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11700" activeTab="0"/>
  </bookViews>
  <sheets>
    <sheet name="2019계속비조서" sheetId="1" r:id="rId1"/>
  </sheets>
  <definedNames>
    <definedName name="_xlnm.Print_Area" localSheetId="0">'2019계속비조서'!$A$1:$R$49</definedName>
    <definedName name="_xlnm.Print_Titles" localSheetId="0">'2019계속비조서'!$3:$4</definedName>
  </definedNames>
  <calcPr fullCalcOnLoad="1"/>
</workbook>
</file>

<file path=xl/sharedStrings.xml><?xml version="1.0" encoding="utf-8"?>
<sst xmlns="http://schemas.openxmlformats.org/spreadsheetml/2006/main" count="151" uniqueCount="104">
  <si>
    <t>(단위: 천원)</t>
  </si>
  <si>
    <t>단위사업</t>
  </si>
  <si>
    <t>세부사업</t>
  </si>
  <si>
    <t>구분</t>
  </si>
  <si>
    <t>사업개요</t>
  </si>
  <si>
    <t>총사업비</t>
  </si>
  <si>
    <t>당해년도 
예산액</t>
  </si>
  <si>
    <t>비고</t>
  </si>
  <si>
    <t>예산액</t>
  </si>
  <si>
    <t>지출액</t>
  </si>
  <si>
    <t>지출잔액</t>
  </si>
  <si>
    <t>계</t>
  </si>
  <si>
    <t>기존</t>
  </si>
  <si>
    <t>변경</t>
  </si>
  <si>
    <t>증감</t>
  </si>
  <si>
    <t>계   속   비   사   업    조   서</t>
  </si>
  <si>
    <t>사업명</t>
  </si>
  <si>
    <t>부서명</t>
  </si>
  <si>
    <t>정책사업</t>
  </si>
  <si>
    <t>전 전년도까지('18)</t>
  </si>
  <si>
    <t>전년도('19)</t>
  </si>
  <si>
    <t>2021년
예산액</t>
  </si>
  <si>
    <t>2022년
이  후
예산액</t>
  </si>
  <si>
    <t>문화예술과</t>
  </si>
  <si>
    <t>문화예술진흥</t>
  </si>
  <si>
    <t>공공도서관확충</t>
  </si>
  <si>
    <t>용해지구 문화시설 건립사업</t>
  </si>
  <si>
    <t>교육체육과</t>
  </si>
  <si>
    <t>체육진흥</t>
  </si>
  <si>
    <t>체육시설확충</t>
  </si>
  <si>
    <t>목포종합경기장 건립</t>
  </si>
  <si>
    <t>기존</t>
  </si>
  <si>
    <t>변경</t>
  </si>
  <si>
    <t>부지 171,466㎡, 종합경기장 등</t>
  </si>
  <si>
    <t>증감</t>
  </si>
  <si>
    <t xml:space="preserve"> 체육진흥</t>
  </si>
  <si>
    <t>목포 반다비 
체육센터
(장애인
체육센터)</t>
  </si>
  <si>
    <t>부지 5,000㎡,  연면적 3,000㎡</t>
  </si>
  <si>
    <t>관광과</t>
  </si>
  <si>
    <t>관광산업
진흥</t>
  </si>
  <si>
    <t>관광시설구축</t>
  </si>
  <si>
    <t>고하도
유원지조성</t>
  </si>
  <si>
    <t>기존</t>
  </si>
  <si>
    <t>고하도 유원지
조성사업
A=2,151천㎡
(도로,주차장 등)</t>
  </si>
  <si>
    <t>변경</t>
  </si>
  <si>
    <t>증감</t>
  </si>
  <si>
    <t>해양항만과</t>
  </si>
  <si>
    <t>해양환경 개선</t>
  </si>
  <si>
    <t>해양환경개선 기반조성</t>
  </si>
  <si>
    <t>제2차 연안정비사업</t>
  </si>
  <si>
    <t>기존</t>
  </si>
  <si>
    <t>5개지구
('10~'19)</t>
  </si>
  <si>
    <t>변경</t>
  </si>
  <si>
    <t>증감</t>
  </si>
  <si>
    <t>제4차 도서종합개발사업</t>
  </si>
  <si>
    <t>34개소
('10~'29)</t>
  </si>
  <si>
    <t>자원순환과</t>
  </si>
  <si>
    <t>자원 및
청소관리</t>
  </si>
  <si>
    <t>시가지
청소관리</t>
  </si>
  <si>
    <t>위생매립장
순환이용
정비사업</t>
  </si>
  <si>
    <t>기존</t>
  </si>
  <si>
    <t>변경</t>
  </si>
  <si>
    <t>폐기물
굴착
516,000㎥
(′16~′21)</t>
  </si>
  <si>
    <t>증감</t>
  </si>
  <si>
    <t>원도심개발</t>
  </si>
  <si>
    <t>원도심기반
시설확충</t>
  </si>
  <si>
    <t>문화관광자원개발(삼학도복원화사업)</t>
  </si>
  <si>
    <t>기존</t>
  </si>
  <si>
    <t>공원조성 A=574,850㎡ ('00~'21)</t>
  </si>
  <si>
    <t>변경</t>
  </si>
  <si>
    <t>증감</t>
  </si>
  <si>
    <t>노벨평화공원 삼학도 테마 경관 사업</t>
  </si>
  <si>
    <t>테마경관
A=6,050㎡
('19~'20)</t>
  </si>
  <si>
    <t>재정비촉진사업지원(서산온금지구 재개발)</t>
  </si>
  <si>
    <t>서산온금지구 재개발</t>
  </si>
  <si>
    <t>A= 202,067㎡('08~'20)</t>
  </si>
  <si>
    <t>도시재생과</t>
  </si>
  <si>
    <t>원도심개발</t>
  </si>
  <si>
    <t>원도심 기반시설확충</t>
  </si>
  <si>
    <t>1897개항문화거리 도시재생 뉴딜사업</t>
  </si>
  <si>
    <t>기존</t>
  </si>
  <si>
    <t>A=299천㎡
2018~2022</t>
  </si>
  <si>
    <t>변경</t>
  </si>
  <si>
    <t>증감</t>
  </si>
  <si>
    <t>원도심 개발</t>
  </si>
  <si>
    <t>원도심 기반시설 확충</t>
  </si>
  <si>
    <t>서산동 보리마당 도시재생 뉴딜사업</t>
  </si>
  <si>
    <r>
      <t>A=99천</t>
    </r>
    <r>
      <rPr>
        <sz val="8"/>
        <rFont val="Yoon 윤고딕 520_TT"/>
        <family val="1"/>
      </rPr>
      <t xml:space="preserve">㎡
</t>
    </r>
    <r>
      <rPr>
        <sz val="8"/>
        <rFont val="가는으뜸체"/>
        <family val="1"/>
      </rPr>
      <t>2018~2021</t>
    </r>
  </si>
  <si>
    <t>도시균형개발(수송및교통/도로)</t>
  </si>
  <si>
    <t>도시취약지 개선</t>
  </si>
  <si>
    <t>유달동 대반마을 새뜰마을사업</t>
  </si>
  <si>
    <t>건설과</t>
  </si>
  <si>
    <t>지방도 건설·확포장</t>
  </si>
  <si>
    <t>도로시설물확충</t>
  </si>
  <si>
    <t>보행권확보사업</t>
  </si>
  <si>
    <t>보행환경 개선지구 조성사업</t>
  </si>
  <si>
    <t>목포 근대역사길 안전한 보행환경 조성사업 L=2.1km</t>
  </si>
  <si>
    <t>증감</t>
  </si>
  <si>
    <t>신규</t>
  </si>
  <si>
    <t xml:space="preserve">기간: 2019~2021
위치: 용해동 997-1
면적: 부지 2,000㎡
규모: 지하1층/ 지상3층
주요시설: 도서관, 장난감도서관,
           소규모체육시설 등 </t>
  </si>
  <si>
    <t>A=38,483㎡
2019~2023</t>
  </si>
  <si>
    <t>도시문화재과</t>
  </si>
  <si>
    <t>기존</t>
  </si>
  <si>
    <t>변경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</si>
</sst>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2]yyyy&quot;년&quot;\ m&quot;월&quot;\ d&quot;일&quot;\ dddd"/>
    <numFmt numFmtId="183" formatCode="[$-412]AM/PM\ h:mm:ss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name val="한컴바탕"/>
      <family val="1"/>
    </font>
    <font>
      <sz val="9"/>
      <name val="돋움"/>
      <family val="3"/>
    </font>
    <font>
      <sz val="11"/>
      <name val="가는으뜸체"/>
      <family val="1"/>
    </font>
    <font>
      <sz val="10"/>
      <name val="가는으뜸체"/>
      <family val="1"/>
    </font>
    <font>
      <sz val="9"/>
      <name val="가는으뜸체"/>
      <family val="1"/>
    </font>
    <font>
      <sz val="8"/>
      <name val="가는으뜸체"/>
      <family val="1"/>
    </font>
    <font>
      <sz val="7"/>
      <name val="가는으뜸체"/>
      <family val="1"/>
    </font>
    <font>
      <b/>
      <sz val="24"/>
      <name val="HY견명조"/>
      <family val="1"/>
    </font>
    <font>
      <sz val="12"/>
      <name val="가는으뜸체"/>
      <family val="1"/>
    </font>
    <font>
      <sz val="8"/>
      <name val="Yoon 윤고딕 520_T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가는으뜸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가는으뜸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1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41" fontId="6" fillId="0" borderId="10" xfId="48" applyFont="1" applyBorder="1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1" fontId="11" fillId="0" borderId="10" xfId="48" applyFont="1" applyBorder="1" applyAlignment="1">
      <alignment vertical="center" shrinkToFit="1"/>
    </xf>
    <xf numFmtId="41" fontId="6" fillId="0" borderId="10" xfId="48" applyFont="1" applyBorder="1" applyAlignment="1">
      <alignment horizontal="right" vertical="center" shrinkToFit="1"/>
    </xf>
    <xf numFmtId="177" fontId="6" fillId="0" borderId="10" xfId="0" applyNumberFormat="1" applyFont="1" applyBorder="1" applyAlignment="1">
      <alignment vertical="center" shrinkToFit="1"/>
    </xf>
    <xf numFmtId="41" fontId="11" fillId="0" borderId="10" xfId="48" applyFont="1" applyFill="1" applyBorder="1" applyAlignment="1">
      <alignment vertical="center" shrinkToFit="1"/>
    </xf>
    <xf numFmtId="41" fontId="6" fillId="0" borderId="10" xfId="48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176" fontId="6" fillId="33" borderId="11" xfId="48" applyNumberFormat="1" applyFont="1" applyFill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41" fontId="11" fillId="7" borderId="10" xfId="48" applyFont="1" applyFill="1" applyBorder="1" applyAlignment="1">
      <alignment vertical="center" shrinkToFit="1"/>
    </xf>
    <xf numFmtId="41" fontId="6" fillId="7" borderId="10" xfId="48" applyFont="1" applyFill="1" applyBorder="1" applyAlignment="1">
      <alignment vertical="center" shrinkToFit="1"/>
    </xf>
    <xf numFmtId="41" fontId="6" fillId="7" borderId="10" xfId="0" applyNumberFormat="1" applyFont="1" applyFill="1" applyBorder="1" applyAlignment="1">
      <alignment vertical="center" shrinkToFit="1"/>
    </xf>
    <xf numFmtId="176" fontId="6" fillId="7" borderId="10" xfId="0" applyNumberFormat="1" applyFont="1" applyFill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1" fontId="6" fillId="7" borderId="10" xfId="48" applyFont="1" applyFill="1" applyBorder="1" applyAlignment="1">
      <alignment horizontal="center" vertical="center" shrinkToFit="1"/>
    </xf>
    <xf numFmtId="41" fontId="51" fillId="7" borderId="12" xfId="48" applyFont="1" applyFill="1" applyBorder="1" applyAlignment="1">
      <alignment vertical="center" shrinkToFit="1"/>
    </xf>
    <xf numFmtId="41" fontId="6" fillId="7" borderId="15" xfId="48" applyFont="1" applyFill="1" applyBorder="1" applyAlignment="1">
      <alignment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1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8.88671875" defaultRowHeight="13.5"/>
  <cols>
    <col min="1" max="1" width="8.21484375" style="0" customWidth="1"/>
    <col min="2" max="2" width="6.88671875" style="0" customWidth="1"/>
    <col min="3" max="3" width="7.3359375" style="0" customWidth="1"/>
    <col min="4" max="4" width="7.4453125" style="0" customWidth="1"/>
    <col min="5" max="5" width="6.6640625" style="0" customWidth="1"/>
    <col min="6" max="6" width="4.6640625" style="0" customWidth="1"/>
    <col min="7" max="7" width="16.21484375" style="0" customWidth="1"/>
    <col min="8" max="8" width="12.21484375" style="2" customWidth="1"/>
    <col min="9" max="10" width="6.3359375" style="0" bestFit="1" customWidth="1"/>
    <col min="11" max="11" width="7.99609375" style="0" bestFit="1" customWidth="1"/>
    <col min="12" max="12" width="9.88671875" style="0" customWidth="1"/>
    <col min="13" max="13" width="6.4453125" style="0" customWidth="1"/>
    <col min="14" max="14" width="9.99609375" style="0" customWidth="1"/>
    <col min="15" max="15" width="11.21484375" style="0" customWidth="1"/>
    <col min="16" max="16" width="12.5546875" style="0" customWidth="1"/>
    <col min="17" max="17" width="6.5546875" style="0" bestFit="1" customWidth="1"/>
    <col min="18" max="18" width="5.88671875" style="0" customWidth="1"/>
  </cols>
  <sheetData>
    <row r="1" spans="1:18" s="1" customFormat="1" ht="36" customHeight="1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7:18" ht="40.5" customHeight="1" thickBot="1">
      <c r="Q2" s="72" t="s">
        <v>0</v>
      </c>
      <c r="R2" s="72"/>
    </row>
    <row r="3" spans="1:19" s="4" customFormat="1" ht="24.75" customHeight="1">
      <c r="A3" s="73" t="s">
        <v>17</v>
      </c>
      <c r="B3" s="61" t="s">
        <v>18</v>
      </c>
      <c r="C3" s="61" t="s">
        <v>1</v>
      </c>
      <c r="D3" s="61" t="s">
        <v>2</v>
      </c>
      <c r="E3" s="61" t="s">
        <v>16</v>
      </c>
      <c r="F3" s="61" t="s">
        <v>3</v>
      </c>
      <c r="G3" s="61" t="s">
        <v>4</v>
      </c>
      <c r="H3" s="59" t="s">
        <v>5</v>
      </c>
      <c r="I3" s="61" t="s">
        <v>19</v>
      </c>
      <c r="J3" s="61"/>
      <c r="K3" s="61"/>
      <c r="L3" s="61" t="s">
        <v>20</v>
      </c>
      <c r="M3" s="61"/>
      <c r="N3" s="61"/>
      <c r="O3" s="68" t="s">
        <v>6</v>
      </c>
      <c r="P3" s="68" t="s">
        <v>21</v>
      </c>
      <c r="Q3" s="68" t="s">
        <v>22</v>
      </c>
      <c r="R3" s="69" t="s">
        <v>7</v>
      </c>
      <c r="S3" s="65"/>
    </row>
    <row r="4" spans="1:19" s="4" customFormat="1" ht="27" customHeight="1">
      <c r="A4" s="66"/>
      <c r="B4" s="56"/>
      <c r="C4" s="56"/>
      <c r="D4" s="56"/>
      <c r="E4" s="56"/>
      <c r="F4" s="56"/>
      <c r="G4" s="56"/>
      <c r="H4" s="60"/>
      <c r="I4" s="6" t="s">
        <v>8</v>
      </c>
      <c r="J4" s="6" t="s">
        <v>9</v>
      </c>
      <c r="K4" s="6" t="s">
        <v>10</v>
      </c>
      <c r="L4" s="6" t="s">
        <v>8</v>
      </c>
      <c r="M4" s="6" t="s">
        <v>9</v>
      </c>
      <c r="N4" s="6" t="s">
        <v>10</v>
      </c>
      <c r="O4" s="56"/>
      <c r="P4" s="56"/>
      <c r="Q4" s="56"/>
      <c r="R4" s="70"/>
      <c r="S4" s="65"/>
    </row>
    <row r="5" spans="1:18" ht="30" customHeight="1">
      <c r="A5" s="66"/>
      <c r="B5" s="56"/>
      <c r="C5" s="56" t="s">
        <v>11</v>
      </c>
      <c r="D5" s="56"/>
      <c r="E5" s="56"/>
      <c r="F5" s="7" t="s">
        <v>12</v>
      </c>
      <c r="G5" s="8"/>
      <c r="H5" s="9">
        <f>H8+H11+H14+H17+H20+H23+H26+H29+H32+H35+H38+H41+H44+H47</f>
        <v>417310550</v>
      </c>
      <c r="I5" s="9">
        <f aca="true" t="shared" si="0" ref="I5:Q5">I8+I11+I14+I17+I20+I23+I26+I29+I32+I35+I38+I41+I44+I47</f>
        <v>169322226</v>
      </c>
      <c r="J5" s="9">
        <f t="shared" si="0"/>
        <v>156329281</v>
      </c>
      <c r="K5" s="9">
        <f t="shared" si="0"/>
        <v>12992945</v>
      </c>
      <c r="L5" s="9">
        <f t="shared" si="0"/>
        <v>40692000</v>
      </c>
      <c r="M5" s="9">
        <f t="shared" si="0"/>
        <v>13629717</v>
      </c>
      <c r="N5" s="9">
        <f t="shared" si="0"/>
        <v>27062283</v>
      </c>
      <c r="O5" s="9">
        <f t="shared" si="0"/>
        <v>43738000</v>
      </c>
      <c r="P5" s="9">
        <f t="shared" si="0"/>
        <v>124377344</v>
      </c>
      <c r="Q5" s="9">
        <f t="shared" si="0"/>
        <v>39080980</v>
      </c>
      <c r="R5" s="10"/>
    </row>
    <row r="6" spans="1:18" ht="30" customHeight="1">
      <c r="A6" s="66"/>
      <c r="B6" s="56"/>
      <c r="C6" s="56"/>
      <c r="D6" s="56"/>
      <c r="E6" s="56"/>
      <c r="F6" s="7" t="s">
        <v>13</v>
      </c>
      <c r="G6" s="8"/>
      <c r="H6" s="9">
        <f>H9+H12+H15+H18+H21+H24+H27+H30+H33+H36+H39+H42+H45+H48</f>
        <v>417310550</v>
      </c>
      <c r="I6" s="9">
        <f aca="true" t="shared" si="1" ref="I6:Q6">I9+I12+I15+I18+I21+I24+I27+I30+I33+I36+I39+I42+I45+I48</f>
        <v>169322226</v>
      </c>
      <c r="J6" s="9">
        <f t="shared" si="1"/>
        <v>156329281</v>
      </c>
      <c r="K6" s="9">
        <f t="shared" si="1"/>
        <v>12992945</v>
      </c>
      <c r="L6" s="9">
        <f t="shared" si="1"/>
        <v>40692000</v>
      </c>
      <c r="M6" s="9">
        <f t="shared" si="1"/>
        <v>13629717</v>
      </c>
      <c r="N6" s="9">
        <f t="shared" si="1"/>
        <v>27062283</v>
      </c>
      <c r="O6" s="9">
        <f t="shared" si="1"/>
        <v>43738000</v>
      </c>
      <c r="P6" s="9">
        <f t="shared" si="1"/>
        <v>124377344</v>
      </c>
      <c r="Q6" s="9">
        <f t="shared" si="1"/>
        <v>39080980</v>
      </c>
      <c r="R6" s="10"/>
    </row>
    <row r="7" spans="1:18" ht="30" customHeight="1" thickBot="1">
      <c r="A7" s="67"/>
      <c r="B7" s="57"/>
      <c r="C7" s="57"/>
      <c r="D7" s="57"/>
      <c r="E7" s="57"/>
      <c r="F7" s="24" t="s">
        <v>14</v>
      </c>
      <c r="G7" s="25"/>
      <c r="H7" s="40">
        <f>H6-H5</f>
        <v>0</v>
      </c>
      <c r="I7" s="40">
        <f aca="true" t="shared" si="2" ref="I7:Q7">I6-I5</f>
        <v>0</v>
      </c>
      <c r="J7" s="40">
        <f t="shared" si="2"/>
        <v>0</v>
      </c>
      <c r="K7" s="40">
        <f t="shared" si="2"/>
        <v>0</v>
      </c>
      <c r="L7" s="40">
        <f t="shared" si="2"/>
        <v>0</v>
      </c>
      <c r="M7" s="40">
        <f t="shared" si="2"/>
        <v>0</v>
      </c>
      <c r="N7" s="40">
        <f t="shared" si="2"/>
        <v>0</v>
      </c>
      <c r="O7" s="40">
        <f t="shared" si="2"/>
        <v>0</v>
      </c>
      <c r="P7" s="40">
        <f t="shared" si="2"/>
        <v>0</v>
      </c>
      <c r="Q7" s="40">
        <f t="shared" si="2"/>
        <v>0</v>
      </c>
      <c r="R7" s="26"/>
    </row>
    <row r="8" spans="1:18" ht="30" customHeight="1" thickTop="1">
      <c r="A8" s="64" t="s">
        <v>23</v>
      </c>
      <c r="B8" s="58" t="s">
        <v>24</v>
      </c>
      <c r="C8" s="58" t="s">
        <v>25</v>
      </c>
      <c r="D8" s="58" t="s">
        <v>26</v>
      </c>
      <c r="E8" s="58" t="s">
        <v>26</v>
      </c>
      <c r="F8" s="20" t="s">
        <v>102</v>
      </c>
      <c r="G8" s="62" t="s">
        <v>99</v>
      </c>
      <c r="H8" s="15">
        <v>9986000</v>
      </c>
      <c r="I8" s="11">
        <v>0</v>
      </c>
      <c r="J8" s="11">
        <v>0</v>
      </c>
      <c r="K8" s="11">
        <v>0</v>
      </c>
      <c r="L8" s="15">
        <v>475000</v>
      </c>
      <c r="M8" s="15">
        <v>0</v>
      </c>
      <c r="N8" s="15">
        <v>475000</v>
      </c>
      <c r="O8" s="15">
        <v>0</v>
      </c>
      <c r="P8" s="15">
        <v>9511000</v>
      </c>
      <c r="Q8" s="11">
        <v>0</v>
      </c>
      <c r="R8" s="12"/>
    </row>
    <row r="9" spans="1:18" ht="30" customHeight="1">
      <c r="A9" s="42"/>
      <c r="B9" s="44"/>
      <c r="C9" s="44"/>
      <c r="D9" s="44"/>
      <c r="E9" s="44"/>
      <c r="F9" s="7" t="s">
        <v>103</v>
      </c>
      <c r="G9" s="62"/>
      <c r="H9" s="15">
        <v>9986000</v>
      </c>
      <c r="I9" s="11">
        <v>0</v>
      </c>
      <c r="J9" s="11">
        <v>0</v>
      </c>
      <c r="K9" s="11">
        <v>0</v>
      </c>
      <c r="L9" s="15">
        <v>475000</v>
      </c>
      <c r="M9" s="15">
        <v>0</v>
      </c>
      <c r="N9" s="15">
        <v>475000</v>
      </c>
      <c r="O9" s="15">
        <v>0</v>
      </c>
      <c r="P9" s="15">
        <v>9511000</v>
      </c>
      <c r="Q9" s="11">
        <v>0</v>
      </c>
      <c r="R9" s="12"/>
    </row>
    <row r="10" spans="1:18" ht="30" customHeight="1">
      <c r="A10" s="42"/>
      <c r="B10" s="44"/>
      <c r="C10" s="44"/>
      <c r="D10" s="44"/>
      <c r="E10" s="44"/>
      <c r="F10" s="7" t="s">
        <v>14</v>
      </c>
      <c r="G10" s="63"/>
      <c r="H10" s="30">
        <f>SUM(H9-H8)</f>
        <v>0</v>
      </c>
      <c r="I10" s="30">
        <f aca="true" t="shared" si="3" ref="I10:Q10">SUM(I9-I8)</f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10"/>
    </row>
    <row r="11" spans="1:18" ht="30" customHeight="1">
      <c r="A11" s="41" t="s">
        <v>27</v>
      </c>
      <c r="B11" s="43" t="s">
        <v>28</v>
      </c>
      <c r="C11" s="43" t="s">
        <v>29</v>
      </c>
      <c r="D11" s="43" t="s">
        <v>30</v>
      </c>
      <c r="E11" s="43" t="s">
        <v>30</v>
      </c>
      <c r="F11" s="7" t="s">
        <v>31</v>
      </c>
      <c r="G11" s="77" t="s">
        <v>33</v>
      </c>
      <c r="H11" s="9">
        <v>92000000</v>
      </c>
      <c r="I11" s="11">
        <v>922671</v>
      </c>
      <c r="J11" s="11">
        <v>700730</v>
      </c>
      <c r="K11" s="11">
        <f>I11-J11</f>
        <v>221941</v>
      </c>
      <c r="L11" s="11">
        <v>20000000</v>
      </c>
      <c r="M11" s="11">
        <v>10479788</v>
      </c>
      <c r="N11" s="11">
        <f>L11-M11</f>
        <v>9520212</v>
      </c>
      <c r="O11" s="11">
        <v>17000000</v>
      </c>
      <c r="P11" s="11">
        <v>44600000</v>
      </c>
      <c r="Q11" s="11">
        <f>H11-I11-L11-O11-P11</f>
        <v>9477329</v>
      </c>
      <c r="R11" s="12"/>
    </row>
    <row r="12" spans="1:18" ht="30" customHeight="1">
      <c r="A12" s="41"/>
      <c r="B12" s="44"/>
      <c r="C12" s="44"/>
      <c r="D12" s="44"/>
      <c r="E12" s="44"/>
      <c r="F12" s="7" t="s">
        <v>32</v>
      </c>
      <c r="G12" s="78"/>
      <c r="H12" s="9">
        <v>92000000</v>
      </c>
      <c r="I12" s="11">
        <v>922671</v>
      </c>
      <c r="J12" s="11">
        <v>700730</v>
      </c>
      <c r="K12" s="11">
        <f>I12-J12</f>
        <v>221941</v>
      </c>
      <c r="L12" s="11">
        <v>20000000</v>
      </c>
      <c r="M12" s="11">
        <v>10479788</v>
      </c>
      <c r="N12" s="11">
        <f>L12-M12</f>
        <v>9520212</v>
      </c>
      <c r="O12" s="11">
        <v>17000000</v>
      </c>
      <c r="P12" s="11">
        <v>44600000</v>
      </c>
      <c r="Q12" s="11">
        <f>H12-I12-L12-O12-P12</f>
        <v>9477329</v>
      </c>
      <c r="R12" s="12"/>
    </row>
    <row r="13" spans="1:18" ht="30" customHeight="1">
      <c r="A13" s="41"/>
      <c r="B13" s="44"/>
      <c r="C13" s="44"/>
      <c r="D13" s="44"/>
      <c r="E13" s="44"/>
      <c r="F13" s="7" t="s">
        <v>34</v>
      </c>
      <c r="G13" s="79"/>
      <c r="H13" s="32"/>
      <c r="I13" s="32">
        <f aca="true" t="shared" si="4" ref="I13:Q13">I12-I11</f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31">
        <f t="shared" si="4"/>
        <v>0</v>
      </c>
      <c r="P13" s="31">
        <f t="shared" si="4"/>
        <v>0</v>
      </c>
      <c r="Q13" s="32">
        <f t="shared" si="4"/>
        <v>0</v>
      </c>
      <c r="R13" s="10"/>
    </row>
    <row r="14" spans="1:18" ht="30" customHeight="1">
      <c r="A14" s="41"/>
      <c r="B14" s="44" t="s">
        <v>35</v>
      </c>
      <c r="C14" s="43" t="s">
        <v>29</v>
      </c>
      <c r="D14" s="43" t="s">
        <v>36</v>
      </c>
      <c r="E14" s="43" t="s">
        <v>36</v>
      </c>
      <c r="F14" s="7" t="s">
        <v>102</v>
      </c>
      <c r="G14" s="77" t="s">
        <v>37</v>
      </c>
      <c r="H14" s="9">
        <v>8000000</v>
      </c>
      <c r="I14" s="11">
        <v>0</v>
      </c>
      <c r="J14" s="11">
        <v>0</v>
      </c>
      <c r="K14" s="11">
        <v>0</v>
      </c>
      <c r="L14" s="11">
        <v>1320000</v>
      </c>
      <c r="M14" s="11">
        <v>0</v>
      </c>
      <c r="N14" s="11">
        <v>1320000</v>
      </c>
      <c r="O14" s="11">
        <v>680000</v>
      </c>
      <c r="P14" s="11">
        <v>6000000</v>
      </c>
      <c r="Q14" s="11">
        <v>0</v>
      </c>
      <c r="R14" s="10"/>
    </row>
    <row r="15" spans="1:18" ht="30" customHeight="1">
      <c r="A15" s="41"/>
      <c r="B15" s="44"/>
      <c r="C15" s="44"/>
      <c r="D15" s="44"/>
      <c r="E15" s="44"/>
      <c r="F15" s="7" t="s">
        <v>103</v>
      </c>
      <c r="G15" s="78"/>
      <c r="H15" s="9">
        <v>8000000</v>
      </c>
      <c r="I15" s="11">
        <v>0</v>
      </c>
      <c r="J15" s="11">
        <v>0</v>
      </c>
      <c r="K15" s="11">
        <v>0</v>
      </c>
      <c r="L15" s="11">
        <v>1320000</v>
      </c>
      <c r="M15" s="11">
        <v>0</v>
      </c>
      <c r="N15" s="11">
        <v>1320000</v>
      </c>
      <c r="O15" s="11">
        <v>680000</v>
      </c>
      <c r="P15" s="11">
        <v>6000000</v>
      </c>
      <c r="Q15" s="11">
        <v>0</v>
      </c>
      <c r="R15" s="10"/>
    </row>
    <row r="16" spans="1:18" ht="30" customHeight="1">
      <c r="A16" s="41"/>
      <c r="B16" s="44"/>
      <c r="C16" s="44"/>
      <c r="D16" s="44"/>
      <c r="E16" s="44"/>
      <c r="F16" s="7" t="s">
        <v>34</v>
      </c>
      <c r="G16" s="79"/>
      <c r="H16" s="32">
        <f>SUM(H15-H14)</f>
        <v>0</v>
      </c>
      <c r="I16" s="32">
        <f aca="true" t="shared" si="5" ref="I16:Q16">SUM(I15-I14)</f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32">
        <f t="shared" si="5"/>
        <v>0</v>
      </c>
      <c r="P16" s="31">
        <f t="shared" si="5"/>
        <v>0</v>
      </c>
      <c r="Q16" s="32">
        <f t="shared" si="5"/>
        <v>0</v>
      </c>
      <c r="R16" s="10"/>
    </row>
    <row r="17" spans="1:18" ht="30" customHeight="1">
      <c r="A17" s="41" t="s">
        <v>38</v>
      </c>
      <c r="B17" s="43" t="s">
        <v>39</v>
      </c>
      <c r="C17" s="43" t="s">
        <v>40</v>
      </c>
      <c r="D17" s="43" t="s">
        <v>41</v>
      </c>
      <c r="E17" s="43" t="s">
        <v>41</v>
      </c>
      <c r="F17" s="7" t="s">
        <v>42</v>
      </c>
      <c r="G17" s="55" t="s">
        <v>43</v>
      </c>
      <c r="H17" s="16">
        <v>18340000</v>
      </c>
      <c r="I17" s="16">
        <f>11955089+1609000</f>
        <v>13564089</v>
      </c>
      <c r="J17" s="16">
        <f>I17-K17</f>
        <v>10546439</v>
      </c>
      <c r="K17" s="16">
        <v>3017650</v>
      </c>
      <c r="L17" s="16">
        <v>3010000</v>
      </c>
      <c r="M17" s="16">
        <v>345271</v>
      </c>
      <c r="N17" s="16">
        <f>L17-M17</f>
        <v>2664729</v>
      </c>
      <c r="O17" s="11">
        <v>0</v>
      </c>
      <c r="P17" s="11">
        <v>1765911</v>
      </c>
      <c r="Q17" s="11">
        <v>0</v>
      </c>
      <c r="R17" s="21"/>
    </row>
    <row r="18" spans="1:18" ht="30" customHeight="1">
      <c r="A18" s="42"/>
      <c r="B18" s="44"/>
      <c r="C18" s="44"/>
      <c r="D18" s="44"/>
      <c r="E18" s="44"/>
      <c r="F18" s="7" t="s">
        <v>44</v>
      </c>
      <c r="G18" s="55"/>
      <c r="H18" s="16">
        <v>18340000</v>
      </c>
      <c r="I18" s="16">
        <f>11955089+1609000</f>
        <v>13564089</v>
      </c>
      <c r="J18" s="16">
        <f>I18-K18</f>
        <v>10546439</v>
      </c>
      <c r="K18" s="16">
        <v>3017650</v>
      </c>
      <c r="L18" s="16">
        <v>3010000</v>
      </c>
      <c r="M18" s="16">
        <v>345271</v>
      </c>
      <c r="N18" s="16">
        <f>L18-M18</f>
        <v>2664729</v>
      </c>
      <c r="O18" s="11">
        <v>0</v>
      </c>
      <c r="P18" s="11">
        <v>1765911</v>
      </c>
      <c r="Q18" s="11">
        <v>0</v>
      </c>
      <c r="R18" s="22"/>
    </row>
    <row r="19" spans="1:18" ht="30" customHeight="1">
      <c r="A19" s="42"/>
      <c r="B19" s="44"/>
      <c r="C19" s="44"/>
      <c r="D19" s="44"/>
      <c r="E19" s="44"/>
      <c r="F19" s="7" t="s">
        <v>45</v>
      </c>
      <c r="G19" s="55"/>
      <c r="H19" s="31">
        <f>SUM(H18-H17)</f>
        <v>0</v>
      </c>
      <c r="I19" s="31">
        <f aca="true" t="shared" si="6" ref="I19:Q19">I18-I17</f>
        <v>0</v>
      </c>
      <c r="J19" s="31">
        <f t="shared" si="6"/>
        <v>0</v>
      </c>
      <c r="K19" s="31">
        <f t="shared" si="6"/>
        <v>0</v>
      </c>
      <c r="L19" s="31">
        <f>L18-L17</f>
        <v>0</v>
      </c>
      <c r="M19" s="31">
        <f t="shared" si="6"/>
        <v>0</v>
      </c>
      <c r="N19" s="31">
        <f t="shared" si="6"/>
        <v>0</v>
      </c>
      <c r="O19" s="31">
        <f t="shared" si="6"/>
        <v>0</v>
      </c>
      <c r="P19" s="31">
        <f t="shared" si="6"/>
        <v>0</v>
      </c>
      <c r="Q19" s="31">
        <f t="shared" si="6"/>
        <v>0</v>
      </c>
      <c r="R19" s="23"/>
    </row>
    <row r="20" spans="1:18" ht="30" customHeight="1">
      <c r="A20" s="41" t="s">
        <v>46</v>
      </c>
      <c r="B20" s="43" t="s">
        <v>47</v>
      </c>
      <c r="C20" s="43" t="s">
        <v>48</v>
      </c>
      <c r="D20" s="43" t="s">
        <v>49</v>
      </c>
      <c r="E20" s="43" t="s">
        <v>49</v>
      </c>
      <c r="F20" s="7" t="s">
        <v>50</v>
      </c>
      <c r="G20" s="55" t="s">
        <v>51</v>
      </c>
      <c r="H20" s="9">
        <v>3509550</v>
      </c>
      <c r="I20" s="11">
        <v>3224550</v>
      </c>
      <c r="J20" s="11">
        <v>2729219</v>
      </c>
      <c r="K20" s="11">
        <v>495331</v>
      </c>
      <c r="L20" s="11">
        <v>285000</v>
      </c>
      <c r="M20" s="17">
        <v>99771</v>
      </c>
      <c r="N20" s="11">
        <v>185229</v>
      </c>
      <c r="O20" s="11">
        <v>0</v>
      </c>
      <c r="P20" s="11">
        <v>0</v>
      </c>
      <c r="Q20" s="11">
        <v>0</v>
      </c>
      <c r="R20" s="35"/>
    </row>
    <row r="21" spans="1:18" ht="30" customHeight="1">
      <c r="A21" s="42"/>
      <c r="B21" s="44"/>
      <c r="C21" s="44"/>
      <c r="D21" s="44"/>
      <c r="E21" s="44"/>
      <c r="F21" s="7" t="s">
        <v>52</v>
      </c>
      <c r="G21" s="55"/>
      <c r="H21" s="9">
        <v>3509550</v>
      </c>
      <c r="I21" s="11">
        <v>3224550</v>
      </c>
      <c r="J21" s="11">
        <v>2729219</v>
      </c>
      <c r="K21" s="11">
        <v>495331</v>
      </c>
      <c r="L21" s="11">
        <v>285000</v>
      </c>
      <c r="M21" s="17">
        <v>99771</v>
      </c>
      <c r="N21" s="11">
        <v>185229</v>
      </c>
      <c r="O21" s="11">
        <v>0</v>
      </c>
      <c r="P21" s="11">
        <v>0</v>
      </c>
      <c r="Q21" s="11">
        <v>0</v>
      </c>
      <c r="R21" s="35"/>
    </row>
    <row r="22" spans="1:18" ht="30" customHeight="1">
      <c r="A22" s="42"/>
      <c r="B22" s="44"/>
      <c r="C22" s="44"/>
      <c r="D22" s="44"/>
      <c r="E22" s="44"/>
      <c r="F22" s="7" t="s">
        <v>53</v>
      </c>
      <c r="G22" s="55"/>
      <c r="H22" s="31">
        <f>H21-H20</f>
        <v>0</v>
      </c>
      <c r="I22" s="31">
        <f aca="true" t="shared" si="7" ref="I22:N22">I21-I20</f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v>0</v>
      </c>
      <c r="P22" s="31">
        <v>0</v>
      </c>
      <c r="Q22" s="32">
        <v>0</v>
      </c>
      <c r="R22" s="34"/>
    </row>
    <row r="23" spans="1:18" ht="30" customHeight="1">
      <c r="A23" s="42" t="s">
        <v>46</v>
      </c>
      <c r="B23" s="43" t="s">
        <v>47</v>
      </c>
      <c r="C23" s="43" t="s">
        <v>48</v>
      </c>
      <c r="D23" s="43" t="s">
        <v>54</v>
      </c>
      <c r="E23" s="43" t="s">
        <v>54</v>
      </c>
      <c r="F23" s="7" t="s">
        <v>50</v>
      </c>
      <c r="G23" s="43" t="s">
        <v>55</v>
      </c>
      <c r="H23" s="9">
        <v>19875000</v>
      </c>
      <c r="I23" s="11">
        <v>825000</v>
      </c>
      <c r="J23" s="11">
        <v>825000</v>
      </c>
      <c r="K23" s="11">
        <v>0</v>
      </c>
      <c r="L23" s="11">
        <v>1480000</v>
      </c>
      <c r="M23" s="9">
        <v>77465</v>
      </c>
      <c r="N23" s="11">
        <v>1402535</v>
      </c>
      <c r="O23" s="11">
        <v>2225000</v>
      </c>
      <c r="P23" s="11">
        <v>15345000</v>
      </c>
      <c r="Q23" s="11">
        <v>0</v>
      </c>
      <c r="R23" s="37"/>
    </row>
    <row r="24" spans="1:18" ht="30" customHeight="1">
      <c r="A24" s="42"/>
      <c r="B24" s="44"/>
      <c r="C24" s="43"/>
      <c r="D24" s="44"/>
      <c r="E24" s="44"/>
      <c r="F24" s="7" t="s">
        <v>52</v>
      </c>
      <c r="G24" s="43"/>
      <c r="H24" s="9">
        <v>19875000</v>
      </c>
      <c r="I24" s="11">
        <v>825000</v>
      </c>
      <c r="J24" s="11">
        <v>825000</v>
      </c>
      <c r="K24" s="11">
        <v>0</v>
      </c>
      <c r="L24" s="11">
        <v>1480000</v>
      </c>
      <c r="M24" s="9">
        <v>77465</v>
      </c>
      <c r="N24" s="11">
        <v>1402535</v>
      </c>
      <c r="O24" s="11">
        <v>2225000</v>
      </c>
      <c r="P24" s="11">
        <v>15345000</v>
      </c>
      <c r="Q24" s="11">
        <v>0</v>
      </c>
      <c r="R24" s="37"/>
    </row>
    <row r="25" spans="1:18" ht="30" customHeight="1">
      <c r="A25" s="42"/>
      <c r="B25" s="44"/>
      <c r="C25" s="43"/>
      <c r="D25" s="44"/>
      <c r="E25" s="44"/>
      <c r="F25" s="7" t="s">
        <v>14</v>
      </c>
      <c r="G25" s="43"/>
      <c r="H25" s="31">
        <f>SUM(H24-H23)</f>
        <v>0</v>
      </c>
      <c r="I25" s="31">
        <f aca="true" t="shared" si="8" ref="I25:Q25">SUM(I24-I23)</f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 t="shared" si="8"/>
        <v>0</v>
      </c>
      <c r="Q25" s="32">
        <f t="shared" si="8"/>
        <v>0</v>
      </c>
      <c r="R25" s="36"/>
    </row>
    <row r="26" spans="1:18" ht="30" customHeight="1">
      <c r="A26" s="41" t="s">
        <v>91</v>
      </c>
      <c r="B26" s="43" t="s">
        <v>92</v>
      </c>
      <c r="C26" s="43" t="s">
        <v>93</v>
      </c>
      <c r="D26" s="43" t="s">
        <v>94</v>
      </c>
      <c r="E26" s="43" t="s">
        <v>95</v>
      </c>
      <c r="F26" s="7" t="s">
        <v>102</v>
      </c>
      <c r="G26" s="77" t="s">
        <v>96</v>
      </c>
      <c r="H26" s="9">
        <f>SUM(L26:Q26)</f>
        <v>2300000</v>
      </c>
      <c r="I26" s="11">
        <v>0</v>
      </c>
      <c r="J26" s="11">
        <v>0</v>
      </c>
      <c r="K26" s="11">
        <v>0</v>
      </c>
      <c r="L26" s="11">
        <v>100000</v>
      </c>
      <c r="M26" s="11">
        <v>0</v>
      </c>
      <c r="N26" s="11">
        <v>100000</v>
      </c>
      <c r="O26" s="11">
        <v>1000000</v>
      </c>
      <c r="P26" s="11">
        <v>1100000</v>
      </c>
      <c r="Q26" s="11">
        <v>0</v>
      </c>
      <c r="R26" s="10"/>
    </row>
    <row r="27" spans="1:18" ht="30" customHeight="1">
      <c r="A27" s="42"/>
      <c r="B27" s="44"/>
      <c r="C27" s="44"/>
      <c r="D27" s="44"/>
      <c r="E27" s="44"/>
      <c r="F27" s="7" t="s">
        <v>103</v>
      </c>
      <c r="G27" s="78"/>
      <c r="H27" s="9">
        <f>SUM(L27:Q27)</f>
        <v>2300000</v>
      </c>
      <c r="I27" s="11">
        <v>0</v>
      </c>
      <c r="J27" s="11">
        <v>0</v>
      </c>
      <c r="K27" s="11">
        <v>0</v>
      </c>
      <c r="L27" s="11">
        <v>100000</v>
      </c>
      <c r="M27" s="11">
        <v>0</v>
      </c>
      <c r="N27" s="11">
        <v>100000</v>
      </c>
      <c r="O27" s="11">
        <v>1000000</v>
      </c>
      <c r="P27" s="11">
        <v>1100000</v>
      </c>
      <c r="Q27" s="11">
        <v>0</v>
      </c>
      <c r="R27" s="10"/>
    </row>
    <row r="28" spans="1:18" ht="30" customHeight="1">
      <c r="A28" s="42"/>
      <c r="B28" s="44"/>
      <c r="C28" s="44"/>
      <c r="D28" s="44"/>
      <c r="E28" s="44"/>
      <c r="F28" s="7" t="s">
        <v>97</v>
      </c>
      <c r="G28" s="79"/>
      <c r="H28" s="32">
        <f>SUM(L28:Q28)</f>
        <v>0</v>
      </c>
      <c r="I28" s="31">
        <f>SUM(I27-I26)</f>
        <v>0</v>
      </c>
      <c r="J28" s="31">
        <f aca="true" t="shared" si="9" ref="J28:Q28">SUM(J27-J26)</f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9"/>
        <v>0</v>
      </c>
      <c r="P28" s="31">
        <f t="shared" si="9"/>
        <v>0</v>
      </c>
      <c r="Q28" s="31">
        <f t="shared" si="9"/>
        <v>0</v>
      </c>
      <c r="R28" s="10"/>
    </row>
    <row r="29" spans="1:18" ht="30" customHeight="1">
      <c r="A29" s="41" t="s">
        <v>56</v>
      </c>
      <c r="B29" s="49" t="s">
        <v>57</v>
      </c>
      <c r="C29" s="49" t="s">
        <v>58</v>
      </c>
      <c r="D29" s="49" t="s">
        <v>59</v>
      </c>
      <c r="E29" s="49" t="s">
        <v>59</v>
      </c>
      <c r="F29" s="7" t="s">
        <v>60</v>
      </c>
      <c r="G29" s="80" t="s">
        <v>62</v>
      </c>
      <c r="H29" s="9">
        <v>33964000</v>
      </c>
      <c r="I29" s="11">
        <v>9334000</v>
      </c>
      <c r="J29" s="11">
        <v>4087069</v>
      </c>
      <c r="K29" s="11">
        <f>I29-J29</f>
        <v>5246931</v>
      </c>
      <c r="L29" s="11">
        <v>3172000</v>
      </c>
      <c r="M29" s="11">
        <v>1491000</v>
      </c>
      <c r="N29" s="11">
        <f>L29-M29</f>
        <v>1681000</v>
      </c>
      <c r="O29" s="11">
        <v>4143000</v>
      </c>
      <c r="P29" s="11">
        <v>17315000</v>
      </c>
      <c r="Q29" s="11">
        <v>0</v>
      </c>
      <c r="R29" s="10"/>
    </row>
    <row r="30" spans="1:18" ht="30" customHeight="1">
      <c r="A30" s="42"/>
      <c r="B30" s="50"/>
      <c r="C30" s="50"/>
      <c r="D30" s="50"/>
      <c r="E30" s="50"/>
      <c r="F30" s="7" t="s">
        <v>61</v>
      </c>
      <c r="G30" s="81"/>
      <c r="H30" s="9">
        <v>33964000</v>
      </c>
      <c r="I30" s="11">
        <v>9334000</v>
      </c>
      <c r="J30" s="11">
        <v>4087069</v>
      </c>
      <c r="K30" s="11">
        <f>I30-J30</f>
        <v>5246931</v>
      </c>
      <c r="L30" s="11">
        <v>3172000</v>
      </c>
      <c r="M30" s="11">
        <v>1491000</v>
      </c>
      <c r="N30" s="11">
        <f>L30-M30</f>
        <v>1681000</v>
      </c>
      <c r="O30" s="11">
        <v>4143000</v>
      </c>
      <c r="P30" s="11">
        <v>17315000</v>
      </c>
      <c r="Q30" s="11">
        <v>0</v>
      </c>
      <c r="R30" s="12"/>
    </row>
    <row r="31" spans="1:18" ht="30" customHeight="1">
      <c r="A31" s="42"/>
      <c r="B31" s="50"/>
      <c r="C31" s="50"/>
      <c r="D31" s="50"/>
      <c r="E31" s="50"/>
      <c r="F31" s="7" t="s">
        <v>63</v>
      </c>
      <c r="G31" s="82"/>
      <c r="H31" s="31">
        <f>SUM(H30-H29)</f>
        <v>0</v>
      </c>
      <c r="I31" s="31">
        <f aca="true" t="shared" si="10" ref="I31:Q31">SUM(I30-I29)</f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 t="shared" si="10"/>
        <v>0</v>
      </c>
      <c r="P31" s="31">
        <f t="shared" si="10"/>
        <v>0</v>
      </c>
      <c r="Q31" s="31">
        <f t="shared" si="10"/>
        <v>0</v>
      </c>
      <c r="R31" s="10"/>
    </row>
    <row r="32" spans="1:18" ht="30" customHeight="1">
      <c r="A32" s="41" t="s">
        <v>76</v>
      </c>
      <c r="B32" s="43" t="s">
        <v>77</v>
      </c>
      <c r="C32" s="43" t="s">
        <v>78</v>
      </c>
      <c r="D32" s="43" t="s">
        <v>79</v>
      </c>
      <c r="E32" s="45" t="s">
        <v>79</v>
      </c>
      <c r="F32" s="7" t="s">
        <v>80</v>
      </c>
      <c r="G32" s="77" t="s">
        <v>81</v>
      </c>
      <c r="H32" s="9">
        <v>25000000</v>
      </c>
      <c r="I32" s="11">
        <v>4542349</v>
      </c>
      <c r="J32" s="11">
        <v>4395679</v>
      </c>
      <c r="K32" s="11">
        <f>I32-J32</f>
        <v>146670</v>
      </c>
      <c r="L32" s="11">
        <v>5725000</v>
      </c>
      <c r="M32" s="11">
        <v>659759</v>
      </c>
      <c r="N32" s="11">
        <f>L32-M32</f>
        <v>5065241</v>
      </c>
      <c r="O32" s="11">
        <v>2817000</v>
      </c>
      <c r="P32" s="11">
        <v>5958000</v>
      </c>
      <c r="Q32" s="11">
        <v>5957651</v>
      </c>
      <c r="R32" s="27"/>
    </row>
    <row r="33" spans="1:18" ht="30" customHeight="1">
      <c r="A33" s="42"/>
      <c r="B33" s="44"/>
      <c r="C33" s="44"/>
      <c r="D33" s="44"/>
      <c r="E33" s="46"/>
      <c r="F33" s="7" t="s">
        <v>82</v>
      </c>
      <c r="G33" s="78"/>
      <c r="H33" s="9">
        <v>25000000</v>
      </c>
      <c r="I33" s="11">
        <v>4542349</v>
      </c>
      <c r="J33" s="11">
        <v>4395679</v>
      </c>
      <c r="K33" s="11">
        <f>I33-J33</f>
        <v>146670</v>
      </c>
      <c r="L33" s="11">
        <v>5725000</v>
      </c>
      <c r="M33" s="11">
        <v>659759</v>
      </c>
      <c r="N33" s="11">
        <f>L33-M33</f>
        <v>5065241</v>
      </c>
      <c r="O33" s="11">
        <v>2817000</v>
      </c>
      <c r="P33" s="11">
        <v>5958000</v>
      </c>
      <c r="Q33" s="11">
        <v>5957651</v>
      </c>
      <c r="R33" s="28"/>
    </row>
    <row r="34" spans="1:18" ht="30" customHeight="1">
      <c r="A34" s="42"/>
      <c r="B34" s="44"/>
      <c r="C34" s="44"/>
      <c r="D34" s="44"/>
      <c r="E34" s="46"/>
      <c r="F34" s="7" t="s">
        <v>83</v>
      </c>
      <c r="G34" s="79"/>
      <c r="H34" s="31">
        <f>SUM(H33-H32)</f>
        <v>0</v>
      </c>
      <c r="I34" s="31">
        <f aca="true" t="shared" si="11" ref="I34:Q34">SUM(I33-I32)</f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2">
        <f t="shared" si="11"/>
        <v>0</v>
      </c>
      <c r="Q34" s="32">
        <f t="shared" si="11"/>
        <v>0</v>
      </c>
      <c r="R34" s="27"/>
    </row>
    <row r="35" spans="1:18" ht="30" customHeight="1">
      <c r="A35" s="41" t="s">
        <v>76</v>
      </c>
      <c r="B35" s="43" t="s">
        <v>84</v>
      </c>
      <c r="C35" s="43" t="s">
        <v>85</v>
      </c>
      <c r="D35" s="43" t="s">
        <v>86</v>
      </c>
      <c r="E35" s="43" t="s">
        <v>86</v>
      </c>
      <c r="F35" s="7" t="s">
        <v>80</v>
      </c>
      <c r="G35" s="77" t="s">
        <v>87</v>
      </c>
      <c r="H35" s="11">
        <v>17000000</v>
      </c>
      <c r="I35" s="11">
        <v>5021154</v>
      </c>
      <c r="J35" s="11">
        <v>3031807</v>
      </c>
      <c r="K35" s="11">
        <f>I35-J35</f>
        <v>1989347</v>
      </c>
      <c r="L35" s="11">
        <v>3646000</v>
      </c>
      <c r="M35" s="11">
        <v>158117</v>
      </c>
      <c r="N35" s="11">
        <v>3487883</v>
      </c>
      <c r="O35" s="11">
        <v>4667000</v>
      </c>
      <c r="P35" s="11">
        <v>3665846</v>
      </c>
      <c r="Q35" s="19">
        <v>0</v>
      </c>
      <c r="R35" s="27"/>
    </row>
    <row r="36" spans="1:18" ht="30" customHeight="1">
      <c r="A36" s="42"/>
      <c r="B36" s="44"/>
      <c r="C36" s="44"/>
      <c r="D36" s="44"/>
      <c r="E36" s="44"/>
      <c r="F36" s="7" t="s">
        <v>82</v>
      </c>
      <c r="G36" s="78"/>
      <c r="H36" s="11">
        <v>17000000</v>
      </c>
      <c r="I36" s="11">
        <v>5021154</v>
      </c>
      <c r="J36" s="11">
        <v>3031807</v>
      </c>
      <c r="K36" s="11">
        <f>I36-J36</f>
        <v>1989347</v>
      </c>
      <c r="L36" s="11">
        <v>3646000</v>
      </c>
      <c r="M36" s="11">
        <v>158117</v>
      </c>
      <c r="N36" s="11">
        <v>3487883</v>
      </c>
      <c r="O36" s="11">
        <v>4667000</v>
      </c>
      <c r="P36" s="11">
        <v>3665846</v>
      </c>
      <c r="Q36" s="19">
        <v>0</v>
      </c>
      <c r="R36" s="28"/>
    </row>
    <row r="37" spans="1:18" ht="30" customHeight="1">
      <c r="A37" s="42"/>
      <c r="B37" s="44"/>
      <c r="C37" s="44"/>
      <c r="D37" s="44"/>
      <c r="E37" s="44"/>
      <c r="F37" s="7" t="s">
        <v>83</v>
      </c>
      <c r="G37" s="79"/>
      <c r="H37" s="38">
        <v>0</v>
      </c>
      <c r="I37" s="38">
        <v>0</v>
      </c>
      <c r="J37" s="31">
        <f>J36-J35</f>
        <v>0</v>
      </c>
      <c r="K37" s="31">
        <f aca="true" t="shared" si="12" ref="K37:P37">SUM(K36-K35)</f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2"/>
        <v>0</v>
      </c>
      <c r="P37" s="31">
        <f t="shared" si="12"/>
        <v>0</v>
      </c>
      <c r="Q37" s="31">
        <v>0</v>
      </c>
      <c r="R37" s="27"/>
    </row>
    <row r="38" spans="1:18" ht="30" customHeight="1">
      <c r="A38" s="41" t="s">
        <v>76</v>
      </c>
      <c r="B38" s="43" t="s">
        <v>88</v>
      </c>
      <c r="C38" s="43" t="s">
        <v>89</v>
      </c>
      <c r="D38" s="43" t="s">
        <v>90</v>
      </c>
      <c r="E38" s="43" t="s">
        <v>90</v>
      </c>
      <c r="F38" s="7" t="s">
        <v>102</v>
      </c>
      <c r="G38" s="77" t="s">
        <v>100</v>
      </c>
      <c r="H38" s="11">
        <f>3177000+408000+953000</f>
        <v>4538000</v>
      </c>
      <c r="I38" s="11">
        <v>0</v>
      </c>
      <c r="J38" s="11">
        <v>0</v>
      </c>
      <c r="K38" s="11">
        <v>0</v>
      </c>
      <c r="L38" s="11">
        <v>157000</v>
      </c>
      <c r="M38" s="11">
        <v>0</v>
      </c>
      <c r="N38" s="11">
        <v>157000</v>
      </c>
      <c r="O38" s="11">
        <v>1906000</v>
      </c>
      <c r="P38" s="11">
        <v>1906000</v>
      </c>
      <c r="Q38" s="11">
        <v>569000</v>
      </c>
      <c r="R38" s="29"/>
    </row>
    <row r="39" spans="1:18" ht="30" customHeight="1">
      <c r="A39" s="42"/>
      <c r="B39" s="44"/>
      <c r="C39" s="44"/>
      <c r="D39" s="44"/>
      <c r="E39" s="44"/>
      <c r="F39" s="7" t="s">
        <v>103</v>
      </c>
      <c r="G39" s="78"/>
      <c r="H39" s="11">
        <f>3177000+408000+953000</f>
        <v>4538000</v>
      </c>
      <c r="I39" s="11">
        <v>0</v>
      </c>
      <c r="J39" s="11">
        <v>0</v>
      </c>
      <c r="K39" s="11">
        <v>0</v>
      </c>
      <c r="L39" s="11">
        <v>157000</v>
      </c>
      <c r="M39" s="11">
        <v>0</v>
      </c>
      <c r="N39" s="11">
        <v>157000</v>
      </c>
      <c r="O39" s="11">
        <v>1906000</v>
      </c>
      <c r="P39" s="11">
        <v>1906000</v>
      </c>
      <c r="Q39" s="11">
        <v>569000</v>
      </c>
      <c r="R39" s="29"/>
    </row>
    <row r="40" spans="1:18" ht="30" customHeight="1">
      <c r="A40" s="42"/>
      <c r="B40" s="44"/>
      <c r="C40" s="44"/>
      <c r="D40" s="44"/>
      <c r="E40" s="44"/>
      <c r="F40" s="7" t="s">
        <v>83</v>
      </c>
      <c r="G40" s="79"/>
      <c r="H40" s="31">
        <f>SUM(H39-H38)</f>
        <v>0</v>
      </c>
      <c r="I40" s="31">
        <f aca="true" t="shared" si="13" ref="I40:Q40">SUM(I39-I38)</f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si="13"/>
        <v>0</v>
      </c>
      <c r="P40" s="31">
        <f t="shared" si="13"/>
        <v>0</v>
      </c>
      <c r="Q40" s="31">
        <f t="shared" si="13"/>
        <v>0</v>
      </c>
      <c r="R40" s="29"/>
    </row>
    <row r="41" spans="1:18" ht="30" customHeight="1">
      <c r="A41" s="41" t="s">
        <v>101</v>
      </c>
      <c r="B41" s="43" t="s">
        <v>64</v>
      </c>
      <c r="C41" s="43" t="s">
        <v>65</v>
      </c>
      <c r="D41" s="43" t="s">
        <v>66</v>
      </c>
      <c r="E41" s="43" t="s">
        <v>66</v>
      </c>
      <c r="F41" s="7" t="s">
        <v>67</v>
      </c>
      <c r="G41" s="77" t="s">
        <v>68</v>
      </c>
      <c r="H41" s="11">
        <v>139921000</v>
      </c>
      <c r="I41" s="11">
        <v>120688413</v>
      </c>
      <c r="J41" s="11">
        <v>120550293</v>
      </c>
      <c r="K41" s="11">
        <f>I41-J41</f>
        <v>138120</v>
      </c>
      <c r="L41" s="11">
        <v>22000</v>
      </c>
      <c r="M41" s="11">
        <v>44568</v>
      </c>
      <c r="N41" s="11">
        <f>L41-M41</f>
        <v>-22568</v>
      </c>
      <c r="O41" s="11">
        <v>5000000</v>
      </c>
      <c r="P41" s="11">
        <f>H41-I41-L41-O41</f>
        <v>14210587</v>
      </c>
      <c r="Q41" s="11"/>
      <c r="R41" s="10"/>
    </row>
    <row r="42" spans="1:18" ht="30" customHeight="1">
      <c r="A42" s="42"/>
      <c r="B42" s="44"/>
      <c r="C42" s="44"/>
      <c r="D42" s="44"/>
      <c r="E42" s="44"/>
      <c r="F42" s="7" t="s">
        <v>69</v>
      </c>
      <c r="G42" s="78"/>
      <c r="H42" s="11">
        <v>139921000</v>
      </c>
      <c r="I42" s="11">
        <v>120688413</v>
      </c>
      <c r="J42" s="11">
        <v>120550293</v>
      </c>
      <c r="K42" s="11">
        <f>I42-J42</f>
        <v>138120</v>
      </c>
      <c r="L42" s="11">
        <v>22000</v>
      </c>
      <c r="M42" s="11">
        <v>44568</v>
      </c>
      <c r="N42" s="11">
        <f>L42-M42</f>
        <v>-22568</v>
      </c>
      <c r="O42" s="11">
        <v>5000000</v>
      </c>
      <c r="P42" s="11">
        <f>H42-I42-L42-O42</f>
        <v>14210587</v>
      </c>
      <c r="Q42" s="11"/>
      <c r="R42" s="10"/>
    </row>
    <row r="43" spans="1:18" ht="30" customHeight="1">
      <c r="A43" s="42"/>
      <c r="B43" s="44"/>
      <c r="C43" s="44"/>
      <c r="D43" s="44"/>
      <c r="E43" s="44"/>
      <c r="F43" s="7" t="s">
        <v>70</v>
      </c>
      <c r="G43" s="79"/>
      <c r="H43" s="32">
        <f>SUM(H42-H41)</f>
        <v>0</v>
      </c>
      <c r="I43" s="32">
        <f aca="true" t="shared" si="14" ref="I43:Q43">SUM(I42-I41)</f>
        <v>0</v>
      </c>
      <c r="J43" s="32">
        <f t="shared" si="14"/>
        <v>0</v>
      </c>
      <c r="K43" s="32">
        <f t="shared" si="14"/>
        <v>0</v>
      </c>
      <c r="L43" s="32">
        <f t="shared" si="14"/>
        <v>0</v>
      </c>
      <c r="M43" s="32">
        <f t="shared" si="14"/>
        <v>0</v>
      </c>
      <c r="N43" s="32">
        <f t="shared" si="14"/>
        <v>0</v>
      </c>
      <c r="O43" s="33">
        <f t="shared" si="14"/>
        <v>0</v>
      </c>
      <c r="P43" s="32">
        <f t="shared" si="14"/>
        <v>0</v>
      </c>
      <c r="Q43" s="32">
        <f t="shared" si="14"/>
        <v>0</v>
      </c>
      <c r="R43" s="10"/>
    </row>
    <row r="44" spans="1:18" ht="30" customHeight="1">
      <c r="A44" s="41" t="s">
        <v>101</v>
      </c>
      <c r="B44" s="43" t="s">
        <v>64</v>
      </c>
      <c r="C44" s="43" t="s">
        <v>65</v>
      </c>
      <c r="D44" s="43" t="s">
        <v>71</v>
      </c>
      <c r="E44" s="43" t="s">
        <v>71</v>
      </c>
      <c r="F44" s="7" t="s">
        <v>102</v>
      </c>
      <c r="G44" s="77" t="s">
        <v>72</v>
      </c>
      <c r="H44" s="9">
        <v>3400000</v>
      </c>
      <c r="I44" s="11">
        <v>0</v>
      </c>
      <c r="J44" s="11">
        <v>0</v>
      </c>
      <c r="K44" s="11">
        <v>0</v>
      </c>
      <c r="L44" s="11">
        <v>500000</v>
      </c>
      <c r="M44" s="11">
        <v>0</v>
      </c>
      <c r="N44" s="11">
        <f>L44-M44</f>
        <v>500000</v>
      </c>
      <c r="O44" s="11">
        <v>2900000</v>
      </c>
      <c r="P44" s="11">
        <v>0</v>
      </c>
      <c r="Q44" s="11">
        <v>0</v>
      </c>
      <c r="R44" s="10"/>
    </row>
    <row r="45" spans="1:18" ht="30" customHeight="1">
      <c r="A45" s="42"/>
      <c r="B45" s="44"/>
      <c r="C45" s="44"/>
      <c r="D45" s="44"/>
      <c r="E45" s="44"/>
      <c r="F45" s="7" t="s">
        <v>98</v>
      </c>
      <c r="G45" s="78"/>
      <c r="H45" s="9">
        <v>3400000</v>
      </c>
      <c r="I45" s="11">
        <v>0</v>
      </c>
      <c r="J45" s="11">
        <v>0</v>
      </c>
      <c r="K45" s="11">
        <v>0</v>
      </c>
      <c r="L45" s="11">
        <v>500000</v>
      </c>
      <c r="M45" s="11">
        <v>0</v>
      </c>
      <c r="N45" s="11">
        <f>L45-M45</f>
        <v>500000</v>
      </c>
      <c r="O45" s="11">
        <v>2900000</v>
      </c>
      <c r="P45" s="11">
        <v>0</v>
      </c>
      <c r="Q45" s="11">
        <v>0</v>
      </c>
      <c r="R45" s="10"/>
    </row>
    <row r="46" spans="1:18" ht="30" customHeight="1">
      <c r="A46" s="42"/>
      <c r="B46" s="44"/>
      <c r="C46" s="44"/>
      <c r="D46" s="44"/>
      <c r="E46" s="44"/>
      <c r="F46" s="7" t="s">
        <v>70</v>
      </c>
      <c r="G46" s="79"/>
      <c r="H46" s="32">
        <f>SUM(H45-H44)</f>
        <v>0</v>
      </c>
      <c r="I46" s="32">
        <f aca="true" t="shared" si="15" ref="I46:Q46">SUM(I45-I44)</f>
        <v>0</v>
      </c>
      <c r="J46" s="32">
        <f t="shared" si="15"/>
        <v>0</v>
      </c>
      <c r="K46" s="32">
        <f t="shared" si="15"/>
        <v>0</v>
      </c>
      <c r="L46" s="32">
        <f t="shared" si="15"/>
        <v>0</v>
      </c>
      <c r="M46" s="32">
        <f t="shared" si="15"/>
        <v>0</v>
      </c>
      <c r="N46" s="32">
        <f t="shared" si="15"/>
        <v>0</v>
      </c>
      <c r="O46" s="32">
        <f t="shared" si="15"/>
        <v>0</v>
      </c>
      <c r="P46" s="32">
        <f t="shared" si="15"/>
        <v>0</v>
      </c>
      <c r="Q46" s="32">
        <f t="shared" si="15"/>
        <v>0</v>
      </c>
      <c r="R46" s="10"/>
    </row>
    <row r="47" spans="1:18" ht="30" customHeight="1">
      <c r="A47" s="41" t="s">
        <v>101</v>
      </c>
      <c r="B47" s="43" t="s">
        <v>64</v>
      </c>
      <c r="C47" s="43" t="s">
        <v>65</v>
      </c>
      <c r="D47" s="49" t="s">
        <v>73</v>
      </c>
      <c r="E47" s="52" t="s">
        <v>74</v>
      </c>
      <c r="F47" s="7" t="s">
        <v>67</v>
      </c>
      <c r="G47" s="74" t="s">
        <v>75</v>
      </c>
      <c r="H47" s="18">
        <v>39477000</v>
      </c>
      <c r="I47" s="11">
        <v>11200000</v>
      </c>
      <c r="J47" s="11">
        <v>9463045</v>
      </c>
      <c r="K47" s="11">
        <v>1736955</v>
      </c>
      <c r="L47" s="11">
        <v>800000</v>
      </c>
      <c r="M47" s="11">
        <v>273978</v>
      </c>
      <c r="N47" s="11">
        <v>526022</v>
      </c>
      <c r="O47" s="11">
        <v>1400000</v>
      </c>
      <c r="P47" s="11">
        <v>3000000</v>
      </c>
      <c r="Q47" s="11">
        <v>23077000</v>
      </c>
      <c r="R47" s="10"/>
    </row>
    <row r="48" spans="1:18" ht="30" customHeight="1">
      <c r="A48" s="42"/>
      <c r="B48" s="44"/>
      <c r="C48" s="44"/>
      <c r="D48" s="50"/>
      <c r="E48" s="53"/>
      <c r="F48" s="7" t="s">
        <v>69</v>
      </c>
      <c r="G48" s="75"/>
      <c r="H48" s="18">
        <v>39477000</v>
      </c>
      <c r="I48" s="11">
        <v>11200000</v>
      </c>
      <c r="J48" s="11">
        <v>9463045</v>
      </c>
      <c r="K48" s="11">
        <v>1736955</v>
      </c>
      <c r="L48" s="11">
        <v>800000</v>
      </c>
      <c r="M48" s="11">
        <v>273978</v>
      </c>
      <c r="N48" s="11">
        <v>526022</v>
      </c>
      <c r="O48" s="11">
        <v>1400000</v>
      </c>
      <c r="P48" s="11">
        <v>3000000</v>
      </c>
      <c r="Q48" s="11">
        <v>23077000</v>
      </c>
      <c r="R48" s="10"/>
    </row>
    <row r="49" spans="1:18" ht="30" customHeight="1" thickBot="1">
      <c r="A49" s="47"/>
      <c r="B49" s="48"/>
      <c r="C49" s="48"/>
      <c r="D49" s="51"/>
      <c r="E49" s="54"/>
      <c r="F49" s="13" t="s">
        <v>70</v>
      </c>
      <c r="G49" s="76"/>
      <c r="H49" s="39">
        <f>SUM(H48-H47)</f>
        <v>0</v>
      </c>
      <c r="I49" s="39">
        <f aca="true" t="shared" si="16" ref="I49:Q49">SUM(I48-I47)</f>
        <v>0</v>
      </c>
      <c r="J49" s="39">
        <f t="shared" si="16"/>
        <v>0</v>
      </c>
      <c r="K49" s="39">
        <f t="shared" si="16"/>
        <v>0</v>
      </c>
      <c r="L49" s="39">
        <f t="shared" si="16"/>
        <v>0</v>
      </c>
      <c r="M49" s="39">
        <f t="shared" si="16"/>
        <v>0</v>
      </c>
      <c r="N49" s="39">
        <f t="shared" si="16"/>
        <v>0</v>
      </c>
      <c r="O49" s="39">
        <f t="shared" si="16"/>
        <v>0</v>
      </c>
      <c r="P49" s="39">
        <f t="shared" si="16"/>
        <v>0</v>
      </c>
      <c r="Q49" s="39">
        <f t="shared" si="16"/>
        <v>0</v>
      </c>
      <c r="R49" s="14"/>
    </row>
    <row r="50" spans="13:18" ht="46.5" customHeight="1">
      <c r="M50" s="5"/>
      <c r="P50" s="5"/>
      <c r="R50" s="3"/>
    </row>
    <row r="51" spans="13:18" ht="31.5" customHeight="1">
      <c r="M51" s="5"/>
      <c r="P51" s="5"/>
      <c r="R51" s="3"/>
    </row>
    <row r="52" spans="13:18" ht="33" customHeight="1">
      <c r="M52" s="5"/>
      <c r="P52" s="5"/>
      <c r="R52" s="3"/>
    </row>
    <row r="53" spans="13:18" ht="42.75" customHeight="1">
      <c r="M53" s="5"/>
      <c r="P53" s="5"/>
      <c r="R53" s="3"/>
    </row>
    <row r="54" spans="13:18" ht="30.75" customHeight="1">
      <c r="M54" s="5"/>
      <c r="P54" s="5"/>
      <c r="R54" s="3"/>
    </row>
    <row r="55" spans="13:18" ht="28.5" customHeight="1">
      <c r="M55" s="5"/>
      <c r="P55" s="5"/>
      <c r="R55" s="3"/>
    </row>
    <row r="56" spans="13:18" ht="36" customHeight="1">
      <c r="M56" s="5"/>
      <c r="P56" s="5"/>
      <c r="R56" s="3"/>
    </row>
    <row r="57" spans="13:16" ht="36" customHeight="1">
      <c r="M57" s="5"/>
      <c r="P57" s="5"/>
    </row>
    <row r="58" spans="13:16" ht="36" customHeight="1">
      <c r="M58" s="5"/>
      <c r="P58" s="5"/>
    </row>
    <row r="59" spans="13:16" ht="30" customHeight="1">
      <c r="M59" s="5"/>
      <c r="P59" s="5"/>
    </row>
    <row r="60" spans="13:16" ht="30" customHeight="1">
      <c r="M60" s="5"/>
      <c r="P60" s="5"/>
    </row>
    <row r="61" spans="13:16" ht="30" customHeight="1">
      <c r="M61" s="5"/>
      <c r="P61" s="5"/>
    </row>
    <row r="62" spans="13:16" ht="30" customHeight="1">
      <c r="M62" s="5"/>
      <c r="P62" s="5"/>
    </row>
    <row r="63" spans="13:16" ht="30" customHeight="1">
      <c r="M63" s="5"/>
      <c r="P63" s="5"/>
    </row>
    <row r="64" spans="13:16" ht="30" customHeight="1">
      <c r="M64" s="5"/>
      <c r="P64" s="5"/>
    </row>
    <row r="65" spans="13:16" ht="30" customHeight="1">
      <c r="M65" s="5"/>
      <c r="P65" s="5"/>
    </row>
    <row r="66" spans="13:16" ht="30" customHeight="1">
      <c r="M66" s="5"/>
      <c r="P66" s="5"/>
    </row>
    <row r="67" spans="13:16" ht="30" customHeight="1">
      <c r="M67" s="5"/>
      <c r="P67" s="5"/>
    </row>
    <row r="68" spans="13:16" ht="30" customHeight="1">
      <c r="M68" s="5"/>
      <c r="P68" s="5"/>
    </row>
    <row r="69" spans="13:16" ht="30" customHeight="1">
      <c r="M69" s="5"/>
      <c r="P69" s="5"/>
    </row>
    <row r="70" spans="13:16" ht="30" customHeight="1">
      <c r="M70" s="5"/>
      <c r="P70" s="5"/>
    </row>
    <row r="71" spans="13:16" ht="30" customHeight="1">
      <c r="M71" s="5"/>
      <c r="P71" s="5"/>
    </row>
    <row r="72" spans="13:16" ht="30" customHeight="1">
      <c r="M72" s="5"/>
      <c r="P72" s="5"/>
    </row>
    <row r="73" spans="13:16" ht="30" customHeight="1">
      <c r="M73" s="5"/>
      <c r="P73" s="5"/>
    </row>
    <row r="74" spans="13:16" ht="30" customHeight="1">
      <c r="M74" s="5"/>
      <c r="P74" s="5"/>
    </row>
    <row r="75" spans="13:16" ht="30" customHeight="1">
      <c r="M75" s="5"/>
      <c r="P75" s="5"/>
    </row>
    <row r="76" spans="13:16" ht="30" customHeight="1">
      <c r="M76" s="5"/>
      <c r="P76" s="5"/>
    </row>
    <row r="77" spans="13:16" ht="30" customHeight="1">
      <c r="M77" s="5"/>
      <c r="P77" s="5"/>
    </row>
    <row r="78" spans="13:16" ht="30" customHeight="1">
      <c r="M78" s="5"/>
      <c r="P78" s="5"/>
    </row>
    <row r="79" spans="13:16" ht="30" customHeight="1">
      <c r="M79" s="5"/>
      <c r="P79" s="5"/>
    </row>
    <row r="80" spans="13:16" ht="30" customHeight="1">
      <c r="M80" s="5"/>
      <c r="P80" s="5"/>
    </row>
    <row r="81" spans="13:16" ht="30" customHeight="1">
      <c r="M81" s="5"/>
      <c r="P81" s="5"/>
    </row>
    <row r="82" spans="13:16" ht="30" customHeight="1">
      <c r="M82" s="5"/>
      <c r="P82" s="5"/>
    </row>
    <row r="83" spans="13:16" ht="30" customHeight="1">
      <c r="M83" s="5"/>
      <c r="P83" s="5"/>
    </row>
    <row r="84" spans="13:16" ht="30" customHeight="1">
      <c r="M84" s="5"/>
      <c r="P84" s="5"/>
    </row>
    <row r="85" spans="13:16" ht="30" customHeight="1">
      <c r="M85" s="5"/>
      <c r="P85" s="5"/>
    </row>
    <row r="86" spans="13:16" ht="30" customHeight="1">
      <c r="M86" s="5"/>
      <c r="P86" s="5"/>
    </row>
    <row r="87" spans="13:16" ht="30" customHeight="1">
      <c r="M87" s="5"/>
      <c r="P87" s="5"/>
    </row>
    <row r="88" spans="13:16" ht="30" customHeight="1">
      <c r="M88" s="5"/>
      <c r="P88" s="5"/>
    </row>
    <row r="89" spans="13:16" ht="30" customHeight="1">
      <c r="M89" s="5"/>
      <c r="P89" s="5"/>
    </row>
    <row r="90" spans="13:16" ht="30" customHeight="1">
      <c r="M90" s="5"/>
      <c r="P90" s="5"/>
    </row>
    <row r="91" spans="13:16" ht="30" customHeight="1">
      <c r="M91" s="5"/>
      <c r="P91" s="5"/>
    </row>
    <row r="92" spans="13:16" ht="30" customHeight="1">
      <c r="M92" s="5"/>
      <c r="P92" s="5"/>
    </row>
    <row r="93" spans="13:16" ht="30" customHeight="1">
      <c r="M93" s="5"/>
      <c r="P93" s="5"/>
    </row>
    <row r="94" spans="13:16" ht="30" customHeight="1">
      <c r="M94" s="5"/>
      <c r="P94" s="5"/>
    </row>
    <row r="95" spans="13:16" ht="30" customHeight="1">
      <c r="M95" s="5"/>
      <c r="P95" s="5"/>
    </row>
    <row r="96" spans="13:16" ht="30" customHeight="1">
      <c r="M96" s="5"/>
      <c r="P96" s="5"/>
    </row>
    <row r="97" spans="13:16" ht="30" customHeight="1">
      <c r="M97" s="5"/>
      <c r="P97" s="5"/>
    </row>
    <row r="98" spans="13:16" ht="30" customHeight="1">
      <c r="M98" s="5"/>
      <c r="P98" s="5"/>
    </row>
    <row r="99" spans="13:16" ht="30" customHeight="1">
      <c r="M99" s="5"/>
      <c r="P99" s="5"/>
    </row>
    <row r="100" spans="13:16" ht="30" customHeight="1">
      <c r="M100" s="5"/>
      <c r="P100" s="5"/>
    </row>
    <row r="101" spans="13:16" ht="30" customHeight="1">
      <c r="M101" s="5"/>
      <c r="P101" s="5"/>
    </row>
    <row r="102" spans="13:16" ht="30" customHeight="1">
      <c r="M102" s="5"/>
      <c r="P102" s="5"/>
    </row>
    <row r="103" spans="13:16" ht="30" customHeight="1">
      <c r="M103" s="5"/>
      <c r="P103" s="5"/>
    </row>
    <row r="104" spans="13:16" ht="30" customHeight="1">
      <c r="M104" s="5"/>
      <c r="P104" s="5"/>
    </row>
    <row r="105" spans="13:16" ht="30" customHeight="1">
      <c r="M105" s="5"/>
      <c r="P105" s="5"/>
    </row>
    <row r="106" spans="13:16" ht="30" customHeight="1">
      <c r="M106" s="5"/>
      <c r="P106" s="5"/>
    </row>
    <row r="107" spans="13:16" ht="30" customHeight="1">
      <c r="M107" s="5"/>
      <c r="P107" s="5"/>
    </row>
    <row r="108" spans="13:16" ht="30" customHeight="1">
      <c r="M108" s="5"/>
      <c r="P108" s="5"/>
    </row>
    <row r="109" spans="13:16" ht="30" customHeight="1">
      <c r="M109" s="5"/>
      <c r="P109" s="5"/>
    </row>
    <row r="110" spans="13:16" ht="30" customHeight="1">
      <c r="M110" s="5"/>
      <c r="P110" s="5"/>
    </row>
    <row r="111" spans="13:16" ht="30" customHeight="1">
      <c r="M111" s="5"/>
      <c r="P111" s="5"/>
    </row>
    <row r="112" spans="13:16" ht="30" customHeight="1">
      <c r="M112" s="5"/>
      <c r="P112" s="5"/>
    </row>
    <row r="113" spans="13:16" ht="30" customHeight="1">
      <c r="M113" s="5"/>
      <c r="P113" s="5"/>
    </row>
    <row r="114" spans="13:16" ht="30" customHeight="1">
      <c r="M114" s="5"/>
      <c r="P114" s="5"/>
    </row>
    <row r="115" spans="13:16" ht="30" customHeight="1">
      <c r="M115" s="5"/>
      <c r="P115" s="5"/>
    </row>
    <row r="116" spans="13:16" ht="30" customHeight="1">
      <c r="M116" s="5"/>
      <c r="P116" s="5"/>
    </row>
    <row r="117" spans="13:16" ht="30" customHeight="1">
      <c r="M117" s="5"/>
      <c r="P117" s="5"/>
    </row>
    <row r="118" spans="13:16" ht="30" customHeight="1">
      <c r="M118" s="5"/>
      <c r="P118" s="5"/>
    </row>
    <row r="119" spans="13:16" ht="30" customHeight="1">
      <c r="M119" s="5"/>
      <c r="P119" s="5"/>
    </row>
    <row r="120" spans="13:16" ht="30" customHeight="1">
      <c r="M120" s="5"/>
      <c r="P120" s="5"/>
    </row>
    <row r="121" spans="13:16" ht="30" customHeight="1">
      <c r="M121" s="5"/>
      <c r="P121" s="5"/>
    </row>
    <row r="122" spans="13:16" ht="30" customHeight="1">
      <c r="M122" s="5"/>
      <c r="P122" s="5"/>
    </row>
    <row r="123" spans="13:16" ht="30" customHeight="1">
      <c r="M123" s="5"/>
      <c r="P123" s="5"/>
    </row>
    <row r="124" spans="13:16" ht="30" customHeight="1">
      <c r="M124" s="5"/>
      <c r="P124" s="5"/>
    </row>
    <row r="125" spans="13:16" ht="30" customHeight="1">
      <c r="M125" s="5"/>
      <c r="P125" s="5"/>
    </row>
    <row r="126" spans="13:16" ht="30" customHeight="1">
      <c r="M126" s="5"/>
      <c r="P126" s="5"/>
    </row>
    <row r="127" spans="13:16" ht="30" customHeight="1">
      <c r="M127" s="5"/>
      <c r="P127" s="5"/>
    </row>
    <row r="128" spans="13:16" ht="30" customHeight="1">
      <c r="M128" s="5"/>
      <c r="P128" s="5"/>
    </row>
    <row r="129" spans="13:16" ht="30" customHeight="1">
      <c r="M129" s="5"/>
      <c r="P129" s="5"/>
    </row>
    <row r="130" spans="13:16" ht="30" customHeight="1">
      <c r="M130" s="5"/>
      <c r="P130" s="5"/>
    </row>
    <row r="131" spans="13:16" ht="30" customHeight="1">
      <c r="M131" s="5"/>
      <c r="P131" s="5"/>
    </row>
    <row r="132" spans="13:16" ht="30" customHeight="1">
      <c r="M132" s="5"/>
      <c r="P132" s="5"/>
    </row>
    <row r="133" spans="13:16" ht="30" customHeight="1">
      <c r="M133" s="5"/>
      <c r="P133" s="5"/>
    </row>
    <row r="134" spans="13:16" ht="30" customHeight="1">
      <c r="M134" s="5"/>
      <c r="P134" s="5"/>
    </row>
    <row r="135" spans="13:16" ht="30" customHeight="1">
      <c r="M135" s="5"/>
      <c r="P135" s="5"/>
    </row>
    <row r="136" spans="13:16" ht="30" customHeight="1">
      <c r="M136" s="5"/>
      <c r="P136" s="5"/>
    </row>
    <row r="137" spans="13:16" ht="30" customHeight="1">
      <c r="M137" s="5"/>
      <c r="P137" s="5"/>
    </row>
    <row r="138" spans="13:16" ht="30" customHeight="1">
      <c r="M138" s="5"/>
      <c r="P138" s="5"/>
    </row>
    <row r="139" spans="13:16" ht="30" customHeight="1">
      <c r="M139" s="5"/>
      <c r="P139" s="5"/>
    </row>
    <row r="140" spans="13:16" ht="30" customHeight="1">
      <c r="M140" s="5"/>
      <c r="P140" s="5"/>
    </row>
    <row r="141" spans="13:16" ht="30" customHeight="1">
      <c r="M141" s="5"/>
      <c r="P141" s="5"/>
    </row>
    <row r="142" spans="13:16" ht="30" customHeight="1">
      <c r="M142" s="5"/>
      <c r="P142" s="5"/>
    </row>
    <row r="143" spans="13:16" ht="30" customHeight="1">
      <c r="M143" s="5"/>
      <c r="P143" s="5"/>
    </row>
    <row r="144" spans="13:16" ht="30" customHeight="1">
      <c r="M144" s="5"/>
      <c r="P144" s="5"/>
    </row>
    <row r="145" spans="13:16" ht="30" customHeight="1">
      <c r="M145" s="5"/>
      <c r="P145" s="5"/>
    </row>
    <row r="146" spans="13:16" ht="30" customHeight="1">
      <c r="M146" s="5"/>
      <c r="P146" s="5"/>
    </row>
    <row r="147" spans="13:16" ht="30" customHeight="1">
      <c r="M147" s="5"/>
      <c r="P147" s="5"/>
    </row>
    <row r="148" spans="13:16" ht="30" customHeight="1">
      <c r="M148" s="5"/>
      <c r="P148" s="5"/>
    </row>
    <row r="149" spans="13:16" ht="30" customHeight="1">
      <c r="M149" s="5"/>
      <c r="P149" s="5"/>
    </row>
    <row r="150" spans="13:16" ht="30" customHeight="1">
      <c r="M150" s="5"/>
      <c r="P150" s="5"/>
    </row>
    <row r="151" spans="13:16" ht="30" customHeight="1">
      <c r="M151" s="5"/>
      <c r="P151" s="5"/>
    </row>
    <row r="152" spans="13:16" ht="30" customHeight="1">
      <c r="M152" s="5"/>
      <c r="P152" s="5"/>
    </row>
    <row r="153" spans="13:16" ht="30" customHeight="1">
      <c r="M153" s="5"/>
      <c r="P153" s="5"/>
    </row>
    <row r="154" spans="13:16" ht="30" customHeight="1">
      <c r="M154" s="5"/>
      <c r="P154" s="5"/>
    </row>
    <row r="155" spans="13:16" ht="30" customHeight="1">
      <c r="M155" s="5"/>
      <c r="P155" s="5"/>
    </row>
    <row r="156" spans="13:16" ht="30" customHeight="1">
      <c r="M156" s="5"/>
      <c r="P156" s="5"/>
    </row>
    <row r="157" spans="13:16" ht="30" customHeight="1">
      <c r="M157" s="5"/>
      <c r="P157" s="5"/>
    </row>
    <row r="158" spans="13:16" ht="30" customHeight="1">
      <c r="M158" s="5"/>
      <c r="P158" s="5"/>
    </row>
    <row r="159" spans="13:16" ht="30" customHeight="1">
      <c r="M159" s="5"/>
      <c r="P159" s="5"/>
    </row>
    <row r="160" spans="13:16" ht="30" customHeight="1">
      <c r="M160" s="5"/>
      <c r="P160" s="5"/>
    </row>
    <row r="161" spans="13:16" ht="30" customHeight="1">
      <c r="M161" s="5"/>
      <c r="P161" s="5"/>
    </row>
    <row r="162" spans="13:16" ht="30" customHeight="1">
      <c r="M162" s="5"/>
      <c r="P162" s="5"/>
    </row>
    <row r="163" spans="13:16" ht="30" customHeight="1">
      <c r="M163" s="5"/>
      <c r="P163" s="5"/>
    </row>
    <row r="164" spans="13:16" ht="30" customHeight="1">
      <c r="M164" s="5"/>
      <c r="P164" s="5"/>
    </row>
    <row r="165" spans="13:16" ht="30" customHeight="1">
      <c r="M165" s="5"/>
      <c r="P165" s="5"/>
    </row>
    <row r="166" spans="13:16" ht="30" customHeight="1">
      <c r="M166" s="5"/>
      <c r="P166" s="5"/>
    </row>
    <row r="167" spans="13:16" ht="30" customHeight="1">
      <c r="M167" s="5"/>
      <c r="P167" s="5"/>
    </row>
    <row r="168" spans="13:16" ht="30" customHeight="1">
      <c r="M168" s="5"/>
      <c r="P168" s="5"/>
    </row>
    <row r="169" spans="13:16" ht="30" customHeight="1">
      <c r="M169" s="5"/>
      <c r="P169" s="5"/>
    </row>
    <row r="170" spans="13:16" ht="30" customHeight="1">
      <c r="M170" s="5"/>
      <c r="P170" s="5"/>
    </row>
    <row r="171" spans="13:16" ht="30" customHeight="1">
      <c r="M171" s="5"/>
      <c r="P171" s="5"/>
    </row>
    <row r="172" spans="13:16" ht="30" customHeight="1">
      <c r="M172" s="5"/>
      <c r="P172" s="5"/>
    </row>
    <row r="173" spans="13:16" ht="30" customHeight="1">
      <c r="M173" s="5"/>
      <c r="P173" s="5"/>
    </row>
    <row r="174" spans="13:16" ht="30" customHeight="1">
      <c r="M174" s="5"/>
      <c r="P174" s="5"/>
    </row>
    <row r="175" spans="13:16" ht="30" customHeight="1">
      <c r="M175" s="5"/>
      <c r="P175" s="5"/>
    </row>
    <row r="176" spans="13:16" ht="30" customHeight="1">
      <c r="M176" s="5"/>
      <c r="P176" s="5"/>
    </row>
    <row r="177" spans="13:16" ht="30" customHeight="1">
      <c r="M177" s="5"/>
      <c r="P177" s="5"/>
    </row>
    <row r="178" spans="13:16" ht="30" customHeight="1">
      <c r="M178" s="5"/>
      <c r="P178" s="5"/>
    </row>
    <row r="179" spans="13:16" ht="30" customHeight="1">
      <c r="M179" s="5"/>
      <c r="P179" s="5"/>
    </row>
    <row r="180" spans="13:16" ht="30" customHeight="1">
      <c r="M180" s="5"/>
      <c r="P180" s="5"/>
    </row>
    <row r="181" spans="13:16" ht="30" customHeight="1">
      <c r="M181" s="5"/>
      <c r="P181" s="5"/>
    </row>
    <row r="182" spans="13:16" ht="30" customHeight="1">
      <c r="M182" s="5"/>
      <c r="P182" s="5"/>
    </row>
    <row r="183" spans="13:16" ht="30" customHeight="1">
      <c r="M183" s="5"/>
      <c r="P183" s="5"/>
    </row>
    <row r="184" spans="13:16" ht="30" customHeight="1">
      <c r="M184" s="5"/>
      <c r="P184" s="5"/>
    </row>
    <row r="185" spans="13:16" ht="30" customHeight="1">
      <c r="M185" s="5"/>
      <c r="P185" s="5"/>
    </row>
    <row r="186" spans="13:16" ht="30" customHeight="1">
      <c r="M186" s="5"/>
      <c r="P186" s="5"/>
    </row>
    <row r="187" spans="13:16" ht="30" customHeight="1">
      <c r="M187" s="5"/>
      <c r="P187" s="5"/>
    </row>
    <row r="188" spans="13:16" ht="30" customHeight="1">
      <c r="M188" s="5"/>
      <c r="P188" s="5"/>
    </row>
    <row r="189" spans="13:16" ht="30" customHeight="1">
      <c r="M189" s="5"/>
      <c r="P189" s="5"/>
    </row>
    <row r="190" spans="13:16" ht="30" customHeight="1">
      <c r="M190" s="5"/>
      <c r="P190" s="5"/>
    </row>
    <row r="191" spans="13:16" ht="30" customHeight="1">
      <c r="M191" s="5"/>
      <c r="P191" s="5"/>
    </row>
    <row r="192" spans="13:16" ht="30" customHeight="1">
      <c r="M192" s="5"/>
      <c r="P192" s="5"/>
    </row>
    <row r="193" spans="13:16" ht="30" customHeight="1">
      <c r="M193" s="5"/>
      <c r="P193" s="5"/>
    </row>
    <row r="194" spans="13:16" ht="30" customHeight="1">
      <c r="M194" s="5"/>
      <c r="P194" s="5"/>
    </row>
    <row r="195" spans="13:16" ht="30" customHeight="1">
      <c r="M195" s="5"/>
      <c r="P195" s="5"/>
    </row>
    <row r="196" spans="13:16" ht="30" customHeight="1">
      <c r="M196" s="5"/>
      <c r="P196" s="5"/>
    </row>
    <row r="197" spans="13:16" ht="30" customHeight="1">
      <c r="M197" s="5"/>
      <c r="P197" s="5"/>
    </row>
    <row r="198" spans="13:16" ht="30" customHeight="1">
      <c r="M198" s="5"/>
      <c r="P198" s="5"/>
    </row>
    <row r="199" spans="13:16" ht="30" customHeight="1">
      <c r="M199" s="5"/>
      <c r="P199" s="5"/>
    </row>
    <row r="200" spans="13:16" ht="30" customHeight="1">
      <c r="M200" s="5"/>
      <c r="P200" s="5"/>
    </row>
    <row r="201" spans="13:16" ht="30" customHeight="1">
      <c r="M201" s="5"/>
      <c r="P201" s="5"/>
    </row>
    <row r="202" spans="13:16" ht="30" customHeight="1">
      <c r="M202" s="5"/>
      <c r="P202" s="5"/>
    </row>
    <row r="203" spans="13:16" ht="30" customHeight="1">
      <c r="M203" s="5"/>
      <c r="P203" s="5"/>
    </row>
    <row r="204" spans="13:16" ht="30" customHeight="1">
      <c r="M204" s="5"/>
      <c r="P204" s="5"/>
    </row>
    <row r="205" spans="13:16" ht="30" customHeight="1">
      <c r="M205" s="5"/>
      <c r="P205" s="5"/>
    </row>
    <row r="206" spans="13:16" ht="30" customHeight="1">
      <c r="M206" s="5"/>
      <c r="P206" s="5"/>
    </row>
    <row r="207" spans="13:16" ht="30" customHeight="1">
      <c r="M207" s="5"/>
      <c r="P207" s="5"/>
    </row>
    <row r="208" spans="13:16" ht="30" customHeight="1">
      <c r="M208" s="5"/>
      <c r="P208" s="5"/>
    </row>
    <row r="209" spans="13:16" ht="30" customHeight="1">
      <c r="M209" s="5"/>
      <c r="P209" s="5"/>
    </row>
    <row r="210" spans="13:16" ht="30" customHeight="1">
      <c r="M210" s="5"/>
      <c r="P210" s="5"/>
    </row>
    <row r="211" spans="13:16" ht="30" customHeight="1">
      <c r="M211" s="5"/>
      <c r="P211" s="5"/>
    </row>
    <row r="212" spans="13:16" ht="30" customHeight="1">
      <c r="M212" s="5"/>
      <c r="P212" s="5"/>
    </row>
    <row r="213" spans="13:16" ht="30" customHeight="1">
      <c r="M213" s="5"/>
      <c r="P213" s="5"/>
    </row>
    <row r="214" spans="13:16" ht="30" customHeight="1">
      <c r="M214" s="5"/>
      <c r="P214" s="5"/>
    </row>
    <row r="215" spans="13:16" ht="30" customHeight="1">
      <c r="M215" s="5"/>
      <c r="P215" s="5"/>
    </row>
    <row r="216" spans="13:16" ht="30" customHeight="1">
      <c r="M216" s="5"/>
      <c r="P216" s="5"/>
    </row>
    <row r="217" spans="13:16" ht="30" customHeight="1">
      <c r="M217" s="5"/>
      <c r="P217" s="5"/>
    </row>
    <row r="218" spans="13:16" ht="30" customHeight="1">
      <c r="M218" s="5"/>
      <c r="P218" s="5"/>
    </row>
    <row r="219" spans="13:16" ht="30" customHeight="1">
      <c r="M219" s="5"/>
      <c r="P219" s="5"/>
    </row>
    <row r="220" spans="13:16" ht="30" customHeight="1">
      <c r="M220" s="5"/>
      <c r="P220" s="5"/>
    </row>
    <row r="221" spans="13:16" ht="30" customHeight="1">
      <c r="M221" s="5"/>
      <c r="P221" s="5"/>
    </row>
    <row r="222" spans="13:16" ht="30" customHeight="1">
      <c r="M222" s="5"/>
      <c r="P222" s="5"/>
    </row>
    <row r="223" spans="13:16" ht="30" customHeight="1">
      <c r="M223" s="5"/>
      <c r="P223" s="5"/>
    </row>
    <row r="224" spans="13:16" ht="30" customHeight="1">
      <c r="M224" s="5"/>
      <c r="P224" s="5"/>
    </row>
    <row r="225" spans="13:16" ht="30" customHeight="1">
      <c r="M225" s="5"/>
      <c r="P225" s="5"/>
    </row>
    <row r="226" spans="13:16" ht="30" customHeight="1">
      <c r="M226" s="5"/>
      <c r="P226" s="5"/>
    </row>
    <row r="227" spans="13:16" ht="30" customHeight="1">
      <c r="M227" s="5"/>
      <c r="P227" s="5"/>
    </row>
    <row r="228" spans="13:16" ht="30" customHeight="1">
      <c r="M228" s="5"/>
      <c r="P228" s="5"/>
    </row>
    <row r="229" spans="13:16" ht="30" customHeight="1">
      <c r="M229" s="5"/>
      <c r="P229" s="5"/>
    </row>
    <row r="230" spans="13:16" ht="30" customHeight="1">
      <c r="M230" s="5"/>
      <c r="P230" s="5"/>
    </row>
    <row r="231" spans="13:16" ht="30" customHeight="1">
      <c r="M231" s="5"/>
      <c r="P231" s="5"/>
    </row>
    <row r="232" spans="13:16" ht="30" customHeight="1">
      <c r="M232" s="5"/>
      <c r="P232" s="5"/>
    </row>
    <row r="233" spans="13:16" ht="30" customHeight="1">
      <c r="M233" s="5"/>
      <c r="P233" s="5"/>
    </row>
    <row r="234" spans="13:16" ht="30" customHeight="1">
      <c r="M234" s="5"/>
      <c r="P234" s="5"/>
    </row>
    <row r="235" spans="13:16" ht="30" customHeight="1">
      <c r="M235" s="5"/>
      <c r="P235" s="5"/>
    </row>
    <row r="236" spans="13:16" ht="30" customHeight="1">
      <c r="M236" s="5"/>
      <c r="P236" s="5"/>
    </row>
    <row r="237" spans="13:16" ht="30" customHeight="1">
      <c r="M237" s="5"/>
      <c r="P237" s="5"/>
    </row>
    <row r="238" spans="13:16" ht="30" customHeight="1">
      <c r="M238" s="5"/>
      <c r="P238" s="5"/>
    </row>
    <row r="239" spans="13:16" ht="30" customHeight="1">
      <c r="M239" s="5"/>
      <c r="P239" s="5"/>
    </row>
    <row r="240" spans="13:16" ht="30" customHeight="1">
      <c r="M240" s="5"/>
      <c r="P240" s="5"/>
    </row>
    <row r="241" spans="13:16" ht="30" customHeight="1">
      <c r="M241" s="5"/>
      <c r="P241" s="5"/>
    </row>
    <row r="242" spans="13:16" ht="30" customHeight="1">
      <c r="M242" s="5"/>
      <c r="P242" s="5"/>
    </row>
    <row r="243" spans="13:16" ht="30" customHeight="1">
      <c r="M243" s="5"/>
      <c r="P243" s="5"/>
    </row>
    <row r="244" spans="13:16" ht="30" customHeight="1">
      <c r="M244" s="5"/>
      <c r="P244" s="5"/>
    </row>
    <row r="245" spans="13:16" ht="30" customHeight="1">
      <c r="M245" s="5"/>
      <c r="P245" s="5"/>
    </row>
    <row r="246" spans="13:16" ht="30" customHeight="1">
      <c r="M246" s="5"/>
      <c r="P246" s="5"/>
    </row>
    <row r="247" spans="13:16" ht="30" customHeight="1">
      <c r="M247" s="5"/>
      <c r="P247" s="5"/>
    </row>
    <row r="248" spans="13:16" ht="30" customHeight="1">
      <c r="M248" s="5"/>
      <c r="P248" s="5"/>
    </row>
    <row r="249" spans="13:16" ht="30" customHeight="1">
      <c r="M249" s="5"/>
      <c r="P249" s="5"/>
    </row>
    <row r="250" spans="13:16" ht="30" customHeight="1">
      <c r="M250" s="5"/>
      <c r="P250" s="5"/>
    </row>
    <row r="251" spans="13:16" ht="30" customHeight="1">
      <c r="M251" s="5"/>
      <c r="P251" s="5"/>
    </row>
    <row r="252" spans="13:16" ht="30" customHeight="1">
      <c r="M252" s="5"/>
      <c r="P252" s="5"/>
    </row>
    <row r="253" spans="13:16" ht="30" customHeight="1">
      <c r="M253" s="5"/>
      <c r="P253" s="5"/>
    </row>
    <row r="254" spans="13:16" ht="30" customHeight="1">
      <c r="M254" s="5"/>
      <c r="P254" s="5"/>
    </row>
    <row r="255" spans="13:16" ht="30" customHeight="1">
      <c r="M255" s="5"/>
      <c r="P255" s="5"/>
    </row>
    <row r="256" spans="13:16" ht="30" customHeight="1">
      <c r="M256" s="5"/>
      <c r="P256" s="5"/>
    </row>
    <row r="257" spans="13:16" ht="30" customHeight="1">
      <c r="M257" s="5"/>
      <c r="P257" s="5"/>
    </row>
    <row r="258" spans="13:16" ht="30" customHeight="1">
      <c r="M258" s="5"/>
      <c r="P258" s="5"/>
    </row>
    <row r="259" spans="13:16" ht="30" customHeight="1">
      <c r="M259" s="5"/>
      <c r="P259" s="5"/>
    </row>
    <row r="260" spans="13:16" ht="30" customHeight="1">
      <c r="M260" s="5"/>
      <c r="P260" s="5"/>
    </row>
    <row r="261" spans="13:16" ht="30" customHeight="1">
      <c r="M261" s="5"/>
      <c r="P261" s="5"/>
    </row>
    <row r="262" spans="13:16" ht="30" customHeight="1">
      <c r="M262" s="5"/>
      <c r="P262" s="5"/>
    </row>
    <row r="263" spans="13:16" ht="30" customHeight="1">
      <c r="M263" s="5"/>
      <c r="P263" s="5"/>
    </row>
    <row r="264" spans="13:16" ht="30" customHeight="1">
      <c r="M264" s="5"/>
      <c r="P264" s="5"/>
    </row>
    <row r="265" spans="13:16" ht="30" customHeight="1">
      <c r="M265" s="5"/>
      <c r="P265" s="5"/>
    </row>
    <row r="266" spans="13:16" ht="30" customHeight="1">
      <c r="M266" s="5"/>
      <c r="P266" s="5"/>
    </row>
    <row r="267" spans="13:16" ht="30" customHeight="1">
      <c r="M267" s="5"/>
      <c r="P267" s="5"/>
    </row>
    <row r="268" spans="13:16" ht="30" customHeight="1">
      <c r="M268" s="5"/>
      <c r="P268" s="5"/>
    </row>
    <row r="269" spans="13:16" ht="30" customHeight="1">
      <c r="M269" s="5"/>
      <c r="P269" s="5"/>
    </row>
    <row r="270" spans="13:16" ht="30" customHeight="1">
      <c r="M270" s="5"/>
      <c r="P270" s="5"/>
    </row>
    <row r="271" spans="13:16" ht="30" customHeight="1">
      <c r="M271" s="5"/>
      <c r="P271" s="5"/>
    </row>
    <row r="272" spans="13:16" ht="30" customHeight="1">
      <c r="M272" s="5"/>
      <c r="P272" s="5"/>
    </row>
    <row r="273" spans="13:16" ht="30" customHeight="1">
      <c r="M273" s="5"/>
      <c r="P273" s="5"/>
    </row>
    <row r="274" spans="13:16" ht="30" customHeight="1">
      <c r="M274" s="5"/>
      <c r="P274" s="5"/>
    </row>
    <row r="275" spans="13:16" ht="30" customHeight="1">
      <c r="M275" s="5"/>
      <c r="P275" s="5"/>
    </row>
    <row r="276" spans="13:16" ht="30" customHeight="1">
      <c r="M276" s="5"/>
      <c r="P276" s="5"/>
    </row>
    <row r="277" spans="13:16" ht="30" customHeight="1">
      <c r="M277" s="5"/>
      <c r="P277" s="5"/>
    </row>
    <row r="278" spans="13:16" ht="30" customHeight="1">
      <c r="M278" s="5"/>
      <c r="P278" s="5"/>
    </row>
    <row r="279" spans="13:16" ht="30" customHeight="1">
      <c r="M279" s="5"/>
      <c r="P279" s="5"/>
    </row>
    <row r="280" spans="13:16" ht="30" customHeight="1">
      <c r="M280" s="5"/>
      <c r="P280" s="5"/>
    </row>
    <row r="281" spans="13:16" ht="30" customHeight="1">
      <c r="M281" s="5"/>
      <c r="P281" s="5"/>
    </row>
    <row r="282" spans="13:16" ht="30" customHeight="1">
      <c r="M282" s="5"/>
      <c r="P282" s="5"/>
    </row>
    <row r="283" spans="13:16" ht="30" customHeight="1">
      <c r="M283" s="5"/>
      <c r="P283" s="5"/>
    </row>
    <row r="284" spans="13:16" ht="30" customHeight="1">
      <c r="M284" s="5"/>
      <c r="P284" s="5"/>
    </row>
    <row r="285" spans="13:16" ht="30" customHeight="1">
      <c r="M285" s="5"/>
      <c r="P285" s="5"/>
    </row>
    <row r="286" spans="13:16" ht="30" customHeight="1">
      <c r="M286" s="5"/>
      <c r="P286" s="5"/>
    </row>
    <row r="287" spans="13:16" ht="30" customHeight="1">
      <c r="M287" s="5"/>
      <c r="P287" s="5"/>
    </row>
    <row r="288" spans="13:16" ht="30" customHeight="1">
      <c r="M288" s="5"/>
      <c r="P288" s="5"/>
    </row>
    <row r="289" spans="13:16" ht="30" customHeight="1">
      <c r="M289" s="5"/>
      <c r="P289" s="5"/>
    </row>
    <row r="290" spans="13:16" ht="30" customHeight="1">
      <c r="M290" s="5"/>
      <c r="P290" s="5"/>
    </row>
    <row r="291" spans="13:16" ht="30" customHeight="1">
      <c r="M291" s="5"/>
      <c r="P291" s="5"/>
    </row>
    <row r="292" spans="13:16" ht="30" customHeight="1">
      <c r="M292" s="5"/>
      <c r="P292" s="5"/>
    </row>
    <row r="293" spans="13:16" ht="30" customHeight="1">
      <c r="M293" s="5"/>
      <c r="P293" s="5"/>
    </row>
    <row r="294" spans="13:16" ht="30" customHeight="1">
      <c r="M294" s="5"/>
      <c r="P294" s="5"/>
    </row>
    <row r="295" spans="13:16" ht="30" customHeight="1">
      <c r="M295" s="5"/>
      <c r="P295" s="5"/>
    </row>
    <row r="296" spans="13:16" ht="30" customHeight="1">
      <c r="M296" s="5"/>
      <c r="P296" s="5"/>
    </row>
    <row r="297" spans="13:16" ht="30" customHeight="1">
      <c r="M297" s="5"/>
      <c r="P297" s="5"/>
    </row>
    <row r="298" spans="13:16" ht="30" customHeight="1">
      <c r="M298" s="5"/>
      <c r="P298" s="5"/>
    </row>
    <row r="299" spans="13:16" ht="30" customHeight="1">
      <c r="M299" s="5"/>
      <c r="P299" s="5"/>
    </row>
    <row r="300" spans="13:16" ht="30" customHeight="1">
      <c r="M300" s="5"/>
      <c r="P300" s="5"/>
    </row>
    <row r="301" spans="13:16" ht="30" customHeight="1">
      <c r="M301" s="5"/>
      <c r="P301" s="5"/>
    </row>
    <row r="302" spans="13:16" ht="30" customHeight="1">
      <c r="M302" s="5"/>
      <c r="P302" s="5"/>
    </row>
    <row r="303" spans="13:16" ht="30" customHeight="1">
      <c r="M303" s="5"/>
      <c r="P303" s="5"/>
    </row>
    <row r="304" spans="13:16" ht="30" customHeight="1">
      <c r="M304" s="5"/>
      <c r="P304" s="5"/>
    </row>
    <row r="305" spans="13:16" ht="30" customHeight="1">
      <c r="M305" s="5"/>
      <c r="P305" s="5"/>
    </row>
    <row r="306" spans="13:16" ht="30" customHeight="1">
      <c r="M306" s="5"/>
      <c r="P306" s="5"/>
    </row>
    <row r="307" spans="13:16" ht="30" customHeight="1">
      <c r="M307" s="5"/>
      <c r="P307" s="5"/>
    </row>
    <row r="308" spans="13:16" ht="30" customHeight="1">
      <c r="M308" s="5"/>
      <c r="P308" s="5"/>
    </row>
    <row r="309" spans="13:16" ht="30" customHeight="1">
      <c r="M309" s="5"/>
      <c r="P309" s="5"/>
    </row>
    <row r="310" spans="13:16" ht="30" customHeight="1">
      <c r="M310" s="5"/>
      <c r="P310" s="5"/>
    </row>
    <row r="311" spans="13:16" ht="30" customHeight="1">
      <c r="M311" s="5"/>
      <c r="P311" s="5"/>
    </row>
    <row r="312" spans="13:16" ht="30" customHeight="1">
      <c r="M312" s="5"/>
      <c r="P312" s="5"/>
    </row>
    <row r="313" spans="13:16" ht="30" customHeight="1">
      <c r="M313" s="5"/>
      <c r="P313" s="5"/>
    </row>
    <row r="314" spans="13:16" ht="30" customHeight="1">
      <c r="M314" s="5"/>
      <c r="P314" s="5"/>
    </row>
    <row r="315" spans="13:16" ht="30" customHeight="1">
      <c r="M315" s="5"/>
      <c r="P315" s="5"/>
    </row>
    <row r="316" spans="13:16" ht="30" customHeight="1">
      <c r="M316" s="5"/>
      <c r="P316" s="5"/>
    </row>
    <row r="317" spans="13:16" ht="30" customHeight="1">
      <c r="M317" s="5"/>
      <c r="P317" s="5"/>
    </row>
    <row r="318" spans="13:16" ht="30" customHeight="1">
      <c r="M318" s="5"/>
      <c r="P318" s="5"/>
    </row>
    <row r="319" spans="13:16" ht="30" customHeight="1">
      <c r="M319" s="5"/>
      <c r="P319" s="5"/>
    </row>
    <row r="320" spans="13:16" ht="30" customHeight="1">
      <c r="M320" s="5"/>
      <c r="P320" s="5"/>
    </row>
    <row r="321" spans="13:16" ht="30" customHeight="1">
      <c r="M321" s="5"/>
      <c r="P321" s="5"/>
    </row>
    <row r="322" spans="13:16" ht="30" customHeight="1">
      <c r="M322" s="5"/>
      <c r="P322" s="5"/>
    </row>
    <row r="323" spans="13:16" ht="30" customHeight="1">
      <c r="M323" s="5"/>
      <c r="P323" s="5"/>
    </row>
    <row r="324" spans="13:16" ht="30" customHeight="1">
      <c r="M324" s="5"/>
      <c r="P324" s="5"/>
    </row>
    <row r="325" spans="13:16" ht="30" customHeight="1">
      <c r="M325" s="5"/>
      <c r="P325" s="5"/>
    </row>
    <row r="326" spans="13:16" ht="30" customHeight="1">
      <c r="M326" s="5"/>
      <c r="P326" s="5"/>
    </row>
    <row r="327" spans="13:16" ht="30" customHeight="1">
      <c r="M327" s="5"/>
      <c r="P327" s="5"/>
    </row>
    <row r="328" spans="13:16" ht="30" customHeight="1">
      <c r="M328" s="5"/>
      <c r="P328" s="5"/>
    </row>
    <row r="329" spans="13:16" ht="30" customHeight="1">
      <c r="M329" s="5"/>
      <c r="P329" s="5"/>
    </row>
    <row r="330" spans="13:16" ht="30" customHeight="1">
      <c r="M330" s="5"/>
      <c r="P330" s="5"/>
    </row>
    <row r="331" spans="13:16" ht="30" customHeight="1">
      <c r="M331" s="5"/>
      <c r="P331" s="5"/>
    </row>
    <row r="332" spans="13:16" ht="30" customHeight="1">
      <c r="M332" s="5"/>
      <c r="P332" s="5"/>
    </row>
    <row r="333" spans="13:16" ht="30" customHeight="1">
      <c r="M333" s="5"/>
      <c r="P333" s="5"/>
    </row>
    <row r="334" spans="13:16" ht="30" customHeight="1">
      <c r="M334" s="5"/>
      <c r="P334" s="5"/>
    </row>
    <row r="335" spans="13:16" ht="30" customHeight="1">
      <c r="M335" s="5"/>
      <c r="P335" s="5"/>
    </row>
    <row r="336" spans="13:16" ht="30" customHeight="1">
      <c r="M336" s="5"/>
      <c r="P336" s="5"/>
    </row>
    <row r="337" spans="13:16" ht="30" customHeight="1">
      <c r="M337" s="5"/>
      <c r="P337" s="5"/>
    </row>
    <row r="338" spans="13:16" ht="30" customHeight="1">
      <c r="M338" s="5"/>
      <c r="P338" s="5"/>
    </row>
    <row r="339" spans="13:16" ht="30" customHeight="1">
      <c r="M339" s="5"/>
      <c r="P339" s="5"/>
    </row>
    <row r="340" spans="13:16" ht="30" customHeight="1">
      <c r="M340" s="5"/>
      <c r="P340" s="5"/>
    </row>
    <row r="341" spans="13:16" ht="30" customHeight="1">
      <c r="M341" s="5"/>
      <c r="P341" s="5"/>
    </row>
    <row r="342" spans="13:16" ht="30" customHeight="1">
      <c r="M342" s="5"/>
      <c r="P342" s="5"/>
    </row>
    <row r="343" spans="13:16" ht="30" customHeight="1">
      <c r="M343" s="5"/>
      <c r="P343" s="5"/>
    </row>
    <row r="344" spans="13:16" ht="30" customHeight="1">
      <c r="M344" s="5"/>
      <c r="P344" s="5"/>
    </row>
    <row r="345" spans="13:16" ht="30" customHeight="1">
      <c r="M345" s="5"/>
      <c r="P345" s="5"/>
    </row>
    <row r="346" spans="13:16" ht="30" customHeight="1">
      <c r="M346" s="5"/>
      <c r="P346" s="5"/>
    </row>
    <row r="347" spans="13:16" ht="30" customHeight="1">
      <c r="M347" s="5"/>
      <c r="P347" s="5"/>
    </row>
    <row r="348" spans="13:16" ht="30" customHeight="1">
      <c r="M348" s="5"/>
      <c r="P348" s="5"/>
    </row>
    <row r="349" spans="13:16" ht="30" customHeight="1">
      <c r="M349" s="5"/>
      <c r="P349" s="5"/>
    </row>
    <row r="350" spans="13:16" ht="30" customHeight="1">
      <c r="M350" s="5"/>
      <c r="P350" s="5"/>
    </row>
    <row r="351" spans="13:16" ht="30" customHeight="1">
      <c r="M351" s="5"/>
      <c r="P351" s="5"/>
    </row>
    <row r="352" spans="13:16" ht="30" customHeight="1">
      <c r="M352" s="5"/>
      <c r="P352" s="5"/>
    </row>
    <row r="353" spans="13:16" ht="30" customHeight="1">
      <c r="M353" s="5"/>
      <c r="P353" s="5"/>
    </row>
    <row r="354" spans="13:16" ht="30" customHeight="1">
      <c r="M354" s="5"/>
      <c r="P354" s="5"/>
    </row>
    <row r="355" spans="13:16" ht="30" customHeight="1">
      <c r="M355" s="5"/>
      <c r="P355" s="5"/>
    </row>
    <row r="356" spans="13:16" ht="30" customHeight="1">
      <c r="M356" s="5"/>
      <c r="P356" s="5"/>
    </row>
    <row r="357" spans="13:16" ht="30" customHeight="1">
      <c r="M357" s="5"/>
      <c r="P357" s="5"/>
    </row>
    <row r="358" spans="13:16" ht="30" customHeight="1">
      <c r="M358" s="5"/>
      <c r="P358" s="5"/>
    </row>
    <row r="359" spans="13:16" ht="30" customHeight="1">
      <c r="M359" s="5"/>
      <c r="P359" s="5"/>
    </row>
    <row r="360" spans="13:16" ht="30" customHeight="1">
      <c r="M360" s="5"/>
      <c r="P360" s="5"/>
    </row>
    <row r="361" spans="13:16" ht="30" customHeight="1">
      <c r="M361" s="5"/>
      <c r="P361" s="5"/>
    </row>
    <row r="362" spans="13:16" ht="30" customHeight="1">
      <c r="M362" s="5"/>
      <c r="P362" s="5"/>
    </row>
    <row r="363" spans="13:16" ht="30" customHeight="1">
      <c r="M363" s="5"/>
      <c r="P363" s="5"/>
    </row>
    <row r="364" spans="13:16" ht="30" customHeight="1">
      <c r="M364" s="5"/>
      <c r="P364" s="5"/>
    </row>
    <row r="365" spans="13:16" ht="30" customHeight="1">
      <c r="M365" s="5"/>
      <c r="P365" s="5"/>
    </row>
    <row r="366" spans="13:16" ht="30" customHeight="1">
      <c r="M366" s="5"/>
      <c r="P366" s="5"/>
    </row>
    <row r="367" spans="13:16" ht="30" customHeight="1">
      <c r="M367" s="5"/>
      <c r="P367" s="5"/>
    </row>
    <row r="368" spans="13:16" ht="30" customHeight="1">
      <c r="M368" s="5"/>
      <c r="P368" s="5"/>
    </row>
    <row r="369" spans="13:16" ht="30" customHeight="1">
      <c r="M369" s="5"/>
      <c r="P369" s="5"/>
    </row>
    <row r="370" spans="13:16" ht="30" customHeight="1">
      <c r="M370" s="5"/>
      <c r="P370" s="5"/>
    </row>
    <row r="371" spans="13:16" ht="30" customHeight="1">
      <c r="M371" s="5"/>
      <c r="P371" s="5"/>
    </row>
    <row r="372" spans="13:16" ht="30" customHeight="1">
      <c r="M372" s="5"/>
      <c r="P372" s="5"/>
    </row>
    <row r="373" spans="13:16" ht="30" customHeight="1">
      <c r="M373" s="5"/>
      <c r="P373" s="5"/>
    </row>
    <row r="374" spans="13:16" ht="30" customHeight="1">
      <c r="M374" s="5"/>
      <c r="P374" s="5"/>
    </row>
    <row r="375" spans="13:16" ht="30" customHeight="1">
      <c r="M375" s="5"/>
      <c r="P375" s="5"/>
    </row>
    <row r="376" spans="13:16" ht="30" customHeight="1">
      <c r="M376" s="5"/>
      <c r="P376" s="5"/>
    </row>
    <row r="377" spans="13:16" ht="30" customHeight="1">
      <c r="M377" s="5"/>
      <c r="P377" s="5"/>
    </row>
    <row r="378" spans="13:16" ht="30" customHeight="1">
      <c r="M378" s="5"/>
      <c r="P378" s="5"/>
    </row>
    <row r="379" spans="13:16" ht="30" customHeight="1">
      <c r="M379" s="5"/>
      <c r="P379" s="5"/>
    </row>
    <row r="380" spans="13:16" ht="30" customHeight="1">
      <c r="M380" s="5"/>
      <c r="P380" s="5"/>
    </row>
    <row r="381" spans="13:16" ht="30" customHeight="1">
      <c r="M381" s="5"/>
      <c r="P381" s="5"/>
    </row>
    <row r="382" spans="13:16" ht="30" customHeight="1">
      <c r="M382" s="5"/>
      <c r="P382" s="5"/>
    </row>
    <row r="383" spans="13:16" ht="30" customHeight="1">
      <c r="M383" s="5"/>
      <c r="P383" s="5"/>
    </row>
    <row r="384" spans="13:16" ht="30" customHeight="1">
      <c r="M384" s="5"/>
      <c r="P384" s="5"/>
    </row>
    <row r="385" spans="13:16" ht="30" customHeight="1">
      <c r="M385" s="5"/>
      <c r="P385" s="5"/>
    </row>
    <row r="386" spans="13:16" ht="30" customHeight="1">
      <c r="M386" s="5"/>
      <c r="P386" s="5"/>
    </row>
    <row r="387" spans="13:16" ht="30" customHeight="1">
      <c r="M387" s="5"/>
      <c r="P387" s="5"/>
    </row>
    <row r="388" spans="13:16" ht="30" customHeight="1">
      <c r="M388" s="5"/>
      <c r="P388" s="5"/>
    </row>
    <row r="389" spans="13:16" ht="30" customHeight="1">
      <c r="M389" s="5"/>
      <c r="P389" s="5"/>
    </row>
    <row r="390" spans="13:16" ht="30" customHeight="1">
      <c r="M390" s="5"/>
      <c r="P390" s="5"/>
    </row>
    <row r="391" spans="13:16" ht="30" customHeight="1">
      <c r="M391" s="5"/>
      <c r="P391" s="5"/>
    </row>
    <row r="392" spans="13:16" ht="30" customHeight="1">
      <c r="M392" s="5"/>
      <c r="P392" s="5"/>
    </row>
    <row r="393" spans="13:16" ht="30" customHeight="1">
      <c r="M393" s="5"/>
      <c r="P393" s="5"/>
    </row>
    <row r="394" spans="13:16" ht="30" customHeight="1">
      <c r="M394" s="5"/>
      <c r="P394" s="5"/>
    </row>
    <row r="395" spans="13:16" ht="30" customHeight="1">
      <c r="M395" s="5"/>
      <c r="P395" s="5"/>
    </row>
    <row r="396" spans="13:16" ht="30" customHeight="1">
      <c r="M396" s="5"/>
      <c r="P396" s="5"/>
    </row>
    <row r="397" spans="13:16" ht="30" customHeight="1">
      <c r="M397" s="5"/>
      <c r="P397" s="5"/>
    </row>
    <row r="398" spans="13:16" ht="30" customHeight="1">
      <c r="M398" s="5"/>
      <c r="P398" s="5"/>
    </row>
    <row r="399" spans="13:16" ht="30" customHeight="1">
      <c r="M399" s="5"/>
      <c r="P399" s="5"/>
    </row>
    <row r="400" spans="13:16" ht="30" customHeight="1">
      <c r="M400" s="5"/>
      <c r="P400" s="5"/>
    </row>
    <row r="401" spans="13:16" ht="30" customHeight="1">
      <c r="M401" s="5"/>
      <c r="P401" s="5"/>
    </row>
    <row r="402" spans="13:16" ht="30" customHeight="1">
      <c r="M402" s="5"/>
      <c r="P402" s="5"/>
    </row>
    <row r="403" spans="13:16" ht="30" customHeight="1">
      <c r="M403" s="5"/>
      <c r="P403" s="5"/>
    </row>
    <row r="404" spans="13:16" ht="30" customHeight="1">
      <c r="M404" s="5"/>
      <c r="P404" s="5"/>
    </row>
    <row r="405" spans="13:16" ht="30" customHeight="1">
      <c r="M405" s="5"/>
      <c r="P405" s="5"/>
    </row>
    <row r="406" spans="13:16" ht="30" customHeight="1">
      <c r="M406" s="5"/>
      <c r="P406" s="5"/>
    </row>
    <row r="407" spans="13:16" ht="30" customHeight="1">
      <c r="M407" s="5"/>
      <c r="P407" s="5"/>
    </row>
    <row r="408" spans="13:16" ht="30" customHeight="1">
      <c r="M408" s="5"/>
      <c r="P408" s="5"/>
    </row>
    <row r="409" spans="13:16" ht="30" customHeight="1">
      <c r="M409" s="5"/>
      <c r="P409" s="5"/>
    </row>
    <row r="410" spans="13:16" ht="30" customHeight="1">
      <c r="M410" s="5"/>
      <c r="P410" s="5"/>
    </row>
    <row r="411" spans="13:16" ht="30" customHeight="1">
      <c r="M411" s="5"/>
      <c r="P411" s="5"/>
    </row>
    <row r="412" spans="13:16" ht="30" customHeight="1">
      <c r="M412" s="5"/>
      <c r="P412" s="5"/>
    </row>
    <row r="413" spans="13:16" ht="30" customHeight="1">
      <c r="M413" s="5"/>
      <c r="P413" s="5"/>
    </row>
    <row r="414" spans="13:16" ht="30" customHeight="1">
      <c r="M414" s="5"/>
      <c r="P414" s="5"/>
    </row>
    <row r="415" spans="13:16" ht="30" customHeight="1">
      <c r="M415" s="5"/>
      <c r="P415" s="5"/>
    </row>
    <row r="416" spans="13:16" ht="30" customHeight="1">
      <c r="M416" s="5"/>
      <c r="P416" s="5"/>
    </row>
    <row r="417" spans="13:16" ht="30" customHeight="1">
      <c r="M417" s="5"/>
      <c r="P417" s="5"/>
    </row>
    <row r="418" spans="13:16" ht="30" customHeight="1">
      <c r="M418" s="5"/>
      <c r="P418" s="5"/>
    </row>
    <row r="419" spans="13:16" ht="30" customHeight="1">
      <c r="M419" s="5"/>
      <c r="P419" s="5"/>
    </row>
    <row r="420" spans="13:16" ht="30" customHeight="1">
      <c r="M420" s="5"/>
      <c r="P420" s="5"/>
    </row>
    <row r="421" spans="13:16" ht="30" customHeight="1">
      <c r="M421" s="5"/>
      <c r="P421" s="5"/>
    </row>
    <row r="422" spans="13:16" ht="30" customHeight="1">
      <c r="M422" s="5"/>
      <c r="P422" s="5"/>
    </row>
    <row r="423" spans="13:16" ht="30" customHeight="1">
      <c r="M423" s="5"/>
      <c r="P423" s="5"/>
    </row>
    <row r="424" spans="13:16" ht="13.5">
      <c r="M424" s="5"/>
      <c r="P424" s="5"/>
    </row>
    <row r="425" spans="13:16" ht="13.5">
      <c r="M425" s="5"/>
      <c r="P425" s="5"/>
    </row>
    <row r="426" spans="13:16" ht="13.5">
      <c r="M426" s="5"/>
      <c r="P426" s="5"/>
    </row>
    <row r="427" spans="13:16" ht="13.5">
      <c r="M427" s="5"/>
      <c r="P427" s="5"/>
    </row>
    <row r="428" spans="13:16" ht="13.5">
      <c r="M428" s="5"/>
      <c r="P428" s="5"/>
    </row>
    <row r="429" spans="13:16" ht="13.5">
      <c r="M429" s="5"/>
      <c r="P429" s="5"/>
    </row>
    <row r="430" spans="13:16" ht="13.5">
      <c r="M430" s="5"/>
      <c r="P430" s="5"/>
    </row>
    <row r="431" spans="13:16" ht="13.5">
      <c r="M431" s="5"/>
      <c r="P431" s="5"/>
    </row>
    <row r="432" spans="13:16" ht="13.5">
      <c r="M432" s="5"/>
      <c r="P432" s="5"/>
    </row>
    <row r="433" spans="13:16" ht="13.5">
      <c r="M433" s="5"/>
      <c r="P433" s="5"/>
    </row>
    <row r="434" spans="13:16" ht="13.5">
      <c r="M434" s="5"/>
      <c r="P434" s="5"/>
    </row>
    <row r="435" spans="13:16" ht="13.5">
      <c r="M435" s="5"/>
      <c r="P435" s="5"/>
    </row>
    <row r="436" spans="13:16" ht="13.5">
      <c r="M436" s="5"/>
      <c r="P436" s="5"/>
    </row>
    <row r="437" spans="13:16" ht="13.5">
      <c r="M437" s="5"/>
      <c r="P437" s="5"/>
    </row>
    <row r="438" spans="13:16" ht="13.5">
      <c r="M438" s="5"/>
      <c r="P438" s="5"/>
    </row>
    <row r="439" spans="13:16" ht="13.5">
      <c r="M439" s="5"/>
      <c r="P439" s="5"/>
    </row>
    <row r="440" spans="13:16" ht="13.5">
      <c r="M440" s="5"/>
      <c r="P440" s="5"/>
    </row>
    <row r="441" spans="13:16" ht="13.5">
      <c r="M441" s="5"/>
      <c r="P441" s="5"/>
    </row>
    <row r="442" spans="13:16" ht="13.5">
      <c r="M442" s="5"/>
      <c r="P442" s="5"/>
    </row>
    <row r="443" spans="13:16" ht="13.5">
      <c r="M443" s="5"/>
      <c r="P443" s="5"/>
    </row>
    <row r="444" spans="13:16" ht="13.5">
      <c r="M444" s="5"/>
      <c r="P444" s="5"/>
    </row>
    <row r="445" spans="13:16" ht="13.5">
      <c r="M445" s="5"/>
      <c r="P445" s="5"/>
    </row>
    <row r="446" spans="13:16" ht="13.5">
      <c r="M446" s="5"/>
      <c r="P446" s="5"/>
    </row>
    <row r="447" spans="13:16" ht="13.5">
      <c r="M447" s="5"/>
      <c r="P447" s="5"/>
    </row>
    <row r="448" spans="13:16" ht="13.5">
      <c r="M448" s="5"/>
      <c r="P448" s="5"/>
    </row>
    <row r="449" spans="13:16" ht="13.5">
      <c r="M449" s="5"/>
      <c r="P449" s="5"/>
    </row>
    <row r="450" spans="13:16" ht="13.5">
      <c r="M450" s="5"/>
      <c r="P450" s="5"/>
    </row>
    <row r="451" spans="13:16" ht="13.5">
      <c r="M451" s="5"/>
      <c r="P451" s="5"/>
    </row>
    <row r="452" spans="13:16" ht="13.5">
      <c r="M452" s="5"/>
      <c r="P452" s="5"/>
    </row>
    <row r="453" spans="13:16" ht="13.5">
      <c r="M453" s="5"/>
      <c r="P453" s="5"/>
    </row>
    <row r="454" spans="13:16" ht="13.5">
      <c r="M454" s="5"/>
      <c r="P454" s="5"/>
    </row>
    <row r="455" spans="13:16" ht="13.5">
      <c r="M455" s="5"/>
      <c r="P455" s="5"/>
    </row>
    <row r="456" spans="13:16" ht="13.5">
      <c r="M456" s="5"/>
      <c r="P456" s="5"/>
    </row>
    <row r="457" spans="13:16" ht="13.5">
      <c r="M457" s="5"/>
      <c r="P457" s="5"/>
    </row>
    <row r="458" spans="13:16" ht="13.5">
      <c r="M458" s="5"/>
      <c r="P458" s="5"/>
    </row>
    <row r="459" spans="13:16" ht="13.5">
      <c r="M459" s="5"/>
      <c r="P459" s="5"/>
    </row>
    <row r="460" spans="13:16" ht="13.5">
      <c r="M460" s="5"/>
      <c r="P460" s="5"/>
    </row>
    <row r="461" spans="13:16" ht="13.5">
      <c r="M461" s="5"/>
      <c r="P461" s="5"/>
    </row>
    <row r="462" spans="13:16" ht="13.5">
      <c r="M462" s="5"/>
      <c r="P462" s="5"/>
    </row>
    <row r="463" spans="13:16" ht="13.5">
      <c r="M463" s="5"/>
      <c r="P463" s="5"/>
    </row>
    <row r="464" spans="13:16" ht="13.5">
      <c r="M464" s="5"/>
      <c r="P464" s="5"/>
    </row>
    <row r="465" spans="13:16" ht="13.5">
      <c r="M465" s="5"/>
      <c r="P465" s="5"/>
    </row>
    <row r="466" spans="13:16" ht="13.5">
      <c r="M466" s="5"/>
      <c r="P466" s="5"/>
    </row>
    <row r="467" spans="13:16" ht="13.5">
      <c r="M467" s="5"/>
      <c r="P467" s="5"/>
    </row>
    <row r="468" spans="13:16" ht="13.5">
      <c r="M468" s="5"/>
      <c r="P468" s="5"/>
    </row>
    <row r="469" spans="13:16" ht="13.5">
      <c r="M469" s="5"/>
      <c r="P469" s="5"/>
    </row>
    <row r="470" spans="13:16" ht="13.5">
      <c r="M470" s="5"/>
      <c r="P470" s="5"/>
    </row>
    <row r="471" spans="13:16" ht="13.5">
      <c r="M471" s="5"/>
      <c r="P471" s="5"/>
    </row>
    <row r="472" spans="13:16" ht="13.5">
      <c r="M472" s="5"/>
      <c r="P472" s="5"/>
    </row>
    <row r="473" spans="13:16" ht="13.5">
      <c r="M473" s="5"/>
      <c r="P473" s="5"/>
    </row>
    <row r="474" spans="13:16" ht="13.5">
      <c r="M474" s="5"/>
      <c r="P474" s="5"/>
    </row>
    <row r="475" spans="13:16" ht="13.5">
      <c r="M475" s="5"/>
      <c r="P475" s="5"/>
    </row>
    <row r="476" spans="13:16" ht="13.5">
      <c r="M476" s="5"/>
      <c r="P476" s="5"/>
    </row>
    <row r="477" spans="13:16" ht="13.5">
      <c r="M477" s="5"/>
      <c r="P477" s="5"/>
    </row>
    <row r="478" spans="13:16" ht="13.5">
      <c r="M478" s="5"/>
      <c r="P478" s="5"/>
    </row>
    <row r="479" spans="13:16" ht="13.5">
      <c r="M479" s="5"/>
      <c r="P479" s="5"/>
    </row>
    <row r="480" spans="13:16" ht="13.5">
      <c r="M480" s="5"/>
      <c r="P480" s="5"/>
    </row>
    <row r="481" spans="13:16" ht="13.5">
      <c r="M481" s="5"/>
      <c r="P481" s="5"/>
    </row>
    <row r="482" spans="13:16" ht="13.5">
      <c r="M482" s="5"/>
      <c r="P482" s="5"/>
    </row>
    <row r="483" spans="13:16" ht="13.5">
      <c r="M483" s="5"/>
      <c r="P483" s="5"/>
    </row>
    <row r="484" spans="13:16" ht="13.5">
      <c r="M484" s="5"/>
      <c r="P484" s="5"/>
    </row>
    <row r="485" spans="13:16" ht="13.5">
      <c r="M485" s="5"/>
      <c r="P485" s="5"/>
    </row>
    <row r="486" spans="13:16" ht="13.5">
      <c r="M486" s="5"/>
      <c r="P486" s="5"/>
    </row>
    <row r="487" spans="13:16" ht="13.5">
      <c r="M487" s="5"/>
      <c r="P487" s="5"/>
    </row>
    <row r="488" spans="13:16" ht="13.5">
      <c r="M488" s="5"/>
      <c r="P488" s="5"/>
    </row>
    <row r="489" spans="13:16" ht="13.5">
      <c r="M489" s="5"/>
      <c r="P489" s="5"/>
    </row>
    <row r="490" spans="13:16" ht="13.5">
      <c r="M490" s="5"/>
      <c r="P490" s="5"/>
    </row>
    <row r="491" spans="13:16" ht="13.5">
      <c r="M491" s="5"/>
      <c r="P491" s="5"/>
    </row>
    <row r="492" spans="13:16" ht="13.5">
      <c r="M492" s="5"/>
      <c r="P492" s="5"/>
    </row>
    <row r="493" spans="13:16" ht="13.5">
      <c r="M493" s="5"/>
      <c r="P493" s="5"/>
    </row>
    <row r="494" spans="13:16" ht="13.5">
      <c r="M494" s="5"/>
      <c r="P494" s="5"/>
    </row>
    <row r="495" spans="13:16" ht="13.5">
      <c r="M495" s="5"/>
      <c r="P495" s="5"/>
    </row>
    <row r="496" spans="13:16" ht="13.5">
      <c r="M496" s="5"/>
      <c r="P496" s="5"/>
    </row>
    <row r="497" spans="13:16" ht="13.5">
      <c r="M497" s="5"/>
      <c r="P497" s="5"/>
    </row>
    <row r="498" spans="13:16" ht="13.5">
      <c r="M498" s="5"/>
      <c r="P498" s="5"/>
    </row>
    <row r="499" spans="13:16" ht="13.5">
      <c r="M499" s="5"/>
      <c r="P499" s="5"/>
    </row>
    <row r="500" spans="13:16" ht="13.5">
      <c r="M500" s="5"/>
      <c r="P500" s="5"/>
    </row>
    <row r="501" spans="13:16" ht="13.5">
      <c r="M501" s="5"/>
      <c r="P501" s="5"/>
    </row>
    <row r="502" spans="13:16" ht="13.5">
      <c r="M502" s="5"/>
      <c r="P502" s="5"/>
    </row>
    <row r="503" spans="13:16" ht="13.5">
      <c r="M503" s="5"/>
      <c r="P503" s="5"/>
    </row>
    <row r="504" spans="13:16" ht="13.5">
      <c r="M504" s="5"/>
      <c r="P504" s="5"/>
    </row>
    <row r="505" spans="13:16" ht="13.5">
      <c r="M505" s="5"/>
      <c r="P505" s="5"/>
    </row>
    <row r="506" spans="13:16" ht="13.5">
      <c r="M506" s="5"/>
      <c r="P506" s="5"/>
    </row>
    <row r="507" spans="13:16" ht="13.5">
      <c r="M507" s="5"/>
      <c r="P507" s="5"/>
    </row>
    <row r="508" spans="13:16" ht="13.5">
      <c r="M508" s="5"/>
      <c r="P508" s="5"/>
    </row>
    <row r="509" spans="13:16" ht="13.5">
      <c r="M509" s="5"/>
      <c r="P509" s="5"/>
    </row>
    <row r="510" spans="13:16" ht="13.5">
      <c r="M510" s="5"/>
      <c r="P510" s="5"/>
    </row>
    <row r="511" spans="13:16" ht="13.5">
      <c r="M511" s="5"/>
      <c r="P511" s="5"/>
    </row>
    <row r="512" spans="13:16" ht="13.5">
      <c r="M512" s="5"/>
      <c r="P512" s="5"/>
    </row>
    <row r="513" spans="13:16" ht="13.5">
      <c r="M513" s="5"/>
      <c r="P513" s="5"/>
    </row>
    <row r="514" spans="13:16" ht="13.5">
      <c r="M514" s="5"/>
      <c r="P514" s="5"/>
    </row>
    <row r="515" spans="13:16" ht="13.5">
      <c r="M515" s="5"/>
      <c r="P515" s="5"/>
    </row>
    <row r="516" spans="13:16" ht="13.5">
      <c r="M516" s="5"/>
      <c r="P516" s="5"/>
    </row>
    <row r="517" spans="13:16" ht="13.5">
      <c r="M517" s="5"/>
      <c r="P517" s="5"/>
    </row>
    <row r="518" spans="13:16" ht="13.5">
      <c r="M518" s="5"/>
      <c r="P518" s="5"/>
    </row>
    <row r="519" spans="13:16" ht="13.5">
      <c r="M519" s="5"/>
      <c r="P519" s="5"/>
    </row>
    <row r="520" spans="13:16" ht="13.5">
      <c r="M520" s="5"/>
      <c r="P520" s="5"/>
    </row>
    <row r="521" spans="13:16" ht="13.5">
      <c r="M521" s="5"/>
      <c r="P521" s="5"/>
    </row>
    <row r="522" spans="13:16" ht="13.5">
      <c r="M522" s="5"/>
      <c r="P522" s="5"/>
    </row>
    <row r="523" spans="13:16" ht="13.5">
      <c r="M523" s="5"/>
      <c r="P523" s="5"/>
    </row>
    <row r="524" spans="13:16" ht="13.5">
      <c r="M524" s="5"/>
      <c r="P524" s="5"/>
    </row>
    <row r="525" spans="13:16" ht="13.5">
      <c r="M525" s="5"/>
      <c r="P525" s="5"/>
    </row>
    <row r="526" spans="13:16" ht="13.5">
      <c r="M526" s="5"/>
      <c r="P526" s="5"/>
    </row>
    <row r="527" spans="13:16" ht="13.5">
      <c r="M527" s="5"/>
      <c r="P527" s="5"/>
    </row>
    <row r="528" spans="13:16" ht="13.5">
      <c r="M528" s="5"/>
      <c r="P528" s="5"/>
    </row>
    <row r="529" spans="13:16" ht="13.5">
      <c r="M529" s="5"/>
      <c r="P529" s="5"/>
    </row>
    <row r="530" spans="13:16" ht="13.5">
      <c r="M530" s="5"/>
      <c r="P530" s="5"/>
    </row>
    <row r="531" spans="13:16" ht="13.5">
      <c r="M531" s="5"/>
      <c r="P531" s="5"/>
    </row>
    <row r="532" spans="13:16" ht="13.5">
      <c r="M532" s="5"/>
      <c r="P532" s="5"/>
    </row>
    <row r="533" spans="13:16" ht="13.5">
      <c r="M533" s="5"/>
      <c r="P533" s="5"/>
    </row>
    <row r="534" spans="13:16" ht="13.5">
      <c r="M534" s="5"/>
      <c r="P534" s="5"/>
    </row>
    <row r="535" spans="13:16" ht="13.5">
      <c r="M535" s="5"/>
      <c r="P535" s="5"/>
    </row>
    <row r="536" spans="13:16" ht="13.5">
      <c r="M536" s="5"/>
      <c r="P536" s="5"/>
    </row>
    <row r="537" spans="13:16" ht="13.5">
      <c r="M537" s="5"/>
      <c r="P537" s="5"/>
    </row>
    <row r="538" spans="13:16" ht="13.5">
      <c r="M538" s="5"/>
      <c r="P538" s="5"/>
    </row>
    <row r="539" spans="13:16" ht="13.5">
      <c r="M539" s="5"/>
      <c r="P539" s="5"/>
    </row>
    <row r="540" spans="13:16" ht="13.5">
      <c r="M540" s="5"/>
      <c r="P540" s="5"/>
    </row>
    <row r="541" spans="13:16" ht="13.5">
      <c r="M541" s="5"/>
      <c r="P541" s="5"/>
    </row>
    <row r="542" spans="13:16" ht="13.5">
      <c r="M542" s="5"/>
      <c r="P542" s="5"/>
    </row>
    <row r="543" spans="13:16" ht="13.5">
      <c r="M543" s="5"/>
      <c r="P543" s="5"/>
    </row>
    <row r="544" spans="13:16" ht="13.5">
      <c r="M544" s="5"/>
      <c r="P544" s="5"/>
    </row>
    <row r="545" spans="13:16" ht="13.5">
      <c r="M545" s="5"/>
      <c r="P545" s="5"/>
    </row>
    <row r="546" spans="13:16" ht="13.5">
      <c r="M546" s="5"/>
      <c r="P546" s="5"/>
    </row>
    <row r="547" spans="13:16" ht="13.5">
      <c r="M547" s="5"/>
      <c r="P547" s="5"/>
    </row>
    <row r="548" spans="13:16" ht="13.5">
      <c r="M548" s="5"/>
      <c r="P548" s="5"/>
    </row>
    <row r="549" spans="13:16" ht="13.5">
      <c r="M549" s="5"/>
      <c r="P549" s="5"/>
    </row>
    <row r="550" spans="13:16" ht="13.5">
      <c r="M550" s="5"/>
      <c r="P550" s="5"/>
    </row>
    <row r="551" spans="13:16" ht="13.5">
      <c r="M551" s="5"/>
      <c r="P551" s="5"/>
    </row>
    <row r="552" spans="13:16" ht="13.5">
      <c r="M552" s="5"/>
      <c r="P552" s="5"/>
    </row>
    <row r="553" spans="13:16" ht="13.5">
      <c r="M553" s="5"/>
      <c r="P553" s="5"/>
    </row>
    <row r="554" spans="13:16" ht="13.5">
      <c r="M554" s="5"/>
      <c r="P554" s="5"/>
    </row>
    <row r="555" spans="13:16" ht="13.5">
      <c r="M555" s="5"/>
      <c r="P555" s="5"/>
    </row>
    <row r="556" spans="13:16" ht="13.5">
      <c r="M556" s="5"/>
      <c r="P556" s="5"/>
    </row>
    <row r="557" spans="13:16" ht="13.5">
      <c r="M557" s="5"/>
      <c r="P557" s="5"/>
    </row>
    <row r="558" spans="13:16" ht="13.5">
      <c r="M558" s="5"/>
      <c r="P558" s="5"/>
    </row>
    <row r="559" spans="13:16" ht="13.5">
      <c r="M559" s="5"/>
      <c r="P559" s="5"/>
    </row>
    <row r="560" spans="13:16" ht="13.5">
      <c r="M560" s="5"/>
      <c r="P560" s="5"/>
    </row>
    <row r="561" spans="13:16" ht="13.5">
      <c r="M561" s="5"/>
      <c r="P561" s="5"/>
    </row>
    <row r="562" spans="13:16" ht="13.5">
      <c r="M562" s="5"/>
      <c r="P562" s="5"/>
    </row>
    <row r="563" spans="13:16" ht="13.5">
      <c r="M563" s="5"/>
      <c r="P563" s="5"/>
    </row>
    <row r="564" spans="13:16" ht="13.5">
      <c r="M564" s="5"/>
      <c r="P564" s="5"/>
    </row>
    <row r="565" spans="13:16" ht="13.5">
      <c r="M565" s="5"/>
      <c r="P565" s="5"/>
    </row>
    <row r="566" spans="13:16" ht="13.5">
      <c r="M566" s="5"/>
      <c r="P566" s="5"/>
    </row>
    <row r="567" spans="13:16" ht="13.5">
      <c r="M567" s="5"/>
      <c r="P567" s="5"/>
    </row>
    <row r="568" spans="13:16" ht="13.5">
      <c r="M568" s="5"/>
      <c r="P568" s="5"/>
    </row>
    <row r="569" spans="13:16" ht="13.5">
      <c r="M569" s="5"/>
      <c r="P569" s="5"/>
    </row>
    <row r="570" spans="13:16" ht="13.5">
      <c r="M570" s="5"/>
      <c r="P570" s="5"/>
    </row>
    <row r="571" spans="13:16" ht="13.5">
      <c r="M571" s="5"/>
      <c r="P571" s="5"/>
    </row>
    <row r="572" spans="13:16" ht="13.5">
      <c r="M572" s="5"/>
      <c r="P572" s="5"/>
    </row>
    <row r="573" spans="13:16" ht="13.5">
      <c r="M573" s="5"/>
      <c r="P573" s="5"/>
    </row>
    <row r="574" spans="13:16" ht="13.5">
      <c r="M574" s="5"/>
      <c r="P574" s="5"/>
    </row>
    <row r="575" spans="13:16" ht="13.5">
      <c r="M575" s="5"/>
      <c r="P575" s="5"/>
    </row>
    <row r="576" spans="13:16" ht="13.5">
      <c r="M576" s="5"/>
      <c r="P576" s="5"/>
    </row>
    <row r="577" spans="13:16" ht="13.5">
      <c r="M577" s="5"/>
      <c r="P577" s="5"/>
    </row>
    <row r="578" spans="13:16" ht="13.5">
      <c r="M578" s="5"/>
      <c r="P578" s="5"/>
    </row>
    <row r="579" spans="13:16" ht="13.5">
      <c r="M579" s="5"/>
      <c r="P579" s="5"/>
    </row>
    <row r="580" spans="13:16" ht="13.5">
      <c r="M580" s="5"/>
      <c r="P580" s="5"/>
    </row>
    <row r="581" spans="13:16" ht="13.5">
      <c r="M581" s="5"/>
      <c r="P581" s="5"/>
    </row>
    <row r="582" spans="13:16" ht="13.5">
      <c r="M582" s="5"/>
      <c r="P582" s="5"/>
    </row>
    <row r="583" spans="13:16" ht="13.5">
      <c r="M583" s="5"/>
      <c r="P583" s="5"/>
    </row>
    <row r="584" spans="13:16" ht="13.5">
      <c r="M584" s="5"/>
      <c r="P584" s="5"/>
    </row>
    <row r="585" spans="13:16" ht="13.5">
      <c r="M585" s="5"/>
      <c r="P585" s="5"/>
    </row>
    <row r="586" spans="13:16" ht="13.5">
      <c r="M586" s="5"/>
      <c r="P586" s="5"/>
    </row>
    <row r="587" spans="13:16" ht="13.5">
      <c r="M587" s="5"/>
      <c r="P587" s="5"/>
    </row>
    <row r="588" spans="13:16" ht="13.5">
      <c r="M588" s="5"/>
      <c r="P588" s="5"/>
    </row>
    <row r="589" spans="13:16" ht="13.5">
      <c r="M589" s="5"/>
      <c r="P589" s="5"/>
    </row>
    <row r="590" spans="13:16" ht="13.5">
      <c r="M590" s="5"/>
      <c r="P590" s="5"/>
    </row>
    <row r="591" spans="13:16" ht="13.5">
      <c r="M591" s="5"/>
      <c r="P591" s="5"/>
    </row>
    <row r="592" spans="13:16" ht="13.5">
      <c r="M592" s="5"/>
      <c r="P592" s="5"/>
    </row>
    <row r="593" spans="13:16" ht="13.5">
      <c r="M593" s="5"/>
      <c r="P593" s="5"/>
    </row>
    <row r="594" spans="13:16" ht="13.5">
      <c r="M594" s="5"/>
      <c r="P594" s="5"/>
    </row>
    <row r="595" spans="13:16" ht="13.5">
      <c r="M595" s="5"/>
      <c r="P595" s="5"/>
    </row>
    <row r="596" spans="13:16" ht="13.5">
      <c r="M596" s="5"/>
      <c r="P596" s="5"/>
    </row>
    <row r="597" spans="13:16" ht="13.5">
      <c r="M597" s="5"/>
      <c r="P597" s="5"/>
    </row>
    <row r="598" spans="13:16" ht="13.5">
      <c r="M598" s="5"/>
      <c r="P598" s="5"/>
    </row>
    <row r="599" spans="13:16" ht="13.5">
      <c r="M599" s="5"/>
      <c r="P599" s="5"/>
    </row>
    <row r="600" spans="13:16" ht="13.5">
      <c r="M600" s="5"/>
      <c r="P600" s="5"/>
    </row>
    <row r="601" spans="13:16" ht="13.5">
      <c r="M601" s="5"/>
      <c r="P601" s="5"/>
    </row>
    <row r="602" spans="13:16" ht="13.5">
      <c r="M602" s="5"/>
      <c r="P602" s="5"/>
    </row>
    <row r="603" spans="13:16" ht="13.5">
      <c r="M603" s="5"/>
      <c r="P603" s="5"/>
    </row>
    <row r="604" spans="13:16" ht="13.5">
      <c r="M604" s="5"/>
      <c r="P604" s="5"/>
    </row>
    <row r="605" spans="13:16" ht="13.5">
      <c r="M605" s="5"/>
      <c r="P605" s="5"/>
    </row>
    <row r="606" spans="13:16" ht="13.5">
      <c r="M606" s="5"/>
      <c r="P606" s="5"/>
    </row>
    <row r="607" spans="13:16" ht="13.5">
      <c r="M607" s="5"/>
      <c r="P607" s="5"/>
    </row>
    <row r="608" spans="13:16" ht="13.5">
      <c r="M608" s="5"/>
      <c r="P608" s="5"/>
    </row>
    <row r="609" spans="13:16" ht="13.5">
      <c r="M609" s="5"/>
      <c r="P609" s="5"/>
    </row>
    <row r="610" spans="13:16" ht="13.5">
      <c r="M610" s="5"/>
      <c r="P610" s="5"/>
    </row>
    <row r="611" spans="13:16" ht="13.5">
      <c r="M611" s="5"/>
      <c r="P611" s="5"/>
    </row>
    <row r="612" spans="13:16" ht="13.5">
      <c r="M612" s="5"/>
      <c r="P612" s="5"/>
    </row>
    <row r="613" spans="13:16" ht="13.5">
      <c r="M613" s="5"/>
      <c r="P613" s="5"/>
    </row>
    <row r="614" spans="13:16" ht="13.5">
      <c r="M614" s="5"/>
      <c r="P614" s="5"/>
    </row>
    <row r="615" spans="13:16" ht="13.5">
      <c r="M615" s="5"/>
      <c r="P615" s="5"/>
    </row>
    <row r="616" spans="13:16" ht="13.5">
      <c r="M616" s="5"/>
      <c r="P616" s="5"/>
    </row>
    <row r="617" spans="13:16" ht="13.5">
      <c r="M617" s="5"/>
      <c r="P617" s="5"/>
    </row>
    <row r="618" spans="13:16" ht="13.5">
      <c r="M618" s="5"/>
      <c r="P618" s="5"/>
    </row>
    <row r="619" spans="13:16" ht="13.5">
      <c r="M619" s="5"/>
      <c r="P619" s="5"/>
    </row>
    <row r="620" spans="13:16" ht="13.5">
      <c r="M620" s="5"/>
      <c r="P620" s="5"/>
    </row>
    <row r="621" spans="13:16" ht="13.5">
      <c r="M621" s="5"/>
      <c r="P621" s="5"/>
    </row>
    <row r="622" spans="13:16" ht="13.5">
      <c r="M622" s="5"/>
      <c r="P622" s="5"/>
    </row>
    <row r="623" spans="13:16" ht="13.5">
      <c r="M623" s="5"/>
      <c r="P623" s="5"/>
    </row>
    <row r="624" spans="13:16" ht="13.5">
      <c r="M624" s="5"/>
      <c r="P624" s="5"/>
    </row>
    <row r="625" spans="13:16" ht="13.5">
      <c r="M625" s="5"/>
      <c r="P625" s="5"/>
    </row>
    <row r="626" spans="13:16" ht="13.5">
      <c r="M626" s="5"/>
      <c r="P626" s="5"/>
    </row>
    <row r="627" spans="13:16" ht="13.5">
      <c r="M627" s="5"/>
      <c r="P627" s="5"/>
    </row>
    <row r="628" spans="13:16" ht="13.5">
      <c r="M628" s="5"/>
      <c r="P628" s="5"/>
    </row>
    <row r="629" spans="13:16" ht="13.5">
      <c r="M629" s="5"/>
      <c r="P629" s="5"/>
    </row>
    <row r="630" spans="13:16" ht="13.5">
      <c r="M630" s="5"/>
      <c r="P630" s="5"/>
    </row>
    <row r="631" spans="13:16" ht="13.5">
      <c r="M631" s="5"/>
      <c r="P631" s="5"/>
    </row>
    <row r="632" spans="13:16" ht="13.5">
      <c r="M632" s="5"/>
      <c r="P632" s="5"/>
    </row>
    <row r="633" spans="13:16" ht="13.5">
      <c r="M633" s="5"/>
      <c r="P633" s="5"/>
    </row>
    <row r="634" spans="13:16" ht="13.5">
      <c r="M634" s="5"/>
      <c r="P634" s="5"/>
    </row>
    <row r="635" spans="13:16" ht="13.5">
      <c r="M635" s="5"/>
      <c r="P635" s="5"/>
    </row>
    <row r="636" spans="13:16" ht="13.5">
      <c r="M636" s="5"/>
      <c r="P636" s="5"/>
    </row>
    <row r="637" spans="13:16" ht="13.5">
      <c r="M637" s="5"/>
      <c r="P637" s="5"/>
    </row>
    <row r="638" spans="13:16" ht="13.5">
      <c r="M638" s="5"/>
      <c r="P638" s="5"/>
    </row>
    <row r="639" spans="13:16" ht="13.5">
      <c r="M639" s="5"/>
      <c r="P639" s="5"/>
    </row>
    <row r="640" spans="13:16" ht="13.5">
      <c r="M640" s="5"/>
      <c r="P640" s="5"/>
    </row>
    <row r="641" spans="13:16" ht="13.5">
      <c r="M641" s="5"/>
      <c r="P641" s="5"/>
    </row>
    <row r="642" spans="13:16" ht="13.5">
      <c r="M642" s="5"/>
      <c r="P642" s="5"/>
    </row>
    <row r="643" spans="13:16" ht="13.5">
      <c r="M643" s="5"/>
      <c r="P643" s="5"/>
    </row>
    <row r="644" spans="13:16" ht="13.5">
      <c r="M644" s="5"/>
      <c r="P644" s="5"/>
    </row>
    <row r="645" spans="13:16" ht="13.5">
      <c r="M645" s="5"/>
      <c r="P645" s="5"/>
    </row>
    <row r="646" spans="13:16" ht="13.5">
      <c r="M646" s="5"/>
      <c r="P646" s="5"/>
    </row>
    <row r="647" spans="13:16" ht="13.5">
      <c r="M647" s="5"/>
      <c r="P647" s="5"/>
    </row>
    <row r="648" spans="13:16" ht="13.5">
      <c r="M648" s="5"/>
      <c r="P648" s="5"/>
    </row>
    <row r="649" spans="13:16" ht="13.5">
      <c r="M649" s="5"/>
      <c r="P649" s="5"/>
    </row>
    <row r="650" spans="13:16" ht="13.5">
      <c r="M650" s="5"/>
      <c r="P650" s="5"/>
    </row>
    <row r="651" spans="13:16" ht="13.5">
      <c r="M651" s="5"/>
      <c r="P651" s="5"/>
    </row>
    <row r="652" spans="13:16" ht="13.5">
      <c r="M652" s="5"/>
      <c r="P652" s="5"/>
    </row>
    <row r="653" spans="13:16" ht="13.5">
      <c r="M653" s="5"/>
      <c r="P653" s="5"/>
    </row>
    <row r="654" spans="13:16" ht="13.5">
      <c r="M654" s="5"/>
      <c r="P654" s="5"/>
    </row>
    <row r="655" spans="13:16" ht="13.5">
      <c r="M655" s="5"/>
      <c r="P655" s="5"/>
    </row>
    <row r="656" spans="13:16" ht="13.5">
      <c r="M656" s="5"/>
      <c r="P656" s="5"/>
    </row>
    <row r="657" spans="13:16" ht="13.5">
      <c r="M657" s="5"/>
      <c r="P657" s="5"/>
    </row>
    <row r="658" spans="13:16" ht="13.5">
      <c r="M658" s="5"/>
      <c r="P658" s="5"/>
    </row>
    <row r="659" spans="13:16" ht="13.5">
      <c r="M659" s="5"/>
      <c r="P659" s="5"/>
    </row>
    <row r="660" spans="13:16" ht="13.5">
      <c r="M660" s="5"/>
      <c r="P660" s="5"/>
    </row>
    <row r="661" spans="13:16" ht="13.5">
      <c r="M661" s="5"/>
      <c r="P661" s="5"/>
    </row>
    <row r="662" spans="13:16" ht="13.5">
      <c r="M662" s="5"/>
      <c r="P662" s="5"/>
    </row>
    <row r="663" spans="13:16" ht="13.5">
      <c r="M663" s="5"/>
      <c r="P663" s="5"/>
    </row>
    <row r="664" spans="13:16" ht="13.5">
      <c r="M664" s="5"/>
      <c r="P664" s="5"/>
    </row>
    <row r="665" spans="13:16" ht="13.5">
      <c r="M665" s="5"/>
      <c r="P665" s="5"/>
    </row>
    <row r="666" spans="13:16" ht="13.5">
      <c r="M666" s="5"/>
      <c r="P666" s="5"/>
    </row>
    <row r="667" spans="13:16" ht="13.5">
      <c r="M667" s="5"/>
      <c r="P667" s="5"/>
    </row>
    <row r="668" spans="13:16" ht="13.5">
      <c r="M668" s="5"/>
      <c r="P668" s="5"/>
    </row>
    <row r="669" spans="13:16" ht="13.5">
      <c r="M669" s="5"/>
      <c r="P669" s="5"/>
    </row>
    <row r="670" spans="13:16" ht="13.5">
      <c r="M670" s="5"/>
      <c r="P670" s="5"/>
    </row>
    <row r="671" spans="13:16" ht="13.5">
      <c r="M671" s="5"/>
      <c r="P671" s="5"/>
    </row>
    <row r="672" spans="13:16" ht="13.5">
      <c r="M672" s="5"/>
      <c r="P672" s="5"/>
    </row>
    <row r="673" spans="13:16" ht="13.5">
      <c r="M673" s="5"/>
      <c r="P673" s="5"/>
    </row>
    <row r="674" spans="13:16" ht="13.5">
      <c r="M674" s="5"/>
      <c r="P674" s="5"/>
    </row>
    <row r="675" spans="13:16" ht="13.5">
      <c r="M675" s="5"/>
      <c r="P675" s="5"/>
    </row>
    <row r="676" spans="13:16" ht="13.5">
      <c r="M676" s="5"/>
      <c r="P676" s="5"/>
    </row>
    <row r="677" spans="13:16" ht="13.5">
      <c r="M677" s="5"/>
      <c r="P677" s="5"/>
    </row>
    <row r="678" spans="13:16" ht="13.5">
      <c r="M678" s="5"/>
      <c r="P678" s="5"/>
    </row>
    <row r="679" spans="13:16" ht="13.5">
      <c r="M679" s="5"/>
      <c r="P679" s="5"/>
    </row>
    <row r="680" spans="13:16" ht="13.5">
      <c r="M680" s="5"/>
      <c r="P680" s="5"/>
    </row>
    <row r="681" spans="13:16" ht="13.5">
      <c r="M681" s="5"/>
      <c r="P681" s="5"/>
    </row>
    <row r="682" spans="13:16" ht="13.5">
      <c r="M682" s="5"/>
      <c r="P682" s="5"/>
    </row>
    <row r="683" spans="13:16" ht="13.5">
      <c r="M683" s="5"/>
      <c r="P683" s="5"/>
    </row>
    <row r="684" spans="13:16" ht="13.5">
      <c r="M684" s="5"/>
      <c r="P684" s="5"/>
    </row>
    <row r="685" spans="13:16" ht="13.5">
      <c r="M685" s="5"/>
      <c r="P685" s="5"/>
    </row>
    <row r="686" spans="13:16" ht="13.5">
      <c r="M686" s="5"/>
      <c r="P686" s="5"/>
    </row>
    <row r="687" spans="13:16" ht="13.5">
      <c r="M687" s="5"/>
      <c r="P687" s="5"/>
    </row>
    <row r="688" spans="13:16" ht="13.5">
      <c r="M688" s="5"/>
      <c r="P688" s="5"/>
    </row>
    <row r="689" spans="13:16" ht="13.5">
      <c r="M689" s="5"/>
      <c r="P689" s="5"/>
    </row>
    <row r="690" spans="13:16" ht="13.5">
      <c r="M690" s="5"/>
      <c r="P690" s="5"/>
    </row>
    <row r="691" spans="13:16" ht="13.5">
      <c r="M691" s="5"/>
      <c r="P691" s="5"/>
    </row>
    <row r="692" spans="13:16" ht="13.5">
      <c r="M692" s="5"/>
      <c r="P692" s="5"/>
    </row>
    <row r="693" spans="13:16" ht="13.5">
      <c r="M693" s="5"/>
      <c r="P693" s="5"/>
    </row>
    <row r="694" spans="13:16" ht="13.5">
      <c r="M694" s="5"/>
      <c r="P694" s="5"/>
    </row>
    <row r="695" spans="13:16" ht="13.5">
      <c r="M695" s="5"/>
      <c r="P695" s="5"/>
    </row>
    <row r="696" spans="13:16" ht="13.5">
      <c r="M696" s="5"/>
      <c r="P696" s="5"/>
    </row>
    <row r="697" spans="13:16" ht="13.5">
      <c r="M697" s="5"/>
      <c r="P697" s="5"/>
    </row>
    <row r="698" spans="13:16" ht="13.5">
      <c r="M698" s="5"/>
      <c r="P698" s="5"/>
    </row>
    <row r="699" spans="13:16" ht="13.5">
      <c r="M699" s="5"/>
      <c r="P699" s="5"/>
    </row>
    <row r="700" spans="13:16" ht="13.5">
      <c r="M700" s="5"/>
      <c r="P700" s="5"/>
    </row>
    <row r="701" spans="13:16" ht="13.5">
      <c r="M701" s="5"/>
      <c r="P701" s="5"/>
    </row>
    <row r="702" spans="13:16" ht="13.5">
      <c r="M702" s="5"/>
      <c r="P702" s="5"/>
    </row>
    <row r="703" spans="13:16" ht="13.5">
      <c r="M703" s="5"/>
      <c r="P703" s="5"/>
    </row>
    <row r="704" spans="13:16" ht="13.5">
      <c r="M704" s="5"/>
      <c r="P704" s="5"/>
    </row>
    <row r="705" spans="13:16" ht="13.5">
      <c r="M705" s="5"/>
      <c r="P705" s="5"/>
    </row>
    <row r="706" spans="13:16" ht="13.5">
      <c r="M706" s="5"/>
      <c r="P706" s="5"/>
    </row>
    <row r="707" spans="13:16" ht="13.5">
      <c r="M707" s="5"/>
      <c r="P707" s="5"/>
    </row>
    <row r="708" spans="13:16" ht="13.5">
      <c r="M708" s="5"/>
      <c r="P708" s="5"/>
    </row>
    <row r="709" spans="13:16" ht="13.5">
      <c r="M709" s="5"/>
      <c r="P709" s="5"/>
    </row>
    <row r="710" spans="13:16" ht="13.5">
      <c r="M710" s="5"/>
      <c r="P710" s="5"/>
    </row>
    <row r="711" spans="13:16" ht="13.5">
      <c r="M711" s="5"/>
      <c r="P711" s="5"/>
    </row>
    <row r="712" spans="13:16" ht="13.5">
      <c r="M712" s="5"/>
      <c r="P712" s="5"/>
    </row>
    <row r="713" spans="13:16" ht="13.5">
      <c r="M713" s="5"/>
      <c r="P713" s="5"/>
    </row>
    <row r="714" spans="13:16" ht="13.5">
      <c r="M714" s="5"/>
      <c r="P714" s="5"/>
    </row>
    <row r="715" spans="13:16" ht="13.5">
      <c r="M715" s="5"/>
      <c r="P715" s="5"/>
    </row>
    <row r="716" spans="13:16" ht="13.5">
      <c r="M716" s="5"/>
      <c r="P716" s="5"/>
    </row>
    <row r="717" spans="13:16" ht="13.5">
      <c r="M717" s="5"/>
      <c r="P717" s="5"/>
    </row>
    <row r="718" spans="13:16" ht="13.5">
      <c r="M718" s="5"/>
      <c r="P718" s="5"/>
    </row>
    <row r="719" spans="13:16" ht="13.5">
      <c r="M719" s="5"/>
      <c r="P719" s="5"/>
    </row>
    <row r="720" spans="13:16" ht="13.5">
      <c r="M720" s="5"/>
      <c r="P720" s="5"/>
    </row>
    <row r="721" spans="13:16" ht="13.5">
      <c r="M721" s="5"/>
      <c r="P721" s="5"/>
    </row>
    <row r="722" spans="13:16" ht="13.5">
      <c r="M722" s="5"/>
      <c r="P722" s="5"/>
    </row>
    <row r="723" spans="13:16" ht="13.5">
      <c r="M723" s="5"/>
      <c r="P723" s="5"/>
    </row>
    <row r="724" spans="13:16" ht="13.5">
      <c r="M724" s="5"/>
      <c r="P724" s="5"/>
    </row>
    <row r="725" spans="13:16" ht="13.5">
      <c r="M725" s="5"/>
      <c r="P725" s="5"/>
    </row>
    <row r="726" spans="13:16" ht="13.5">
      <c r="M726" s="5"/>
      <c r="P726" s="5"/>
    </row>
    <row r="727" spans="13:16" ht="13.5">
      <c r="M727" s="5"/>
      <c r="P727" s="5"/>
    </row>
    <row r="728" spans="13:16" ht="13.5">
      <c r="M728" s="5"/>
      <c r="P728" s="5"/>
    </row>
    <row r="729" spans="13:16" ht="13.5">
      <c r="M729" s="5"/>
      <c r="P729" s="5"/>
    </row>
    <row r="730" spans="13:16" ht="13.5">
      <c r="M730" s="5"/>
      <c r="P730" s="5"/>
    </row>
    <row r="731" spans="13:16" ht="13.5">
      <c r="M731" s="5"/>
      <c r="P731" s="5"/>
    </row>
    <row r="732" spans="13:16" ht="13.5">
      <c r="M732" s="5"/>
      <c r="P732" s="5"/>
    </row>
    <row r="733" spans="13:16" ht="13.5">
      <c r="M733" s="5"/>
      <c r="P733" s="5"/>
    </row>
    <row r="734" spans="13:16" ht="13.5">
      <c r="M734" s="5"/>
      <c r="P734" s="5"/>
    </row>
    <row r="735" spans="13:16" ht="13.5">
      <c r="M735" s="5"/>
      <c r="P735" s="5"/>
    </row>
    <row r="736" spans="13:16" ht="13.5">
      <c r="M736" s="5"/>
      <c r="P736" s="5"/>
    </row>
    <row r="737" spans="13:16" ht="13.5">
      <c r="M737" s="5"/>
      <c r="P737" s="5"/>
    </row>
    <row r="738" spans="13:16" ht="13.5">
      <c r="M738" s="5"/>
      <c r="P738" s="5"/>
    </row>
    <row r="739" spans="13:16" ht="13.5">
      <c r="M739" s="5"/>
      <c r="P739" s="5"/>
    </row>
    <row r="740" spans="13:16" ht="13.5">
      <c r="M740" s="5"/>
      <c r="P740" s="5"/>
    </row>
    <row r="741" spans="13:16" ht="13.5">
      <c r="M741" s="5"/>
      <c r="P741" s="5"/>
    </row>
    <row r="742" spans="13:16" ht="13.5">
      <c r="M742" s="5"/>
      <c r="P742" s="5"/>
    </row>
    <row r="743" spans="13:16" ht="13.5">
      <c r="M743" s="5"/>
      <c r="P743" s="5"/>
    </row>
    <row r="744" spans="13:16" ht="13.5">
      <c r="M744" s="5"/>
      <c r="P744" s="5"/>
    </row>
    <row r="745" spans="13:16" ht="13.5">
      <c r="M745" s="5"/>
      <c r="P745" s="5"/>
    </row>
    <row r="746" spans="13:16" ht="13.5">
      <c r="M746" s="5"/>
      <c r="P746" s="5"/>
    </row>
    <row r="747" spans="13:16" ht="13.5">
      <c r="M747" s="5"/>
      <c r="P747" s="5"/>
    </row>
    <row r="748" spans="13:16" ht="13.5">
      <c r="M748" s="5"/>
      <c r="P748" s="5"/>
    </row>
    <row r="749" spans="13:16" ht="13.5">
      <c r="M749" s="5"/>
      <c r="P749" s="5"/>
    </row>
    <row r="750" spans="13:16" ht="13.5">
      <c r="M750" s="5"/>
      <c r="P750" s="5"/>
    </row>
    <row r="751" spans="13:16" ht="13.5">
      <c r="M751" s="5"/>
      <c r="P751" s="5"/>
    </row>
    <row r="752" spans="13:16" ht="13.5">
      <c r="M752" s="5"/>
      <c r="P752" s="5"/>
    </row>
    <row r="753" spans="13:16" ht="13.5">
      <c r="M753" s="5"/>
      <c r="P753" s="5"/>
    </row>
    <row r="754" spans="13:16" ht="13.5">
      <c r="M754" s="5"/>
      <c r="P754" s="5"/>
    </row>
    <row r="755" spans="13:16" ht="13.5">
      <c r="M755" s="5"/>
      <c r="P755" s="5"/>
    </row>
    <row r="756" spans="13:16" ht="13.5">
      <c r="M756" s="5"/>
      <c r="P756" s="5"/>
    </row>
    <row r="757" spans="13:16" ht="13.5">
      <c r="M757" s="5"/>
      <c r="P757" s="5"/>
    </row>
    <row r="758" spans="13:16" ht="13.5">
      <c r="M758" s="5"/>
      <c r="P758" s="5"/>
    </row>
    <row r="759" ht="13.5">
      <c r="M759" s="5"/>
    </row>
    <row r="760" ht="13.5">
      <c r="M760" s="5"/>
    </row>
    <row r="761" ht="13.5">
      <c r="M761" s="5"/>
    </row>
    <row r="762" ht="13.5">
      <c r="M762" s="5"/>
    </row>
    <row r="763" ht="13.5">
      <c r="M763" s="5"/>
    </row>
    <row r="764" ht="13.5">
      <c r="M764" s="5"/>
    </row>
    <row r="765" ht="13.5">
      <c r="M765" s="5"/>
    </row>
    <row r="766" ht="13.5">
      <c r="M766" s="5"/>
    </row>
    <row r="767" ht="13.5">
      <c r="M767" s="5"/>
    </row>
    <row r="768" ht="13.5">
      <c r="M768" s="5"/>
    </row>
    <row r="769" ht="13.5">
      <c r="M769" s="5"/>
    </row>
    <row r="770" ht="13.5">
      <c r="M770" s="5"/>
    </row>
    <row r="771" ht="13.5">
      <c r="M771" s="5"/>
    </row>
    <row r="772" ht="13.5">
      <c r="M772" s="5"/>
    </row>
    <row r="773" ht="13.5">
      <c r="M773" s="5"/>
    </row>
    <row r="774" ht="13.5">
      <c r="M774" s="5"/>
    </row>
    <row r="775" ht="13.5">
      <c r="M775" s="5"/>
    </row>
    <row r="776" ht="13.5">
      <c r="M776" s="5"/>
    </row>
    <row r="777" ht="13.5">
      <c r="M777" s="5"/>
    </row>
    <row r="778" ht="13.5">
      <c r="M778" s="5"/>
    </row>
    <row r="779" ht="13.5">
      <c r="M779" s="5"/>
    </row>
    <row r="780" ht="13.5">
      <c r="M780" s="5"/>
    </row>
    <row r="781" ht="13.5">
      <c r="M781" s="5"/>
    </row>
    <row r="782" ht="13.5">
      <c r="M782" s="5"/>
    </row>
    <row r="783" ht="13.5">
      <c r="M783" s="5"/>
    </row>
    <row r="784" ht="13.5">
      <c r="M784" s="5"/>
    </row>
    <row r="785" ht="13.5">
      <c r="M785" s="5"/>
    </row>
    <row r="786" ht="13.5">
      <c r="M786" s="5"/>
    </row>
    <row r="787" ht="13.5">
      <c r="M787" s="5"/>
    </row>
    <row r="788" ht="13.5">
      <c r="M788" s="5"/>
    </row>
    <row r="789" ht="13.5">
      <c r="M789" s="5"/>
    </row>
    <row r="790" ht="13.5">
      <c r="M790" s="5"/>
    </row>
    <row r="791" ht="13.5">
      <c r="M791" s="5"/>
    </row>
    <row r="792" ht="13.5">
      <c r="M792" s="5"/>
    </row>
    <row r="793" ht="13.5">
      <c r="M793" s="5"/>
    </row>
    <row r="794" ht="13.5">
      <c r="M794" s="5"/>
    </row>
    <row r="795" ht="13.5">
      <c r="M795" s="5"/>
    </row>
    <row r="796" ht="13.5">
      <c r="M796" s="5"/>
    </row>
    <row r="797" ht="13.5">
      <c r="M797" s="5"/>
    </row>
    <row r="798" ht="13.5">
      <c r="M798" s="5"/>
    </row>
    <row r="799" ht="13.5">
      <c r="M799" s="5"/>
    </row>
    <row r="800" ht="13.5">
      <c r="M800" s="5"/>
    </row>
    <row r="801" ht="13.5">
      <c r="M801" s="5"/>
    </row>
    <row r="802" ht="13.5">
      <c r="M802" s="5"/>
    </row>
    <row r="803" ht="13.5">
      <c r="M803" s="5"/>
    </row>
    <row r="804" ht="13.5">
      <c r="M804" s="5"/>
    </row>
    <row r="805" ht="13.5">
      <c r="M805" s="5"/>
    </row>
    <row r="806" ht="13.5">
      <c r="M806" s="5"/>
    </row>
    <row r="807" ht="13.5">
      <c r="M807" s="5"/>
    </row>
    <row r="808" ht="13.5">
      <c r="M808" s="5"/>
    </row>
    <row r="809" ht="13.5">
      <c r="M809" s="5"/>
    </row>
    <row r="810" ht="13.5">
      <c r="M810" s="5"/>
    </row>
    <row r="811" ht="13.5">
      <c r="M811" s="5"/>
    </row>
    <row r="812" ht="13.5">
      <c r="M812" s="5"/>
    </row>
    <row r="813" ht="13.5">
      <c r="M813" s="5"/>
    </row>
    <row r="814" ht="13.5">
      <c r="M814" s="5"/>
    </row>
    <row r="815" ht="13.5">
      <c r="M815" s="5"/>
    </row>
    <row r="816" ht="13.5">
      <c r="M816" s="5"/>
    </row>
    <row r="817" ht="13.5">
      <c r="M817" s="5"/>
    </row>
    <row r="818" ht="13.5">
      <c r="M818" s="5"/>
    </row>
    <row r="819" ht="13.5">
      <c r="M819" s="5"/>
    </row>
    <row r="820" ht="13.5">
      <c r="M820" s="5"/>
    </row>
    <row r="821" ht="13.5">
      <c r="M821" s="5"/>
    </row>
    <row r="822" ht="13.5">
      <c r="M822" s="5"/>
    </row>
    <row r="823" ht="13.5">
      <c r="M823" s="5"/>
    </row>
    <row r="824" ht="13.5">
      <c r="M824" s="5"/>
    </row>
    <row r="825" ht="13.5">
      <c r="M825" s="5"/>
    </row>
    <row r="826" ht="13.5">
      <c r="M826" s="5"/>
    </row>
    <row r="827" ht="13.5">
      <c r="M827" s="5"/>
    </row>
    <row r="828" ht="13.5">
      <c r="M828" s="5"/>
    </row>
    <row r="829" ht="13.5">
      <c r="M829" s="5"/>
    </row>
    <row r="830" ht="13.5">
      <c r="M830" s="5"/>
    </row>
    <row r="831" ht="13.5">
      <c r="M831" s="5"/>
    </row>
    <row r="832" ht="13.5">
      <c r="M832" s="5"/>
    </row>
    <row r="833" ht="13.5">
      <c r="M833" s="5"/>
    </row>
    <row r="834" ht="13.5">
      <c r="M834" s="5"/>
    </row>
    <row r="835" ht="13.5">
      <c r="M835" s="5"/>
    </row>
    <row r="836" ht="13.5">
      <c r="M836" s="5"/>
    </row>
    <row r="837" ht="13.5">
      <c r="M837" s="5"/>
    </row>
    <row r="838" ht="13.5">
      <c r="M838" s="5"/>
    </row>
    <row r="839" ht="13.5">
      <c r="M839" s="5"/>
    </row>
    <row r="840" ht="13.5">
      <c r="M840" s="5"/>
    </row>
    <row r="841" ht="13.5">
      <c r="M841" s="5"/>
    </row>
    <row r="842" ht="13.5">
      <c r="M842" s="5"/>
    </row>
    <row r="843" ht="13.5">
      <c r="M843" s="5"/>
    </row>
    <row r="844" ht="13.5">
      <c r="M844" s="5"/>
    </row>
    <row r="845" ht="13.5">
      <c r="M845" s="5"/>
    </row>
    <row r="846" ht="13.5">
      <c r="M846" s="5"/>
    </row>
    <row r="847" ht="13.5">
      <c r="M847" s="5"/>
    </row>
    <row r="848" ht="13.5">
      <c r="M848" s="5"/>
    </row>
    <row r="849" ht="13.5">
      <c r="M849" s="5"/>
    </row>
    <row r="850" ht="13.5">
      <c r="M850" s="5"/>
    </row>
    <row r="851" ht="13.5">
      <c r="M851" s="5"/>
    </row>
    <row r="852" ht="13.5">
      <c r="M852" s="5"/>
    </row>
    <row r="853" ht="13.5">
      <c r="M853" s="5"/>
    </row>
    <row r="854" ht="13.5">
      <c r="M854" s="5"/>
    </row>
    <row r="855" ht="13.5">
      <c r="M855" s="5"/>
    </row>
    <row r="856" ht="13.5">
      <c r="M856" s="5"/>
    </row>
    <row r="857" ht="13.5">
      <c r="M857" s="5"/>
    </row>
    <row r="858" ht="13.5">
      <c r="M858" s="5"/>
    </row>
    <row r="859" ht="13.5">
      <c r="M859" s="5"/>
    </row>
    <row r="860" ht="13.5">
      <c r="M860" s="5"/>
    </row>
    <row r="861" ht="13.5">
      <c r="M861" s="5"/>
    </row>
    <row r="862" ht="13.5">
      <c r="M862" s="5"/>
    </row>
    <row r="863" ht="13.5">
      <c r="M863" s="5"/>
    </row>
    <row r="864" ht="13.5">
      <c r="M864" s="5"/>
    </row>
    <row r="865" ht="13.5">
      <c r="M865" s="5"/>
    </row>
    <row r="866" ht="13.5">
      <c r="M866" s="5"/>
    </row>
    <row r="867" ht="13.5">
      <c r="M867" s="5"/>
    </row>
    <row r="868" ht="13.5">
      <c r="M868" s="5"/>
    </row>
    <row r="869" ht="13.5">
      <c r="M869" s="5"/>
    </row>
    <row r="870" ht="13.5">
      <c r="M870" s="5"/>
    </row>
    <row r="871" ht="13.5">
      <c r="M871" s="5"/>
    </row>
    <row r="872" ht="13.5">
      <c r="M872" s="5"/>
    </row>
    <row r="873" ht="13.5">
      <c r="M873" s="5"/>
    </row>
    <row r="874" ht="13.5">
      <c r="M874" s="5"/>
    </row>
    <row r="875" ht="13.5">
      <c r="M875" s="5"/>
    </row>
    <row r="876" ht="13.5">
      <c r="M876" s="5"/>
    </row>
    <row r="877" ht="13.5">
      <c r="M877" s="5"/>
    </row>
    <row r="878" ht="13.5">
      <c r="M878" s="5"/>
    </row>
    <row r="879" ht="13.5">
      <c r="M879" s="5"/>
    </row>
    <row r="880" ht="13.5">
      <c r="M880" s="5"/>
    </row>
    <row r="881" ht="13.5">
      <c r="M881" s="5"/>
    </row>
    <row r="882" ht="13.5">
      <c r="M882" s="5"/>
    </row>
    <row r="883" ht="13.5">
      <c r="M883" s="5"/>
    </row>
    <row r="884" ht="13.5">
      <c r="M884" s="5"/>
    </row>
    <row r="885" ht="13.5">
      <c r="M885" s="5"/>
    </row>
    <row r="886" ht="13.5">
      <c r="M886" s="5"/>
    </row>
    <row r="887" ht="13.5">
      <c r="M887" s="5"/>
    </row>
    <row r="888" ht="13.5">
      <c r="M888" s="5"/>
    </row>
    <row r="889" ht="13.5">
      <c r="M889" s="5"/>
    </row>
    <row r="890" ht="13.5">
      <c r="M890" s="5"/>
    </row>
    <row r="891" ht="13.5">
      <c r="M891" s="5"/>
    </row>
  </sheetData>
  <sheetProtection/>
  <mergeCells count="105">
    <mergeCell ref="G47:G49"/>
    <mergeCell ref="G14:G16"/>
    <mergeCell ref="G11:G13"/>
    <mergeCell ref="G26:G28"/>
    <mergeCell ref="G44:G46"/>
    <mergeCell ref="G41:G43"/>
    <mergeCell ref="G38:G40"/>
    <mergeCell ref="G35:G37"/>
    <mergeCell ref="G32:G34"/>
    <mergeCell ref="G29:G31"/>
    <mergeCell ref="B26:B28"/>
    <mergeCell ref="C26:C28"/>
    <mergeCell ref="D26:D28"/>
    <mergeCell ref="E26:E28"/>
    <mergeCell ref="A11:A16"/>
    <mergeCell ref="B11:B13"/>
    <mergeCell ref="C11:C13"/>
    <mergeCell ref="D11:D13"/>
    <mergeCell ref="E11:E13"/>
    <mergeCell ref="B14:B16"/>
    <mergeCell ref="A1:R1"/>
    <mergeCell ref="Q2:R2"/>
    <mergeCell ref="A3:A4"/>
    <mergeCell ref="C3:C4"/>
    <mergeCell ref="D3:D4"/>
    <mergeCell ref="F3:F4"/>
    <mergeCell ref="I3:K3"/>
    <mergeCell ref="L3:N3"/>
    <mergeCell ref="P3:P4"/>
    <mergeCell ref="O3:O4"/>
    <mergeCell ref="A8:A10"/>
    <mergeCell ref="C8:C10"/>
    <mergeCell ref="D8:D10"/>
    <mergeCell ref="S3:S4"/>
    <mergeCell ref="A5:A7"/>
    <mergeCell ref="C5:C7"/>
    <mergeCell ref="D5:D7"/>
    <mergeCell ref="Q3:Q4"/>
    <mergeCell ref="R3:R4"/>
    <mergeCell ref="E3:E4"/>
    <mergeCell ref="E5:E7"/>
    <mergeCell ref="E8:E10"/>
    <mergeCell ref="H3:H4"/>
    <mergeCell ref="B3:B4"/>
    <mergeCell ref="B5:B7"/>
    <mergeCell ref="B8:B10"/>
    <mergeCell ref="G3:G4"/>
    <mergeCell ref="G8:G10"/>
    <mergeCell ref="C14:C16"/>
    <mergeCell ref="D14:D16"/>
    <mergeCell ref="E14:E16"/>
    <mergeCell ref="A17:A19"/>
    <mergeCell ref="B17:B19"/>
    <mergeCell ref="C17:C19"/>
    <mergeCell ref="D17:D19"/>
    <mergeCell ref="E17:E19"/>
    <mergeCell ref="G17:G19"/>
    <mergeCell ref="E23:E25"/>
    <mergeCell ref="G23:G25"/>
    <mergeCell ref="A20:A22"/>
    <mergeCell ref="B20:B22"/>
    <mergeCell ref="C20:C22"/>
    <mergeCell ref="D20:D22"/>
    <mergeCell ref="E20:E22"/>
    <mergeCell ref="G20:G22"/>
    <mergeCell ref="A29:A31"/>
    <mergeCell ref="B29:B31"/>
    <mergeCell ref="C29:C31"/>
    <mergeCell ref="D29:D31"/>
    <mergeCell ref="E29:E31"/>
    <mergeCell ref="A23:A25"/>
    <mergeCell ref="B23:B25"/>
    <mergeCell ref="C23:C25"/>
    <mergeCell ref="D23:D25"/>
    <mergeCell ref="A26:A28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9"/>
    <mergeCell ref="A35:A37"/>
    <mergeCell ref="B35:B37"/>
    <mergeCell ref="C35:C37"/>
    <mergeCell ref="D35:D37"/>
    <mergeCell ref="E35:E37"/>
    <mergeCell ref="A41:A43"/>
    <mergeCell ref="B41:B43"/>
    <mergeCell ref="C41:C43"/>
    <mergeCell ref="D41:D43"/>
    <mergeCell ref="E41:E43"/>
    <mergeCell ref="A38:A40"/>
    <mergeCell ref="B38:B40"/>
    <mergeCell ref="C38:C40"/>
    <mergeCell ref="D38:D40"/>
    <mergeCell ref="E38:E40"/>
    <mergeCell ref="A32:A34"/>
    <mergeCell ref="B32:B34"/>
    <mergeCell ref="C32:C34"/>
    <mergeCell ref="D32:D34"/>
    <mergeCell ref="E32:E34"/>
  </mergeCells>
  <printOptions/>
  <pageMargins left="0.7086614173228347" right="0.7086614173228347" top="0.7480314960629921" bottom="0.7480314960629921" header="0.31496062992125984" footer="0.31496062992125984"/>
  <pageSetup firstPageNumber="391" useFirstPageNumber="1" horizontalDpi="600" verticalDpi="600" orientation="landscape" paperSize="9" scale="7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2019-11-14T00:59:07Z</cp:lastPrinted>
  <dcterms:created xsi:type="dcterms:W3CDTF">2009-11-08T04:53:51Z</dcterms:created>
  <dcterms:modified xsi:type="dcterms:W3CDTF">2020-04-06T08:10:12Z</dcterms:modified>
  <cp:category/>
  <cp:version/>
  <cp:contentType/>
  <cp:contentStatus/>
</cp:coreProperties>
</file>