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56" windowHeight="12396" tabRatio="574" firstSheet="10" activeTab="13"/>
  </bookViews>
  <sheets>
    <sheet name="1.인구추이- 등록인구추이" sheetId="1" r:id="rId1"/>
    <sheet name="1.인구추이- 거소신고인수" sheetId="2" r:id="rId2"/>
    <sheet name="2.시군별 세대 및 인구(주민등록)" sheetId="3" r:id="rId3"/>
    <sheet name="3.동별 세대 및 인구(최근년도)" sheetId="4" r:id="rId4"/>
    <sheet name="4.연령(5세 계급)및 성별인구" sheetId="5" r:id="rId5"/>
    <sheet name="5.혼인상태별 인구(15세이상 인구)" sheetId="6" r:id="rId6"/>
    <sheet name="6.교육정도별 인구(6세이상)" sheetId="7" r:id="rId7"/>
    <sheet name="7.주택점유형태별 가구(일반가구)" sheetId="8" r:id="rId8"/>
    <sheet name="8.사용방수별 가구(일반가구)" sheetId="9" r:id="rId9"/>
    <sheet name="9.인구동태(민원봉사실)" sheetId="10" r:id="rId10"/>
    <sheet name="10.인구이동(월별)" sheetId="14" r:id="rId11"/>
    <sheet name="10-1.동별 인구이동" sheetId="11" r:id="rId12"/>
    <sheet name="11.주민등록 전입지별 인구이동(타시도 →목포)" sheetId="12" r:id="rId13"/>
    <sheet name="12.주민등록 전출지별 인구이동(목포 →타시도)" sheetId="13" r:id="rId14"/>
    <sheet name="13.통근.통학유형별 인구(12세이상)" sheetId="15" r:id="rId15"/>
    <sheet name="14.상주(야간).주간인구 " sheetId="16" r:id="rId16"/>
    <sheet name="15.외국인국적별등록현황" sheetId="17" r:id="rId17"/>
    <sheet name="15-1.외국인 연령별 등록현황" sheetId="18" r:id="rId18"/>
    <sheet name="16.외국인과의 혼인 17.여성가구주현황" sheetId="19" r:id="rId19"/>
    <sheet name="18.사망원인별 사망" sheetId="20" r:id="rId20"/>
    <sheet name="18.사망원인별 사망(2)" sheetId="21" r:id="rId21"/>
  </sheets>
  <definedNames>
    <definedName name="_xlnm.Print_Area" localSheetId="1">'1.인구추이- 거소신고인수'!$A$1:$J$17</definedName>
    <definedName name="_xlnm.Print_Area" localSheetId="0">'1.인구추이- 등록인구추이'!$A$1:$R$49</definedName>
    <definedName name="_xlnm.Print_Area" localSheetId="10">'10.인구이동(월별)'!$A$1:$AD$29</definedName>
    <definedName name="_xlnm.Print_Area" localSheetId="11">'10-1.동별 인구이동'!$A$1:$W$41</definedName>
    <definedName name="_xlnm.Print_Area" localSheetId="12">'11.주민등록 전입지별 인구이동(타시도 →목포)'!$A$1:$T$26</definedName>
    <definedName name="_xlnm.Print_Area" localSheetId="13">'12.주민등록 전출지별 인구이동(목포 →타시도)'!$A$1:$T$26</definedName>
    <definedName name="_xlnm.Print_Area" localSheetId="14">'13.통근.통학유형별 인구(12세이상)'!$A$1:$L$19</definedName>
    <definedName name="_xlnm.Print_Area" localSheetId="15">'14.상주(야간).주간인구 '!$A$1:$M$21</definedName>
    <definedName name="_xlnm.Print_Area" localSheetId="16">'15.외국인국적별등록현황'!$A$1:$P$36</definedName>
    <definedName name="_xlnm.Print_Area" localSheetId="17">'15-1.외국인 연령별 등록현황'!$A$1:$V$36</definedName>
    <definedName name="_xlnm.Print_Area" localSheetId="18">'16.외국인과의 혼인 17.여성가구주현황'!$A$1:$H$28</definedName>
    <definedName name="_xlnm.Print_Area" localSheetId="19">'18.사망원인별 사망'!$A$1:$M$33</definedName>
    <definedName name="_xlnm.Print_Area" localSheetId="20">'18.사망원인별 사망(2)'!$A$1:$J$33</definedName>
    <definedName name="_xlnm.Print_Area" localSheetId="2">'2.시군별 세대 및 인구(주민등록)'!$A$1:$P$39</definedName>
    <definedName name="_xlnm.Print_Area" localSheetId="3">'3.동별 세대 및 인구(최근년도)'!$A$1:$L$38</definedName>
    <definedName name="_xlnm.Print_Area" localSheetId="4">'4.연령(5세 계급)및 성별인구'!$A$1:$AM$31</definedName>
    <definedName name="_xlnm.Print_Area" localSheetId="6">'6.교육정도별 인구(6세이상)'!$A$1:$H$23</definedName>
    <definedName name="_xlnm.Print_Area" localSheetId="7">'7.주택점유형태별 가구(일반가구)'!$A$1:$H$11</definedName>
    <definedName name="_xlnm.Print_Area" localSheetId="8">'8.사용방수별 가구(일반가구)'!$A$1:$G$12</definedName>
    <definedName name="_xlnm.Print_Area" localSheetId="9">'9.인구동태(민원봉사실)'!$A$1:$I$27</definedName>
    <definedName name="_xlnm.Print_Titles" localSheetId="2">'2.시군별 세대 및 인구(주민등록)'!$6:$9</definedName>
    <definedName name="_xlnm.Print_Titles" localSheetId="6">'6.교육정도별 인구(6세이상)'!$6:$7</definedName>
  </definedNames>
  <calcPr calcId="162913"/>
</workbook>
</file>

<file path=xl/calcChain.xml><?xml version="1.0" encoding="utf-8"?>
<calcChain xmlns="http://schemas.openxmlformats.org/spreadsheetml/2006/main">
  <c r="AF27" i="5" l="1"/>
  <c r="G29" i="21" l="1"/>
  <c r="G30" i="21"/>
  <c r="G31" i="21"/>
  <c r="G32" i="21"/>
  <c r="G28" i="21"/>
  <c r="G27" i="21"/>
  <c r="B29" i="21"/>
  <c r="B30" i="21"/>
  <c r="B31" i="21"/>
  <c r="B32" i="21"/>
  <c r="B28" i="21"/>
  <c r="B27" i="21"/>
  <c r="H11" i="21"/>
  <c r="H12" i="21"/>
  <c r="H13" i="21"/>
  <c r="H14" i="21"/>
  <c r="H10" i="21"/>
  <c r="H9" i="21"/>
  <c r="K29" i="20"/>
  <c r="K30" i="20"/>
  <c r="K31" i="20"/>
  <c r="K32" i="20"/>
  <c r="K28" i="20"/>
  <c r="K27" i="20"/>
  <c r="H29" i="20"/>
  <c r="H30" i="20"/>
  <c r="H31" i="20"/>
  <c r="H32" i="20"/>
  <c r="H28" i="20"/>
  <c r="H27" i="20"/>
  <c r="E29" i="20"/>
  <c r="E30" i="20"/>
  <c r="E31" i="20"/>
  <c r="E32" i="20"/>
  <c r="E28" i="20"/>
  <c r="E27" i="20"/>
  <c r="H20" i="20"/>
  <c r="H21" i="20"/>
  <c r="H22" i="20"/>
  <c r="H23" i="20"/>
  <c r="H19" i="20"/>
  <c r="H18" i="20"/>
  <c r="E20" i="20"/>
  <c r="E21" i="20"/>
  <c r="E22" i="20"/>
  <c r="E23" i="20"/>
  <c r="E19" i="20"/>
  <c r="E18" i="20"/>
  <c r="B20" i="20"/>
  <c r="B21" i="20"/>
  <c r="B22" i="20"/>
  <c r="B23" i="20"/>
  <c r="B19" i="20"/>
  <c r="B18" i="20"/>
  <c r="K11" i="20"/>
  <c r="K12" i="20"/>
  <c r="K13" i="20"/>
  <c r="K14" i="20"/>
  <c r="K10" i="20"/>
  <c r="K9" i="20"/>
  <c r="H14" i="20"/>
  <c r="H11" i="20"/>
  <c r="H12" i="20"/>
  <c r="H13" i="20"/>
  <c r="H10" i="20"/>
  <c r="H9" i="20"/>
  <c r="E10" i="20"/>
  <c r="E11" i="20"/>
  <c r="E12" i="20"/>
  <c r="E13" i="20"/>
  <c r="E14" i="20"/>
  <c r="E9" i="20"/>
  <c r="AG12" i="5" l="1"/>
  <c r="AD9" i="5"/>
  <c r="AG9" i="5" s="1"/>
  <c r="AC9" i="5"/>
  <c r="AF9" i="5" s="1"/>
  <c r="AG11" i="5"/>
  <c r="AG13" i="5"/>
  <c r="AG14" i="5"/>
  <c r="AG15" i="5"/>
  <c r="AG17" i="5"/>
  <c r="AG18" i="5"/>
  <c r="AG19" i="5"/>
  <c r="AG20" i="5"/>
  <c r="AG21" i="5"/>
  <c r="AG22" i="5"/>
  <c r="AG23" i="5"/>
  <c r="AG24" i="5"/>
  <c r="AG25" i="5"/>
  <c r="AG26" i="5"/>
  <c r="AG27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10" i="5"/>
  <c r="AG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10" i="5"/>
  <c r="AG16" i="5" l="1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P15" i="3"/>
  <c r="N15" i="3"/>
  <c r="M15" i="3"/>
  <c r="I15" i="3"/>
  <c r="J15" i="3"/>
  <c r="K15" i="3"/>
  <c r="F15" i="3"/>
  <c r="G15" i="3"/>
  <c r="H15" i="3"/>
  <c r="B15" i="3"/>
  <c r="L18" i="3" l="1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17" i="3"/>
  <c r="L16" i="3"/>
  <c r="L15" i="3" l="1"/>
  <c r="B14" i="20"/>
  <c r="Q33" i="18"/>
  <c r="K33" i="18"/>
  <c r="H33" i="18"/>
  <c r="E33" i="18"/>
  <c r="B33" i="18"/>
  <c r="T23" i="18"/>
  <c r="Q23" i="18"/>
  <c r="N23" i="18"/>
  <c r="K23" i="18"/>
  <c r="H23" i="18"/>
  <c r="E23" i="18"/>
  <c r="B23" i="18"/>
  <c r="T13" i="18"/>
  <c r="Q13" i="18"/>
  <c r="N13" i="18"/>
  <c r="K13" i="18"/>
  <c r="H13" i="18"/>
  <c r="E13" i="18"/>
  <c r="K33" i="17"/>
  <c r="H33" i="17"/>
  <c r="E33" i="17"/>
  <c r="B33" i="17"/>
  <c r="N23" i="17"/>
  <c r="K23" i="17"/>
  <c r="H23" i="17"/>
  <c r="E23" i="17"/>
  <c r="B23" i="17"/>
  <c r="N13" i="17"/>
  <c r="K13" i="17"/>
  <c r="H13" i="17"/>
  <c r="E13" i="17"/>
  <c r="B13" i="17"/>
  <c r="F11" i="15"/>
  <c r="B11" i="15" s="1"/>
  <c r="F10" i="15"/>
  <c r="B10" i="15" s="1"/>
  <c r="E15" i="14"/>
  <c r="F15" i="14"/>
  <c r="I15" i="14" s="1"/>
  <c r="G15" i="14"/>
  <c r="H15" i="14"/>
  <c r="K15" i="14"/>
  <c r="L15" i="14"/>
  <c r="M15" i="14"/>
  <c r="N15" i="14"/>
  <c r="O15" i="14"/>
  <c r="R15" i="14" s="1"/>
  <c r="P15" i="14"/>
  <c r="Q15" i="14"/>
  <c r="S15" i="14"/>
  <c r="V15" i="14" s="1"/>
  <c r="T15" i="14"/>
  <c r="U15" i="14"/>
  <c r="W15" i="14"/>
  <c r="X15" i="14"/>
  <c r="Y15" i="14"/>
  <c r="Z15" i="14"/>
  <c r="AA15" i="14"/>
  <c r="AB15" i="14"/>
  <c r="AC15" i="14"/>
  <c r="AD15" i="14"/>
  <c r="E16" i="14"/>
  <c r="I16" i="14"/>
  <c r="N16" i="14"/>
  <c r="R16" i="14"/>
  <c r="V16" i="14"/>
  <c r="Z16" i="14"/>
  <c r="AD16" i="14"/>
  <c r="E17" i="14"/>
  <c r="I17" i="14"/>
  <c r="N17" i="14"/>
  <c r="R17" i="14"/>
  <c r="V17" i="14"/>
  <c r="Z17" i="14"/>
  <c r="AD17" i="14"/>
  <c r="E18" i="14"/>
  <c r="I18" i="14"/>
  <c r="N18" i="14"/>
  <c r="R18" i="14"/>
  <c r="V18" i="14"/>
  <c r="Z18" i="14"/>
  <c r="AD18" i="14"/>
  <c r="E19" i="14"/>
  <c r="I19" i="14"/>
  <c r="N19" i="14"/>
  <c r="R19" i="14"/>
  <c r="V19" i="14"/>
  <c r="Z19" i="14"/>
  <c r="AD19" i="14"/>
  <c r="E20" i="14"/>
  <c r="I20" i="14"/>
  <c r="N20" i="14"/>
  <c r="R20" i="14"/>
  <c r="V20" i="14"/>
  <c r="Z20" i="14"/>
  <c r="AD20" i="14"/>
  <c r="E21" i="14"/>
  <c r="I21" i="14"/>
  <c r="N21" i="14"/>
  <c r="R21" i="14"/>
  <c r="V21" i="14"/>
  <c r="Z21" i="14"/>
  <c r="AD21" i="14"/>
  <c r="E22" i="14"/>
  <c r="I22" i="14"/>
  <c r="N22" i="14"/>
  <c r="R22" i="14"/>
  <c r="V22" i="14"/>
  <c r="Z22" i="14"/>
  <c r="AD22" i="14"/>
  <c r="E23" i="14"/>
  <c r="I23" i="14"/>
  <c r="N23" i="14"/>
  <c r="R23" i="14"/>
  <c r="V23" i="14"/>
  <c r="Z23" i="14"/>
  <c r="AD23" i="14"/>
  <c r="E24" i="14"/>
  <c r="I24" i="14"/>
  <c r="N24" i="14"/>
  <c r="R24" i="14"/>
  <c r="V24" i="14"/>
  <c r="Z24" i="14"/>
  <c r="AD24" i="14"/>
  <c r="E25" i="14"/>
  <c r="I25" i="14"/>
  <c r="N25" i="14"/>
  <c r="R25" i="14"/>
  <c r="V25" i="14"/>
  <c r="Z25" i="14"/>
  <c r="AD25" i="14"/>
  <c r="E26" i="14"/>
  <c r="I26" i="14"/>
  <c r="N26" i="14"/>
  <c r="R26" i="14"/>
  <c r="V26" i="14"/>
  <c r="Z26" i="14"/>
  <c r="AD26" i="14"/>
  <c r="E27" i="14"/>
  <c r="I27" i="14"/>
  <c r="N27" i="14"/>
  <c r="R27" i="14"/>
  <c r="V27" i="14"/>
  <c r="Z27" i="14"/>
  <c r="AD27" i="14"/>
  <c r="B24" i="13"/>
  <c r="B23" i="13"/>
  <c r="B22" i="13"/>
  <c r="B21" i="13"/>
  <c r="B20" i="13"/>
  <c r="B19" i="13"/>
  <c r="B18" i="13"/>
  <c r="B17" i="13"/>
  <c r="B16" i="13"/>
  <c r="B15" i="13"/>
  <c r="B14" i="13"/>
  <c r="B13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W38" i="11"/>
  <c r="U38" i="11"/>
  <c r="S38" i="11"/>
  <c r="Q38" i="11"/>
  <c r="O38" i="11"/>
  <c r="M38" i="11"/>
  <c r="K38" i="11"/>
  <c r="I38" i="11"/>
  <c r="E38" i="11"/>
  <c r="W37" i="11"/>
  <c r="U37" i="11"/>
  <c r="S37" i="11"/>
  <c r="Q37" i="11"/>
  <c r="O37" i="11"/>
  <c r="M37" i="11"/>
  <c r="K37" i="11"/>
  <c r="I37" i="11"/>
  <c r="E37" i="11"/>
  <c r="W36" i="11"/>
  <c r="U36" i="11"/>
  <c r="S36" i="11"/>
  <c r="Q36" i="11"/>
  <c r="O36" i="11"/>
  <c r="M36" i="11"/>
  <c r="K36" i="11"/>
  <c r="I36" i="11"/>
  <c r="E36" i="11"/>
  <c r="W35" i="11"/>
  <c r="U35" i="11"/>
  <c r="S35" i="11"/>
  <c r="Q35" i="11"/>
  <c r="O35" i="11"/>
  <c r="M35" i="11"/>
  <c r="K35" i="11"/>
  <c r="I35" i="11"/>
  <c r="E35" i="11"/>
  <c r="W34" i="11"/>
  <c r="U34" i="11"/>
  <c r="S34" i="11"/>
  <c r="Q34" i="11"/>
  <c r="O34" i="11"/>
  <c r="M34" i="11"/>
  <c r="K34" i="11"/>
  <c r="I34" i="11"/>
  <c r="E34" i="11"/>
  <c r="W33" i="11"/>
  <c r="U33" i="11"/>
  <c r="S33" i="11"/>
  <c r="Q33" i="11"/>
  <c r="O33" i="11"/>
  <c r="M33" i="11"/>
  <c r="K33" i="11"/>
  <c r="I33" i="11"/>
  <c r="E33" i="11"/>
  <c r="W32" i="11"/>
  <c r="U32" i="11"/>
  <c r="S32" i="11"/>
  <c r="Q32" i="11"/>
  <c r="O32" i="11"/>
  <c r="M32" i="11"/>
  <c r="K32" i="11"/>
  <c r="I32" i="11"/>
  <c r="E32" i="11"/>
  <c r="W31" i="11"/>
  <c r="U31" i="11"/>
  <c r="S31" i="11"/>
  <c r="Q31" i="11"/>
  <c r="O31" i="11"/>
  <c r="M31" i="11"/>
  <c r="K31" i="11"/>
  <c r="I31" i="11"/>
  <c r="E31" i="11"/>
  <c r="W30" i="11"/>
  <c r="U30" i="11"/>
  <c r="S30" i="11"/>
  <c r="Q30" i="11"/>
  <c r="O30" i="11"/>
  <c r="M30" i="11"/>
  <c r="K30" i="11"/>
  <c r="I30" i="11"/>
  <c r="E30" i="11"/>
  <c r="W29" i="11"/>
  <c r="U29" i="11"/>
  <c r="S29" i="11"/>
  <c r="Q29" i="11"/>
  <c r="O29" i="11"/>
  <c r="M29" i="11"/>
  <c r="K29" i="11"/>
  <c r="I29" i="11"/>
  <c r="E29" i="11"/>
  <c r="W28" i="11"/>
  <c r="U28" i="11"/>
  <c r="S28" i="11"/>
  <c r="Q28" i="11"/>
  <c r="O28" i="11"/>
  <c r="M28" i="11"/>
  <c r="K28" i="11"/>
  <c r="I28" i="11"/>
  <c r="E28" i="11"/>
  <c r="W27" i="11"/>
  <c r="U27" i="11"/>
  <c r="S27" i="11"/>
  <c r="Q27" i="11"/>
  <c r="O27" i="11"/>
  <c r="M27" i="11"/>
  <c r="K27" i="11"/>
  <c r="I27" i="11"/>
  <c r="E27" i="11"/>
  <c r="W26" i="11"/>
  <c r="U26" i="11"/>
  <c r="S26" i="11"/>
  <c r="Q26" i="11"/>
  <c r="O26" i="11"/>
  <c r="M26" i="11"/>
  <c r="K26" i="11"/>
  <c r="I26" i="11"/>
  <c r="E26" i="11"/>
  <c r="W25" i="11"/>
  <c r="U25" i="11"/>
  <c r="S25" i="11"/>
  <c r="Q25" i="11"/>
  <c r="O25" i="11"/>
  <c r="M25" i="11"/>
  <c r="K25" i="11"/>
  <c r="I25" i="11"/>
  <c r="E25" i="11"/>
  <c r="W24" i="11"/>
  <c r="U24" i="11"/>
  <c r="S24" i="11"/>
  <c r="Q24" i="11"/>
  <c r="O24" i="11"/>
  <c r="M24" i="11"/>
  <c r="K24" i="11"/>
  <c r="I24" i="11"/>
  <c r="E24" i="11"/>
  <c r="W23" i="11"/>
  <c r="U23" i="11"/>
  <c r="S23" i="11"/>
  <c r="Q23" i="11"/>
  <c r="O23" i="11"/>
  <c r="M23" i="11"/>
  <c r="K23" i="11"/>
  <c r="I23" i="11"/>
  <c r="E23" i="11"/>
  <c r="W22" i="11"/>
  <c r="U22" i="11"/>
  <c r="S22" i="11"/>
  <c r="Q22" i="11"/>
  <c r="O22" i="11"/>
  <c r="M22" i="11"/>
  <c r="K22" i="11"/>
  <c r="I22" i="11"/>
  <c r="E22" i="11"/>
  <c r="W21" i="11"/>
  <c r="U21" i="11"/>
  <c r="S21" i="11"/>
  <c r="Q21" i="11"/>
  <c r="O21" i="11"/>
  <c r="M21" i="11"/>
  <c r="K21" i="11"/>
  <c r="I21" i="11"/>
  <c r="E21" i="11"/>
  <c r="W20" i="11"/>
  <c r="U20" i="11"/>
  <c r="S20" i="11"/>
  <c r="Q20" i="11"/>
  <c r="O20" i="11"/>
  <c r="M20" i="11"/>
  <c r="K20" i="11"/>
  <c r="I20" i="11"/>
  <c r="E20" i="11"/>
  <c r="W19" i="11"/>
  <c r="U19" i="11"/>
  <c r="S19" i="11"/>
  <c r="Q19" i="11"/>
  <c r="O19" i="11"/>
  <c r="M19" i="11"/>
  <c r="K19" i="11"/>
  <c r="I19" i="11"/>
  <c r="E19" i="11"/>
  <c r="W18" i="11"/>
  <c r="U18" i="11"/>
  <c r="S18" i="11"/>
  <c r="Q18" i="11"/>
  <c r="O18" i="11"/>
  <c r="M18" i="11"/>
  <c r="K18" i="11"/>
  <c r="I18" i="11"/>
  <c r="E18" i="11"/>
  <c r="W17" i="11"/>
  <c r="U17" i="11"/>
  <c r="S17" i="11"/>
  <c r="Q17" i="11"/>
  <c r="O17" i="11"/>
  <c r="M17" i="11"/>
  <c r="K17" i="11"/>
  <c r="I17" i="11"/>
  <c r="E17" i="11"/>
  <c r="W16" i="11"/>
  <c r="U16" i="11"/>
  <c r="S16" i="11"/>
  <c r="Q16" i="11"/>
  <c r="O16" i="11"/>
  <c r="M16" i="11"/>
  <c r="K16" i="11"/>
  <c r="I16" i="11"/>
  <c r="E16" i="11"/>
  <c r="W15" i="11"/>
  <c r="T15" i="11"/>
  <c r="U15" i="11" s="1"/>
  <c r="R15" i="11"/>
  <c r="S15" i="11" s="1"/>
  <c r="P15" i="11"/>
  <c r="Q15" i="11" s="1"/>
  <c r="N15" i="11"/>
  <c r="O15" i="11" s="1"/>
  <c r="L15" i="11"/>
  <c r="M15" i="11" s="1"/>
  <c r="J15" i="11"/>
  <c r="K15" i="11" s="1"/>
  <c r="H15" i="11"/>
  <c r="G15" i="11"/>
  <c r="F15" i="11"/>
  <c r="I15" i="11" s="1"/>
  <c r="E15" i="11"/>
  <c r="E26" i="10"/>
  <c r="B26" i="10"/>
  <c r="E25" i="10"/>
  <c r="B25" i="10"/>
  <c r="E24" i="10"/>
  <c r="B24" i="10"/>
  <c r="E23" i="10"/>
  <c r="B23" i="10"/>
  <c r="E22" i="10"/>
  <c r="B22" i="10"/>
  <c r="E21" i="10"/>
  <c r="B21" i="10"/>
  <c r="E20" i="10"/>
  <c r="B20" i="10"/>
  <c r="E19" i="10"/>
  <c r="B19" i="10"/>
  <c r="E18" i="10"/>
  <c r="B18" i="10"/>
  <c r="E17" i="10"/>
  <c r="B17" i="10"/>
  <c r="E16" i="10"/>
  <c r="B16" i="10"/>
  <c r="E15" i="10"/>
  <c r="B15" i="10"/>
  <c r="I14" i="10"/>
  <c r="H14" i="10"/>
  <c r="G14" i="10"/>
  <c r="F14" i="10"/>
  <c r="D14" i="10"/>
  <c r="C14" i="10"/>
  <c r="B14" i="10" s="1"/>
  <c r="B9" i="9"/>
  <c r="B8" i="8"/>
  <c r="B12" i="7"/>
  <c r="B8" i="7"/>
  <c r="B12" i="13" l="1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W9" i="5"/>
  <c r="V9" i="5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6" i="3"/>
  <c r="E15" i="3" s="1"/>
  <c r="D16" i="3"/>
  <c r="D15" i="3" s="1"/>
  <c r="C16" i="3"/>
  <c r="O45" i="1"/>
  <c r="E45" i="1"/>
  <c r="D45" i="1"/>
  <c r="C45" i="1"/>
  <c r="N45" i="1" s="1"/>
  <c r="C15" i="3" l="1"/>
  <c r="O15" i="3" s="1"/>
  <c r="O16" i="3"/>
  <c r="U9" i="5"/>
  <c r="Q45" i="1"/>
</calcChain>
</file>

<file path=xl/sharedStrings.xml><?xml version="1.0" encoding="utf-8"?>
<sst xmlns="http://schemas.openxmlformats.org/spreadsheetml/2006/main" count="1422" uniqueCount="609">
  <si>
    <t>1. 인    구    추    이</t>
    <phoneticPr fontId="5" type="noConversion"/>
  </si>
  <si>
    <t>1. 인    구    추    이(속)</t>
    <phoneticPr fontId="5" type="noConversion"/>
  </si>
  <si>
    <t>Population Trend</t>
    <phoneticPr fontId="5" type="noConversion"/>
  </si>
  <si>
    <t>Populaton Trend(Cont`d)</t>
    <phoneticPr fontId="5" type="noConversion"/>
  </si>
  <si>
    <t>가. 등록인구추이 Registered population Trend</t>
    <phoneticPr fontId="5" type="noConversion"/>
  </si>
  <si>
    <t>단위 : 세대, 명</t>
    <phoneticPr fontId="5" type="noConversion"/>
  </si>
  <si>
    <t>Unit : Household, Person</t>
    <phoneticPr fontId="5" type="noConversion"/>
  </si>
  <si>
    <t>단위:세대, 명</t>
    <phoneticPr fontId="5" type="noConversion"/>
  </si>
  <si>
    <r>
      <t>세 대</t>
    </r>
    <r>
      <rPr>
        <vertAlign val="superscript"/>
        <sz val="9"/>
        <rFont val="맑은 고딕"/>
        <family val="3"/>
        <charset val="129"/>
        <scheme val="major"/>
      </rPr>
      <t xml:space="preserve"> </t>
    </r>
    <phoneticPr fontId="5" type="noConversion"/>
  </si>
  <si>
    <t>인                 구                Population</t>
    <phoneticPr fontId="16" type="noConversion"/>
  </si>
  <si>
    <t>인구증가율</t>
    <phoneticPr fontId="5" type="noConversion"/>
  </si>
  <si>
    <t>세대당 인구</t>
    <phoneticPr fontId="5" type="noConversion"/>
  </si>
  <si>
    <t xml:space="preserve">65세 이상 </t>
    <phoneticPr fontId="5" type="noConversion"/>
  </si>
  <si>
    <t>인구밀도</t>
    <phoneticPr fontId="5" type="noConversion"/>
  </si>
  <si>
    <t>연 별</t>
    <phoneticPr fontId="5" type="noConversion"/>
  </si>
  <si>
    <t>No.  of</t>
    <phoneticPr fontId="5" type="noConversion"/>
  </si>
  <si>
    <t>총   수</t>
    <phoneticPr fontId="16" type="noConversion"/>
  </si>
  <si>
    <t>한국인</t>
    <phoneticPr fontId="16" type="noConversion"/>
  </si>
  <si>
    <r>
      <t>외국인</t>
    </r>
    <r>
      <rPr>
        <vertAlign val="superscript"/>
        <sz val="9"/>
        <rFont val="맑은 고딕"/>
        <family val="3"/>
        <charset val="129"/>
        <scheme val="major"/>
      </rPr>
      <t xml:space="preserve"> </t>
    </r>
    <phoneticPr fontId="16" type="noConversion"/>
  </si>
  <si>
    <t>(%)</t>
    <phoneticPr fontId="5" type="noConversion"/>
  </si>
  <si>
    <t>고  령  자</t>
    <phoneticPr fontId="5" type="noConversion"/>
  </si>
  <si>
    <t>면적
(㎢)</t>
    <phoneticPr fontId="5" type="noConversion"/>
  </si>
  <si>
    <t>Year</t>
    <phoneticPr fontId="5" type="noConversion"/>
  </si>
  <si>
    <t>households</t>
    <phoneticPr fontId="5" type="noConversion"/>
  </si>
  <si>
    <t>남</t>
  </si>
  <si>
    <t>여</t>
    <phoneticPr fontId="16" type="noConversion"/>
  </si>
  <si>
    <t xml:space="preserve">Population </t>
    <phoneticPr fontId="5" type="noConversion"/>
  </si>
  <si>
    <t>person per</t>
    <phoneticPr fontId="5" type="noConversion"/>
  </si>
  <si>
    <t>Person 65 years</t>
    <phoneticPr fontId="5" type="noConversion"/>
  </si>
  <si>
    <t>Population</t>
    <phoneticPr fontId="5" type="noConversion"/>
  </si>
  <si>
    <t>Total</t>
  </si>
  <si>
    <t>Male</t>
  </si>
  <si>
    <t>Female</t>
  </si>
  <si>
    <t>Korean</t>
    <phoneticPr fontId="16" type="noConversion"/>
  </si>
  <si>
    <t>Foreigner</t>
    <phoneticPr fontId="16" type="noConversion"/>
  </si>
  <si>
    <t>increase rate</t>
    <phoneticPr fontId="5" type="noConversion"/>
  </si>
  <si>
    <t>household</t>
    <phoneticPr fontId="5" type="noConversion"/>
  </si>
  <si>
    <t>old and over</t>
    <phoneticPr fontId="5" type="noConversion"/>
  </si>
  <si>
    <t>density</t>
    <phoneticPr fontId="5" type="noConversion"/>
  </si>
  <si>
    <t>Area</t>
  </si>
  <si>
    <t>-</t>
  </si>
  <si>
    <t xml:space="preserve">주 : 1974 ~ 1990년까지는 상주인구조사자료, 1991부터는 12. 31 현재 주민등록인구 자료 </t>
    <phoneticPr fontId="5" type="noConversion"/>
  </si>
  <si>
    <t>자료 : 민원봉사실, 행정안전부「주민등록 인구통계」, 출입국외국인정책본부 통계자료</t>
    <phoneticPr fontId="5" type="noConversion"/>
  </si>
  <si>
    <t>1. 인    구    추    이</t>
    <phoneticPr fontId="5" type="noConversion"/>
  </si>
  <si>
    <t>Population Trend</t>
    <phoneticPr fontId="5" type="noConversion"/>
  </si>
  <si>
    <t>나. 거소신고인수 Address population Trend</t>
    <phoneticPr fontId="5" type="noConversion"/>
  </si>
  <si>
    <t>단위 :  명</t>
    <phoneticPr fontId="5" type="noConversion"/>
  </si>
  <si>
    <t>Unit :  Person</t>
    <phoneticPr fontId="5" type="noConversion"/>
  </si>
  <si>
    <t>외국국적동포 거소신고인 Address population Trend</t>
    <phoneticPr fontId="5" type="noConversion"/>
  </si>
  <si>
    <t>연 별</t>
    <phoneticPr fontId="5" type="noConversion"/>
  </si>
  <si>
    <t>합계</t>
    <phoneticPr fontId="16" type="noConversion"/>
  </si>
  <si>
    <t>국적별</t>
    <phoneticPr fontId="16" type="noConversion"/>
  </si>
  <si>
    <t>Year</t>
    <phoneticPr fontId="5" type="noConversion"/>
  </si>
  <si>
    <t>여</t>
    <phoneticPr fontId="16" type="noConversion"/>
  </si>
  <si>
    <t>캐나다</t>
    <phoneticPr fontId="16" type="noConversion"/>
  </si>
  <si>
    <t>주 : 2013년부터 조사개시</t>
    <phoneticPr fontId="5" type="noConversion"/>
  </si>
  <si>
    <t>2. 시군별 세대 및 인구(주민등록)</t>
    <phoneticPr fontId="16" type="noConversion"/>
  </si>
  <si>
    <t>2. 시군별 세대 및 인구(주민등록)(속)</t>
    <phoneticPr fontId="16" type="noConversion"/>
  </si>
  <si>
    <t xml:space="preserve"> Households and Population by Si (Resident Registration)</t>
    <phoneticPr fontId="16" type="noConversion"/>
  </si>
  <si>
    <t>Households and Population by Si (Resident Registration)(Cont'd)</t>
    <phoneticPr fontId="16" type="noConversion"/>
  </si>
  <si>
    <t>단위 : 세대,명</t>
    <phoneticPr fontId="16" type="noConversion"/>
  </si>
  <si>
    <t>연   별</t>
    <phoneticPr fontId="16" type="noConversion"/>
  </si>
  <si>
    <r>
      <t xml:space="preserve">인                 구              </t>
    </r>
    <r>
      <rPr>
        <sz val="9"/>
        <rFont val="맑은 고딕"/>
        <family val="3"/>
        <charset val="129"/>
        <scheme val="major"/>
      </rPr>
      <t xml:space="preserve">  Population</t>
    </r>
    <phoneticPr fontId="16" type="noConversion"/>
  </si>
  <si>
    <t>세대당인구</t>
  </si>
  <si>
    <t xml:space="preserve">65세이상 </t>
    <phoneticPr fontId="16" type="noConversion"/>
  </si>
  <si>
    <t>평균연령</t>
  </si>
  <si>
    <t>인구밀도</t>
  </si>
  <si>
    <t>Year</t>
    <phoneticPr fontId="16" type="noConversion"/>
  </si>
  <si>
    <t>총    수</t>
    <phoneticPr fontId="16" type="noConversion"/>
  </si>
  <si>
    <t>외국인</t>
    <phoneticPr fontId="16" type="noConversion"/>
  </si>
  <si>
    <t xml:space="preserve"> 고령자</t>
  </si>
  <si>
    <t>시군별</t>
    <phoneticPr fontId="16" type="noConversion"/>
  </si>
  <si>
    <t xml:space="preserve">No. of </t>
    <phoneticPr fontId="16" type="noConversion"/>
  </si>
  <si>
    <t>남</t>
    <phoneticPr fontId="16" type="noConversion"/>
  </si>
  <si>
    <t>Persons Per</t>
    <phoneticPr fontId="16" type="noConversion"/>
  </si>
  <si>
    <t>Average age</t>
  </si>
  <si>
    <t>Population</t>
    <phoneticPr fontId="16" type="noConversion"/>
  </si>
  <si>
    <t>면   적  (㎢)</t>
  </si>
  <si>
    <t>Households</t>
    <phoneticPr fontId="16" type="noConversion"/>
  </si>
  <si>
    <t>Female</t>
    <phoneticPr fontId="16" type="noConversion"/>
  </si>
  <si>
    <t>household</t>
    <phoneticPr fontId="16" type="noConversion"/>
  </si>
  <si>
    <t>density</t>
    <phoneticPr fontId="16" type="noConversion"/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</si>
  <si>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</si>
  <si>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</si>
  <si>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</si>
  <si>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</si>
  <si>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</si>
  <si>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</si>
  <si>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</si>
  <si>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</si>
  <si>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</si>
  <si>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</si>
  <si>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</si>
  <si>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</si>
  <si>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</si>
  <si>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</si>
  <si>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</si>
  <si>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</si>
  <si>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</si>
  <si>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</si>
  <si>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</si>
  <si>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</si>
  <si>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</si>
  <si>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</si>
  <si>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3. 동별 세대 및 인구(최근년도)</t>
    <phoneticPr fontId="16" type="noConversion"/>
  </si>
  <si>
    <t>Households and Population by Dong(Recent Year)</t>
    <phoneticPr fontId="16" type="noConversion"/>
  </si>
  <si>
    <t>Unit : Household, Person</t>
    <phoneticPr fontId="16" type="noConversion"/>
  </si>
  <si>
    <t>연  별</t>
    <phoneticPr fontId="16" type="noConversion"/>
  </si>
  <si>
    <t>총      계  Total</t>
    <phoneticPr fontId="16" type="noConversion"/>
  </si>
  <si>
    <t>한 국 인     Korean</t>
    <phoneticPr fontId="16" type="noConversion"/>
  </si>
  <si>
    <t>외국인 Foreigner</t>
    <phoneticPr fontId="16" type="noConversion"/>
  </si>
  <si>
    <t>65세 이상
고령자
Person
65 years
old and
over</t>
    <phoneticPr fontId="16" type="noConversion"/>
  </si>
  <si>
    <r>
      <t>세대</t>
    </r>
    <r>
      <rPr>
        <vertAlign val="superscript"/>
        <sz val="8"/>
        <color theme="1"/>
        <rFont val="맑은 고딕"/>
        <family val="3"/>
        <charset val="129"/>
        <scheme val="minor"/>
      </rPr>
      <t>1)</t>
    </r>
    <r>
      <rPr>
        <sz val="8"/>
        <color theme="1"/>
        <rFont val="맑은 고딕"/>
        <family val="3"/>
        <charset val="129"/>
        <scheme val="minor"/>
      </rPr>
      <t xml:space="preserve">
No.of
households</t>
    </r>
    <phoneticPr fontId="16" type="noConversion"/>
  </si>
  <si>
    <t>인  구 
  Population</t>
    <phoneticPr fontId="16" type="noConversion"/>
  </si>
  <si>
    <t>동  별</t>
    <phoneticPr fontId="16" type="noConversion"/>
  </si>
  <si>
    <t>남  
Male</t>
    <phoneticPr fontId="16" type="noConversion"/>
  </si>
  <si>
    <t>여 
Female</t>
    <phoneticPr fontId="16" type="noConversion"/>
  </si>
  <si>
    <t>용당1동</t>
  </si>
  <si>
    <t>용당2동</t>
  </si>
  <si>
    <t>연    동</t>
    <phoneticPr fontId="16" type="noConversion"/>
  </si>
  <si>
    <t>산정동</t>
    <phoneticPr fontId="16" type="noConversion"/>
  </si>
  <si>
    <t>연산동</t>
    <phoneticPr fontId="16" type="noConversion"/>
  </si>
  <si>
    <t>원산동</t>
    <phoneticPr fontId="16" type="noConversion"/>
  </si>
  <si>
    <t>대성동</t>
    <phoneticPr fontId="16" type="noConversion"/>
  </si>
  <si>
    <t>목원동</t>
    <phoneticPr fontId="16" type="noConversion"/>
  </si>
  <si>
    <t>동명동</t>
    <phoneticPr fontId="16" type="noConversion"/>
  </si>
  <si>
    <t>삼학동</t>
    <phoneticPr fontId="16" type="noConversion"/>
  </si>
  <si>
    <t>만호동</t>
    <phoneticPr fontId="16" type="noConversion"/>
  </si>
  <si>
    <t>유달동</t>
    <phoneticPr fontId="16" type="noConversion"/>
  </si>
  <si>
    <t>죽교동</t>
    <phoneticPr fontId="16" type="noConversion"/>
  </si>
  <si>
    <t>북항동</t>
    <phoneticPr fontId="16" type="noConversion"/>
  </si>
  <si>
    <t>용해동</t>
    <phoneticPr fontId="16" type="noConversion"/>
  </si>
  <si>
    <t>이로동</t>
    <phoneticPr fontId="16" type="noConversion"/>
  </si>
  <si>
    <t>상   동</t>
    <phoneticPr fontId="16" type="noConversion"/>
  </si>
  <si>
    <t>하당동</t>
    <phoneticPr fontId="16" type="noConversion"/>
  </si>
  <si>
    <t>신흥동</t>
    <phoneticPr fontId="16" type="noConversion"/>
  </si>
  <si>
    <t>삼향동</t>
    <phoneticPr fontId="16" type="noConversion"/>
  </si>
  <si>
    <t>옥암동</t>
    <phoneticPr fontId="16" type="noConversion"/>
  </si>
  <si>
    <t>부흥동</t>
    <phoneticPr fontId="16" type="noConversion"/>
  </si>
  <si>
    <t>부주동</t>
    <phoneticPr fontId="16" type="noConversion"/>
  </si>
  <si>
    <r>
      <t>4. 연령(5세 계급) 및 성별 인구(속)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16" type="noConversion"/>
  </si>
  <si>
    <t>Population by Age(5-year age group) and Gender(Cont'd)</t>
    <phoneticPr fontId="16" type="noConversion"/>
  </si>
  <si>
    <t>단위 : 명, %</t>
    <phoneticPr fontId="16" type="noConversion"/>
  </si>
  <si>
    <t>Unit : Person, %</t>
    <phoneticPr fontId="5" type="noConversion"/>
  </si>
  <si>
    <t xml:space="preserve">성 별 및 </t>
    <phoneticPr fontId="16" type="noConversion"/>
  </si>
  <si>
    <t>5세계급별</t>
    <phoneticPr fontId="16" type="noConversion"/>
  </si>
  <si>
    <t>인   구   Population</t>
    <phoneticPr fontId="16" type="noConversion"/>
  </si>
  <si>
    <t>구성비   Composition</t>
    <phoneticPr fontId="16" type="noConversion"/>
  </si>
  <si>
    <t>계  
Total</t>
    <phoneticPr fontId="16" type="noConversion"/>
  </si>
  <si>
    <t>남 
 Male</t>
    <phoneticPr fontId="16" type="noConversion"/>
  </si>
  <si>
    <t>여 
Female</t>
    <phoneticPr fontId="16" type="noConversion"/>
  </si>
  <si>
    <t>합  계</t>
    <phoneticPr fontId="16" type="noConversion"/>
  </si>
  <si>
    <t>0 ∼ 4</t>
  </si>
  <si>
    <t>5 ∼ 9</t>
  </si>
  <si>
    <t>10 ∼ 14</t>
  </si>
  <si>
    <t>15 ∼ 19</t>
  </si>
  <si>
    <t>20 ∼ 24</t>
  </si>
  <si>
    <t>25 ∼ 29</t>
  </si>
  <si>
    <t>30 ∼ 34</t>
  </si>
  <si>
    <t>35 ∼ 39</t>
  </si>
  <si>
    <t>40 ∼ 44</t>
  </si>
  <si>
    <t>45 ∼ 49</t>
  </si>
  <si>
    <t>50 ∼ 54</t>
  </si>
  <si>
    <t>55 ∼ 59</t>
  </si>
  <si>
    <t>60 ∼ 64</t>
  </si>
  <si>
    <t>65 ∼ 69</t>
  </si>
  <si>
    <t>70 ∼ 74</t>
  </si>
  <si>
    <t>75 ∼ 79</t>
  </si>
  <si>
    <t>80 ∼ 84</t>
  </si>
  <si>
    <t>85이상</t>
    <phoneticPr fontId="16" type="noConversion"/>
  </si>
  <si>
    <t>미  상</t>
    <phoneticPr fontId="16" type="noConversion"/>
  </si>
  <si>
    <t>자료 : 민원봉사실, 「인구주택총조사보고서」, 「주민등록인구통계」</t>
  </si>
  <si>
    <t>5. 혼인상태별 인구(15세이상 인구)</t>
    <phoneticPr fontId="16" type="noConversion"/>
  </si>
  <si>
    <t>5. 혼인상태별 인구(15세이상 인구)(속)</t>
    <phoneticPr fontId="16" type="noConversion"/>
  </si>
  <si>
    <t>Population by Marital Status(15 years old and over)</t>
    <phoneticPr fontId="16" type="noConversion"/>
  </si>
  <si>
    <t>Unit : person</t>
  </si>
  <si>
    <t>Unit : person</t>
    <phoneticPr fontId="16" type="noConversion"/>
  </si>
  <si>
    <t>연  도</t>
  </si>
  <si>
    <t xml:space="preserve"> 총  계  Total</t>
    <phoneticPr fontId="36" type="noConversion"/>
  </si>
  <si>
    <t xml:space="preserve">남  자       </t>
    <phoneticPr fontId="36" type="noConversion"/>
  </si>
  <si>
    <t>남자     Male</t>
    <phoneticPr fontId="16" type="noConversion"/>
  </si>
  <si>
    <t>여  자 Famale</t>
  </si>
  <si>
    <r>
      <t xml:space="preserve">유배우
</t>
    </r>
    <r>
      <rPr>
        <sz val="11"/>
        <rFont val="맑은 고딕"/>
        <family val="3"/>
        <charset val="129"/>
        <scheme val="major"/>
      </rPr>
      <t>Married</t>
    </r>
    <phoneticPr fontId="16" type="noConversion"/>
  </si>
  <si>
    <r>
      <t xml:space="preserve">미혼
</t>
    </r>
    <r>
      <rPr>
        <sz val="11"/>
        <rFont val="맑은 고딕"/>
        <family val="3"/>
        <charset val="129"/>
        <scheme val="major"/>
      </rPr>
      <t>Never
married</t>
    </r>
    <phoneticPr fontId="16" type="noConversion"/>
  </si>
  <si>
    <t>기타
(동거, 별거)
living with partner, Separated</t>
    <phoneticPr fontId="36" type="noConversion"/>
  </si>
  <si>
    <t>사별
Widowed</t>
    <phoneticPr fontId="16" type="noConversion"/>
  </si>
  <si>
    <t>이혼
Divorced</t>
    <phoneticPr fontId="16" type="noConversion"/>
  </si>
  <si>
    <t>기타
(동거, 별거)
living with partner,  Separated</t>
    <phoneticPr fontId="36" type="noConversion"/>
  </si>
  <si>
    <t>유배우
Married</t>
    <phoneticPr fontId="16" type="noConversion"/>
  </si>
  <si>
    <t>5년별</t>
    <phoneticPr fontId="16" type="noConversion"/>
  </si>
  <si>
    <t>-</t>
    <phoneticPr fontId="16" type="noConversion"/>
  </si>
  <si>
    <t>15세~19세</t>
    <phoneticPr fontId="16" type="noConversion"/>
  </si>
  <si>
    <t>20세~24세</t>
    <phoneticPr fontId="16" type="noConversion"/>
  </si>
  <si>
    <t>25세~29세</t>
    <phoneticPr fontId="16" type="noConversion"/>
  </si>
  <si>
    <t>30세~34세</t>
    <phoneticPr fontId="16" type="noConversion"/>
  </si>
  <si>
    <t>35세~39세</t>
    <phoneticPr fontId="16" type="noConversion"/>
  </si>
  <si>
    <t>40세~44세</t>
    <phoneticPr fontId="16" type="noConversion"/>
  </si>
  <si>
    <t>45세~49세</t>
    <phoneticPr fontId="16" type="noConversion"/>
  </si>
  <si>
    <t>50세~54세</t>
    <phoneticPr fontId="16" type="noConversion"/>
  </si>
  <si>
    <t>55세~59세</t>
    <phoneticPr fontId="16" type="noConversion"/>
  </si>
  <si>
    <t>60세~64세</t>
    <phoneticPr fontId="16" type="noConversion"/>
  </si>
  <si>
    <t>65세~69세</t>
    <phoneticPr fontId="16" type="noConversion"/>
  </si>
  <si>
    <t>70세~74세</t>
    <phoneticPr fontId="16" type="noConversion"/>
  </si>
  <si>
    <t>75세~79세</t>
    <phoneticPr fontId="16" type="noConversion"/>
  </si>
  <si>
    <t>80세~84세</t>
    <phoneticPr fontId="16" type="noConversion"/>
  </si>
  <si>
    <t>85세이상</t>
    <phoneticPr fontId="16" type="noConversion"/>
  </si>
  <si>
    <t>6. 교육정도별 인구(6세이상 인구)</t>
    <phoneticPr fontId="16" type="noConversion"/>
  </si>
  <si>
    <t>단위 : 명</t>
    <phoneticPr fontId="16" type="noConversion"/>
  </si>
  <si>
    <t>Unit : Person</t>
    <phoneticPr fontId="16" type="noConversion"/>
  </si>
  <si>
    <t>초등학교</t>
    <phoneticPr fontId="16" type="noConversion"/>
  </si>
  <si>
    <t>중학교</t>
    <phoneticPr fontId="16" type="noConversion"/>
  </si>
  <si>
    <t>고등학교</t>
    <phoneticPr fontId="16" type="noConversion"/>
  </si>
  <si>
    <t>대학</t>
    <phoneticPr fontId="16" type="noConversion"/>
  </si>
  <si>
    <t>대학교</t>
    <phoneticPr fontId="16" type="noConversion"/>
  </si>
  <si>
    <t>대학원이상</t>
    <phoneticPr fontId="16" type="noConversion"/>
  </si>
  <si>
    <t>졸               업     Graduated</t>
    <phoneticPr fontId="16" type="noConversion"/>
  </si>
  <si>
    <t xml:space="preserve">  중                퇴     Dropped</t>
    <phoneticPr fontId="16" type="noConversion"/>
  </si>
  <si>
    <t xml:space="preserve">     수              료      Completed</t>
    <phoneticPr fontId="16" type="noConversion"/>
  </si>
  <si>
    <r>
      <t>미취학</t>
    </r>
    <r>
      <rPr>
        <sz val="9"/>
        <rFont val="맑은 고딕"/>
        <family val="3"/>
        <charset val="129"/>
        <scheme val="major"/>
      </rPr>
      <t xml:space="preserve">
Never
attending</t>
    </r>
    <phoneticPr fontId="16" type="noConversion"/>
  </si>
  <si>
    <r>
      <t>미상</t>
    </r>
    <r>
      <rPr>
        <sz val="9"/>
        <rFont val="맑은 고딕"/>
        <family val="3"/>
        <charset val="129"/>
        <scheme val="major"/>
      </rPr>
      <t xml:space="preserve">
Unknown</t>
    </r>
    <phoneticPr fontId="16" type="noConversion"/>
  </si>
  <si>
    <t>비   고</t>
    <phoneticPr fontId="16" type="noConversion"/>
  </si>
  <si>
    <t>대    학</t>
    <phoneticPr fontId="16" type="noConversion"/>
  </si>
  <si>
    <t>대학원</t>
    <phoneticPr fontId="16" type="noConversion"/>
  </si>
  <si>
    <t>7. 주택점유형태별 가구(일반가구)</t>
    <phoneticPr fontId="16" type="noConversion"/>
  </si>
  <si>
    <t>Ordinary Households by Type of Occupancy</t>
    <phoneticPr fontId="16" type="noConversion"/>
  </si>
  <si>
    <t>단위 : 가구</t>
    <phoneticPr fontId="16" type="noConversion"/>
  </si>
  <si>
    <t>Unit : Household</t>
    <phoneticPr fontId="16" type="noConversion"/>
  </si>
  <si>
    <t>5년별</t>
    <phoneticPr fontId="16" type="noConversion"/>
  </si>
  <si>
    <t>합 계
Total</t>
    <phoneticPr fontId="16" type="noConversion"/>
  </si>
  <si>
    <t>자기집
Owned</t>
    <phoneticPr fontId="16" type="noConversion"/>
  </si>
  <si>
    <t>전세
Lump-sum
deposit for rent</t>
    <phoneticPr fontId="16" type="noConversion"/>
  </si>
  <si>
    <t>보증부
월세
Monthly rent with deposit</t>
    <phoneticPr fontId="16" type="noConversion"/>
  </si>
  <si>
    <t>무보증
월세
Monthly rent without deposit</t>
    <phoneticPr fontId="16" type="noConversion"/>
  </si>
  <si>
    <t>사글세</t>
    <phoneticPr fontId="16" type="noConversion"/>
  </si>
  <si>
    <t>무상
Free rent</t>
    <phoneticPr fontId="16" type="noConversion"/>
  </si>
  <si>
    <t>8. 사용방수별 가구(일반가구)</t>
    <phoneticPr fontId="16" type="noConversion"/>
  </si>
  <si>
    <t>Ordinary Households by Rooms Used</t>
    <phoneticPr fontId="16" type="noConversion"/>
  </si>
  <si>
    <t>사     용     방      수   No. of rooms used</t>
    <phoneticPr fontId="16" type="noConversion"/>
  </si>
  <si>
    <t>5개이상
5 or more</t>
    <phoneticPr fontId="16" type="noConversion"/>
  </si>
  <si>
    <t>9. 인    구    동    태</t>
    <phoneticPr fontId="16" type="noConversion"/>
  </si>
  <si>
    <t>Vital Statistics</t>
    <phoneticPr fontId="16" type="noConversion"/>
  </si>
  <si>
    <t>단위 : 명, 쌍</t>
  </si>
  <si>
    <t>Unit : Person, Couple</t>
    <phoneticPr fontId="16" type="noConversion"/>
  </si>
  <si>
    <t>연   별</t>
  </si>
  <si>
    <t>출        생  Birth</t>
    <phoneticPr fontId="16" type="noConversion"/>
  </si>
  <si>
    <t>사      망  Death</t>
    <phoneticPr fontId="16" type="noConversion"/>
  </si>
  <si>
    <t>혼 인 (쌍)</t>
    <phoneticPr fontId="16" type="noConversion"/>
  </si>
  <si>
    <t>이 혼 (쌍)</t>
    <phoneticPr fontId="16" type="noConversion"/>
  </si>
  <si>
    <t>월   별</t>
    <phoneticPr fontId="16" type="noConversion"/>
  </si>
  <si>
    <t>계</t>
    <phoneticPr fontId="16" type="noConversion"/>
  </si>
  <si>
    <t>Marriage</t>
  </si>
  <si>
    <t xml:space="preserve"> Divorce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</si>
  <si>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</si>
  <si>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</si>
  <si>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</si>
  <si>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</si>
  <si>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</si>
  <si>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</si>
  <si>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</si>
  <si>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</si>
  <si>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</si>
  <si>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</si>
  <si>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</si>
  <si>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</si>
  <si>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민원봉사실</t>
    <phoneticPr fontId="16" type="noConversion"/>
  </si>
  <si>
    <r>
      <t>10-1. 동별 인구이동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16" type="noConversion"/>
  </si>
  <si>
    <r>
      <t>10-1. 동별 인구이동(속)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16" type="noConversion"/>
  </si>
  <si>
    <t>Migration by Dong</t>
    <phoneticPr fontId="16" type="noConversion"/>
  </si>
  <si>
    <t>Migration by Dong(Cont'd)</t>
    <phoneticPr fontId="16" type="noConversion"/>
  </si>
  <si>
    <t>단위 : 명, %</t>
  </si>
  <si>
    <t>Unit : Person. %</t>
  </si>
  <si>
    <t>Unit : Person. %</t>
    <phoneticPr fontId="16" type="noConversion"/>
  </si>
  <si>
    <t>총     이     동         Total migrants</t>
  </si>
  <si>
    <t>시·군·구내 Intra-Si Gun, Gu</t>
  </si>
  <si>
    <t>시·군·구간 Inter-Si, Gun, Gu</t>
  </si>
  <si>
    <t>시      도     간    Inter-Metropolitan City and Province</t>
  </si>
  <si>
    <r>
      <t>순 이 동</t>
    </r>
    <r>
      <rPr>
        <sz val="10"/>
        <rFont val="맑은 고딕"/>
        <family val="3"/>
        <charset val="129"/>
        <scheme val="major"/>
      </rPr>
      <t xml:space="preserve">   Net-migrants </t>
    </r>
  </si>
  <si>
    <t>전    입</t>
  </si>
  <si>
    <t>전    출</t>
  </si>
  <si>
    <t xml:space="preserve"> 전    입</t>
  </si>
  <si>
    <t>월   별</t>
  </si>
  <si>
    <t>남자</t>
    <phoneticPr fontId="16" type="noConversion"/>
  </si>
  <si>
    <t>여자</t>
    <phoneticPr fontId="16" type="noConversion"/>
  </si>
  <si>
    <t>이동률</t>
  </si>
  <si>
    <t>Male</t>
    <phoneticPr fontId="16" type="noConversion"/>
  </si>
  <si>
    <t>Female</t>
    <phoneticPr fontId="16" type="noConversion"/>
  </si>
  <si>
    <t>Migration rate</t>
  </si>
  <si>
    <t>Out-migrants</t>
  </si>
  <si>
    <t>Migration  rate</t>
  </si>
  <si>
    <t>연    동</t>
  </si>
  <si>
    <t>산정동</t>
  </si>
  <si>
    <t>연산동</t>
  </si>
  <si>
    <t>원산동</t>
  </si>
  <si>
    <t>대성동</t>
  </si>
  <si>
    <t>목원동</t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</si>
  <si>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</si>
  <si>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</si>
  <si>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</si>
  <si>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</si>
  <si>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</si>
  <si>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</si>
  <si>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</si>
  <si>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</si>
  <si>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상   동</t>
  </si>
  <si>
    <t>하당동</t>
  </si>
  <si>
    <t>신흥동</t>
  </si>
  <si>
    <t>삼향동</t>
  </si>
  <si>
    <t>옥암동</t>
  </si>
  <si>
    <t>부흥동</t>
  </si>
  <si>
    <t>부주동</t>
  </si>
  <si>
    <t>주 : 1) 2009년부터 '시군내' 전출 입력</t>
    <phoneticPr fontId="16" type="noConversion"/>
  </si>
  <si>
    <t xml:space="preserve">      2) 2012년부터 총이동란 "남,녀"구분</t>
    <phoneticPr fontId="16" type="noConversion"/>
  </si>
  <si>
    <t>자료 : 민원봉사실</t>
  </si>
  <si>
    <t xml:space="preserve">11. 주민등록 전입지별 인구이동(타시도 → 목포)  </t>
    <phoneticPr fontId="77" type="noConversion"/>
  </si>
  <si>
    <t xml:space="preserve">11. 주민등록 전입지별 인구이동(타시도 → 목포) (속)  </t>
    <phoneticPr fontId="77" type="noConversion"/>
  </si>
  <si>
    <t>연 별
Year</t>
  </si>
  <si>
    <t>계
Total</t>
  </si>
  <si>
    <t>시내
Intra-
city</t>
  </si>
  <si>
    <t>서울
Seoul</t>
  </si>
  <si>
    <t>부산
Busan</t>
  </si>
  <si>
    <t>대구
Daegu</t>
  </si>
  <si>
    <r>
      <t xml:space="preserve">인천
</t>
    </r>
    <r>
      <rPr>
        <sz val="9"/>
        <rFont val="맑은 고딕"/>
        <family val="3"/>
        <charset val="129"/>
        <scheme val="major"/>
      </rPr>
      <t>Incheon</t>
    </r>
    <phoneticPr fontId="16" type="noConversion"/>
  </si>
  <si>
    <r>
      <t xml:space="preserve">광주
</t>
    </r>
    <r>
      <rPr>
        <sz val="9"/>
        <rFont val="맑은 고딕"/>
        <family val="3"/>
        <charset val="129"/>
        <scheme val="major"/>
      </rPr>
      <t>Gwangju</t>
    </r>
    <phoneticPr fontId="16" type="noConversion"/>
  </si>
  <si>
    <r>
      <t xml:space="preserve">대전
</t>
    </r>
    <r>
      <rPr>
        <sz val="9"/>
        <rFont val="맑은 고딕"/>
        <family val="3"/>
        <charset val="129"/>
        <scheme val="major"/>
      </rPr>
      <t>Daejeon</t>
    </r>
    <phoneticPr fontId="16" type="noConversion"/>
  </si>
  <si>
    <t>울산
Ulsan</t>
  </si>
  <si>
    <t>세종
Sejong</t>
  </si>
  <si>
    <t>경기
Gyeonggi</t>
  </si>
  <si>
    <t>강원
Gangwon</t>
  </si>
  <si>
    <t>충북
Chung
buk</t>
  </si>
  <si>
    <t>충남
Chung
nam</t>
  </si>
  <si>
    <t>전북
Jeon
buk</t>
  </si>
  <si>
    <t>전남
Jeon
nam</t>
  </si>
  <si>
    <t>경북
Gyeong
buk</t>
  </si>
  <si>
    <t>경남
Gyeong
nam</t>
  </si>
  <si>
    <t>제주
Jeju</t>
  </si>
  <si>
    <t>1월</t>
    <phoneticPr fontId="89" type="noConversion"/>
  </si>
  <si>
    <t>2월</t>
    <phoneticPr fontId="89" type="noConversion"/>
  </si>
  <si>
    <t>Source : Statistics Korea</t>
  </si>
  <si>
    <t xml:space="preserve">12. 주민등록 전출지별 인구이동(목포 → 타시도)  </t>
    <phoneticPr fontId="77" type="noConversion"/>
  </si>
  <si>
    <t xml:space="preserve">12. 주민등록 전출지별 인구이동(목포 → 타시도)(속)  </t>
    <phoneticPr fontId="77" type="noConversion"/>
  </si>
  <si>
    <t>Migrants, by Place of Destination(Mokpo → Other provinces)</t>
  </si>
  <si>
    <t>Migrants, by Place of Destination(Mokpo → Other provinces)(Cont`d)</t>
    <phoneticPr fontId="16" type="noConversion"/>
  </si>
  <si>
    <t>단위 : 명</t>
  </si>
  <si>
    <t>Migration rate</t>
    <phoneticPr fontId="16" type="noConversion"/>
  </si>
  <si>
    <t>Male</t>
    <phoneticPr fontId="16" type="noConversion"/>
  </si>
  <si>
    <t>여자</t>
    <phoneticPr fontId="16" type="noConversion"/>
  </si>
  <si>
    <t>남자</t>
    <phoneticPr fontId="16" type="noConversion"/>
  </si>
  <si>
    <t>In-migrants</t>
  </si>
  <si>
    <t>전    입</t>
    <phoneticPr fontId="16" type="noConversion"/>
  </si>
  <si>
    <t xml:space="preserve">순 이 동
Net-migrants
</t>
    <phoneticPr fontId="16" type="noConversion"/>
  </si>
  <si>
    <t>시 도 간 이 동
Inter-Metropolitan City and province</t>
    <phoneticPr fontId="16" type="noConversion"/>
  </si>
  <si>
    <r>
      <t xml:space="preserve">시  도  내  이  동 </t>
    </r>
    <r>
      <rPr>
        <vertAlign val="superscript"/>
        <sz val="10"/>
        <rFont val="맑은 고딕"/>
        <family val="3"/>
        <charset val="129"/>
      </rPr>
      <t>1)</t>
    </r>
    <r>
      <rPr>
        <sz val="10"/>
        <rFont val="맑은 고딕"/>
        <family val="3"/>
        <charset val="129"/>
      </rPr>
      <t xml:space="preserve">
Intra-Metropolitan City and Province migrants</t>
    </r>
    <phoneticPr fontId="16" type="noConversion"/>
  </si>
  <si>
    <t>Unit : Person. %</t>
    <phoneticPr fontId="16" type="noConversion"/>
  </si>
  <si>
    <t>Internal Migration(Cont'd)</t>
    <phoneticPr fontId="16" type="noConversion"/>
  </si>
  <si>
    <t>Internal Migration</t>
    <phoneticPr fontId="16" type="noConversion"/>
  </si>
  <si>
    <t>10. 인    구    이    동(속)</t>
    <phoneticPr fontId="16" type="noConversion"/>
  </si>
  <si>
    <t>10. 인    구    이    동</t>
    <phoneticPr fontId="16" type="noConversion"/>
  </si>
  <si>
    <t>13. 통근 · 통학유형별 인구(12세 이상)</t>
    <phoneticPr fontId="16" type="noConversion"/>
  </si>
  <si>
    <t>Population by Type of Commuting and Schooling(12years and over)</t>
    <phoneticPr fontId="16" type="noConversion"/>
  </si>
  <si>
    <t>연 별</t>
    <phoneticPr fontId="16" type="noConversion"/>
  </si>
  <si>
    <t>12세 이상 인구
Population
(12 and over)</t>
    <phoneticPr fontId="16" type="noConversion"/>
  </si>
  <si>
    <t>통근통학 안함
Not commuting</t>
    <phoneticPr fontId="16" type="noConversion"/>
  </si>
  <si>
    <t>통근· 통학
Place of work or school(total)</t>
    <phoneticPr fontId="16" type="noConversion"/>
  </si>
  <si>
    <t>현재 살고있는 
읍면동
in the same "Eup-Myeon-Dong"</t>
    <phoneticPr fontId="16" type="noConversion"/>
  </si>
  <si>
    <t>통근통학지
 미상
Place of work or school is unknown</t>
    <phoneticPr fontId="16" type="noConversion"/>
  </si>
  <si>
    <t>통근통학 여부 
미상
unknown</t>
    <phoneticPr fontId="16" type="noConversion"/>
  </si>
  <si>
    <t xml:space="preserve">같은 시군구내 
다른 읍면동
To other 
"Eup-Myeon-Dong" in the same 
"Si-Gun-Gu" </t>
    <phoneticPr fontId="16" type="noConversion"/>
  </si>
  <si>
    <t xml:space="preserve">같은 시도내 
다른 시군구
To other
"Si-Gun-Gu"
in the same 
"Si-Do" </t>
    <phoneticPr fontId="16" type="noConversion"/>
  </si>
  <si>
    <t>다른 시도
To other 
"Si-Do"</t>
    <phoneticPr fontId="16" type="noConversion"/>
  </si>
  <si>
    <t>주) 2012년부터 조사개시</t>
    <phoneticPr fontId="16" type="noConversion"/>
  </si>
  <si>
    <t>자료 : 인구주택총조사(5년마다 실시) 자료. 통계청 인구총조사과</t>
    <phoneticPr fontId="77" type="noConversion"/>
  </si>
  <si>
    <t>Source : Statistics Korea</t>
    <phoneticPr fontId="16" type="noConversion"/>
  </si>
  <si>
    <t>14. 상주(야간). 주간인구</t>
    <phoneticPr fontId="16" type="noConversion"/>
  </si>
  <si>
    <t>Resident and Daytime Population by Administrative District</t>
    <phoneticPr fontId="16" type="noConversion"/>
  </si>
  <si>
    <t>연  별</t>
    <phoneticPr fontId="77" type="noConversion"/>
  </si>
  <si>
    <t>상주인구
Resident
population</t>
    <phoneticPr fontId="77" type="noConversion"/>
  </si>
  <si>
    <t>유입인구
Inflow
population</t>
    <phoneticPr fontId="77" type="noConversion"/>
  </si>
  <si>
    <t>통     근
Inflow
population
(commuters)</t>
    <phoneticPr fontId="77" type="noConversion"/>
  </si>
  <si>
    <t>통     학
Inflow
population
(students)</t>
    <phoneticPr fontId="77" type="noConversion"/>
  </si>
  <si>
    <t>유출인구
Outflow
population</t>
    <phoneticPr fontId="77" type="noConversion"/>
  </si>
  <si>
    <t>주간인구
Daytime
population</t>
    <phoneticPr fontId="77" type="noConversion"/>
  </si>
  <si>
    <t>주간인구
지     수
Daytime
population
index</t>
    <phoneticPr fontId="77" type="noConversion"/>
  </si>
  <si>
    <t>통근
Outflow
population
(commuters)</t>
    <phoneticPr fontId="77" type="noConversion"/>
  </si>
  <si>
    <t>통학
Outflow
population
(students)</t>
    <phoneticPr fontId="77" type="noConversion"/>
  </si>
  <si>
    <t>15. 외국인 국적별 등록현황</t>
    <phoneticPr fontId="16" type="noConversion"/>
  </si>
  <si>
    <t>Registered Foreigners by Major Nationality</t>
    <phoneticPr fontId="16" type="noConversion"/>
  </si>
  <si>
    <t>총     계</t>
  </si>
  <si>
    <t>일    본</t>
  </si>
  <si>
    <t>미    국</t>
  </si>
  <si>
    <t>중     국</t>
    <phoneticPr fontId="16" type="noConversion"/>
  </si>
  <si>
    <t>인도네시아</t>
  </si>
  <si>
    <t>Total</t>
    <phoneticPr fontId="16" type="noConversion"/>
  </si>
  <si>
    <t>Japan</t>
    <phoneticPr fontId="16" type="noConversion"/>
  </si>
  <si>
    <t>U.S.A</t>
    <phoneticPr fontId="16" type="noConversion"/>
  </si>
  <si>
    <t>China</t>
    <phoneticPr fontId="16" type="noConversion"/>
  </si>
  <si>
    <t>Indonesia</t>
    <phoneticPr fontId="16" type="noConversion"/>
  </si>
  <si>
    <t>국   별</t>
    <phoneticPr fontId="16" type="noConversion"/>
  </si>
  <si>
    <t>계</t>
  </si>
  <si>
    <t>남</t>
    <phoneticPr fontId="16" type="noConversion"/>
  </si>
  <si>
    <t>Sub-Total</t>
    <phoneticPr fontId="16" type="noConversion"/>
  </si>
  <si>
    <t>베 트 남</t>
    <phoneticPr fontId="16" type="noConversion"/>
  </si>
  <si>
    <t>필 리 핀</t>
  </si>
  <si>
    <t>타 이 완</t>
    <phoneticPr fontId="16" type="noConversion"/>
  </si>
  <si>
    <t>독일</t>
    <phoneticPr fontId="16" type="noConversion"/>
  </si>
  <si>
    <t>Vetnam</t>
    <phoneticPr fontId="16" type="noConversion"/>
  </si>
  <si>
    <t>Philippines</t>
    <phoneticPr fontId="16" type="noConversion"/>
  </si>
  <si>
    <t>Canada</t>
    <phoneticPr fontId="16" type="noConversion"/>
  </si>
  <si>
    <t>Taiwan</t>
    <phoneticPr fontId="16" type="noConversion"/>
  </si>
  <si>
    <t>Deutschland</t>
    <phoneticPr fontId="16" type="noConversion"/>
  </si>
  <si>
    <t>영국</t>
    <phoneticPr fontId="16" type="noConversion"/>
  </si>
  <si>
    <t>호주</t>
    <phoneticPr fontId="16" type="noConversion"/>
  </si>
  <si>
    <t>파키스탄</t>
    <phoneticPr fontId="16" type="noConversion"/>
  </si>
  <si>
    <t>기    타</t>
  </si>
  <si>
    <t>England</t>
    <phoneticPr fontId="16" type="noConversion"/>
  </si>
  <si>
    <t>Australia</t>
    <phoneticPr fontId="16" type="noConversion"/>
  </si>
  <si>
    <t>Pakistan</t>
    <phoneticPr fontId="16" type="noConversion"/>
  </si>
  <si>
    <t>Others</t>
    <phoneticPr fontId="16" type="noConversion"/>
  </si>
  <si>
    <t>자료 : 법무부, 통계청『체류외국인통계』, 민원봉사실</t>
    <phoneticPr fontId="16" type="noConversion"/>
  </si>
  <si>
    <t>15-1. 외국인 연령별 등록현황</t>
    <phoneticPr fontId="16" type="noConversion"/>
  </si>
  <si>
    <t>Registered Foreingners by Age Group</t>
    <phoneticPr fontId="16" type="noConversion"/>
  </si>
  <si>
    <t>총     수</t>
    <phoneticPr fontId="16" type="noConversion"/>
  </si>
  <si>
    <t>0 ~ 4</t>
    <phoneticPr fontId="16" type="noConversion"/>
  </si>
  <si>
    <t>5 ~ 9</t>
    <phoneticPr fontId="16" type="noConversion"/>
  </si>
  <si>
    <t>10 ~ 14</t>
    <phoneticPr fontId="16" type="noConversion"/>
  </si>
  <si>
    <t>15 ~ 19</t>
    <phoneticPr fontId="16" type="noConversion"/>
  </si>
  <si>
    <t>20 ~ 24</t>
    <phoneticPr fontId="16" type="noConversion"/>
  </si>
  <si>
    <t>25 ~ 29</t>
    <phoneticPr fontId="16" type="noConversion"/>
  </si>
  <si>
    <t>Year</t>
    <phoneticPr fontId="16" type="noConversion"/>
  </si>
  <si>
    <t>30 ~ 34</t>
    <phoneticPr fontId="16" type="noConversion"/>
  </si>
  <si>
    <t>35 ~ 39</t>
    <phoneticPr fontId="16" type="noConversion"/>
  </si>
  <si>
    <t>40 ~ 44</t>
    <phoneticPr fontId="16" type="noConversion"/>
  </si>
  <si>
    <t>45 ~ 49</t>
    <phoneticPr fontId="16" type="noConversion"/>
  </si>
  <si>
    <t>50 ~ 54</t>
    <phoneticPr fontId="16" type="noConversion"/>
  </si>
  <si>
    <t>55 ~ 59</t>
    <phoneticPr fontId="16" type="noConversion"/>
  </si>
  <si>
    <t>60 ~ 64</t>
    <phoneticPr fontId="16" type="noConversion"/>
  </si>
  <si>
    <t>65~69</t>
    <phoneticPr fontId="16" type="noConversion"/>
  </si>
  <si>
    <t>70~74</t>
    <phoneticPr fontId="16" type="noConversion"/>
  </si>
  <si>
    <t>75~79</t>
    <phoneticPr fontId="16" type="noConversion"/>
  </si>
  <si>
    <t>80~84</t>
    <phoneticPr fontId="16" type="noConversion"/>
  </si>
  <si>
    <t>자료 : 법무부, 통계청『체류외국인통계』,민원봉사실</t>
    <phoneticPr fontId="16" type="noConversion"/>
  </si>
  <si>
    <t>16. 외국인과의 혼인</t>
    <phoneticPr fontId="16" type="noConversion"/>
  </si>
  <si>
    <t>Marriages to Foreigners</t>
    <phoneticPr fontId="16" type="noConversion"/>
  </si>
  <si>
    <t>단위 : 건</t>
  </si>
  <si>
    <t>Unit : case</t>
  </si>
  <si>
    <t>연    별</t>
    <phoneticPr fontId="16" type="noConversion"/>
  </si>
  <si>
    <t>주 : 1) 2012년부터 조사개시</t>
    <phoneticPr fontId="16" type="noConversion"/>
  </si>
  <si>
    <t>17. 여성가구주 현황</t>
    <phoneticPr fontId="16" type="noConversion"/>
  </si>
  <si>
    <t>Female Households</t>
    <phoneticPr fontId="16" type="noConversion"/>
  </si>
  <si>
    <r>
      <t>일반가구수</t>
    </r>
    <r>
      <rPr>
        <vertAlign val="superscript"/>
        <sz val="12"/>
        <rFont val="맑은 고딕"/>
        <family val="3"/>
        <charset val="129"/>
        <scheme val="major"/>
      </rPr>
      <t>1)</t>
    </r>
    <r>
      <rPr>
        <sz val="12"/>
        <rFont val="맑은 고딕"/>
        <family val="3"/>
        <charset val="129"/>
        <scheme val="major"/>
      </rPr>
      <t xml:space="preserve"> (A)
Households</t>
    </r>
    <phoneticPr fontId="77" type="noConversion"/>
  </si>
  <si>
    <r>
      <t>여성가구주            가구 비율</t>
    </r>
    <r>
      <rPr>
        <vertAlign val="superscript"/>
        <sz val="12"/>
        <rFont val="맑은 고딕"/>
        <family val="3"/>
        <charset val="129"/>
        <scheme val="major"/>
      </rPr>
      <t>2)</t>
    </r>
    <r>
      <rPr>
        <sz val="12"/>
        <rFont val="맑은 고딕"/>
        <family val="3"/>
        <charset val="129"/>
        <scheme val="major"/>
      </rPr>
      <t xml:space="preserve">
</t>
    </r>
    <r>
      <rPr>
        <sz val="11"/>
        <rFont val="맑은 고딕"/>
        <family val="3"/>
        <charset val="129"/>
        <scheme val="major"/>
      </rPr>
      <t>Female       household rate</t>
    </r>
    <phoneticPr fontId="77" type="noConversion"/>
  </si>
  <si>
    <t>계</t>
    <phoneticPr fontId="16" type="noConversion"/>
  </si>
  <si>
    <t>유배우</t>
    <phoneticPr fontId="16" type="noConversion"/>
  </si>
  <si>
    <t>사별</t>
    <phoneticPr fontId="16" type="noConversion"/>
  </si>
  <si>
    <t>이혼</t>
    <phoneticPr fontId="16" type="noConversion"/>
  </si>
  <si>
    <t>미혼</t>
    <phoneticPr fontId="16" type="noConversion"/>
  </si>
  <si>
    <t>Married</t>
    <phoneticPr fontId="16" type="noConversion"/>
  </si>
  <si>
    <t>Divorced</t>
    <phoneticPr fontId="16" type="noConversion"/>
  </si>
  <si>
    <t>Single</t>
    <phoneticPr fontId="16" type="noConversion"/>
  </si>
  <si>
    <t>18. 사망원인별 사망</t>
    <phoneticPr fontId="16" type="noConversion"/>
  </si>
  <si>
    <t>Deaths by Causes of Death</t>
    <phoneticPr fontId="16" type="noConversion"/>
  </si>
  <si>
    <t>단위  : 인구 십만명당 명</t>
    <phoneticPr fontId="16" type="noConversion"/>
  </si>
  <si>
    <t>Unit : deaths, per 100 thousand population</t>
  </si>
  <si>
    <t xml:space="preserve">연 별 </t>
    <phoneticPr fontId="16" type="noConversion"/>
  </si>
  <si>
    <t>신생물</t>
    <phoneticPr fontId="16" type="noConversion"/>
  </si>
  <si>
    <t>Certain infectious and parasitic  diseases</t>
    <phoneticPr fontId="16" type="noConversion"/>
  </si>
  <si>
    <t>Neoplasms</t>
    <phoneticPr fontId="16" type="noConversion"/>
  </si>
  <si>
    <t xml:space="preserve">남 </t>
    <phoneticPr fontId="16" type="noConversion"/>
  </si>
  <si>
    <t>내분비, 영양 및 대사질환</t>
    <phoneticPr fontId="16" type="noConversion"/>
  </si>
  <si>
    <t>정신 및 행동장애</t>
    <phoneticPr fontId="16" type="noConversion"/>
  </si>
  <si>
    <t>신경계통의 질환</t>
    <phoneticPr fontId="16" type="noConversion"/>
  </si>
  <si>
    <t>눈 및 눈 부속기의 질환</t>
    <phoneticPr fontId="16" type="noConversion"/>
  </si>
  <si>
    <t>Diseases of the nervous metabolic diseases</t>
    <phoneticPr fontId="16" type="noConversion"/>
  </si>
  <si>
    <t>Mental and behavioural disorders</t>
    <phoneticPr fontId="16" type="noConversion"/>
  </si>
  <si>
    <t>Diseases of the nervous  system</t>
    <phoneticPr fontId="16" type="noConversion"/>
  </si>
  <si>
    <t xml:space="preserve">   Diseases of the eye and adnexa</t>
    <phoneticPr fontId="16" type="noConversion"/>
  </si>
  <si>
    <t>귀 및 꼭지돌기의 질환</t>
    <phoneticPr fontId="16" type="noConversion"/>
  </si>
  <si>
    <t>순환기계통의 질환</t>
    <phoneticPr fontId="16" type="noConversion"/>
  </si>
  <si>
    <t>호흡기 계통의 질환</t>
    <phoneticPr fontId="16" type="noConversion"/>
  </si>
  <si>
    <t>소화기 계통의 질환</t>
    <phoneticPr fontId="16" type="noConversion"/>
  </si>
  <si>
    <t>Diseases of the ear and mastoid process</t>
    <phoneticPr fontId="16" type="noConversion"/>
  </si>
  <si>
    <t xml:space="preserve">Diseases of the circulatory system </t>
    <phoneticPr fontId="16" type="noConversion"/>
  </si>
  <si>
    <t>18. 사망원인별 사망(속)</t>
    <phoneticPr fontId="16" type="noConversion"/>
  </si>
  <si>
    <t>피부 및 피부밑 조직의 질환</t>
    <phoneticPr fontId="16" type="noConversion"/>
  </si>
  <si>
    <t>비뇨생식기 계통의 질환</t>
    <phoneticPr fontId="16" type="noConversion"/>
  </si>
  <si>
    <t>Diseases of the skin and    subcutaneous tissue</t>
    <phoneticPr fontId="16" type="noConversion"/>
  </si>
  <si>
    <t>Diseases of the musculoskeletal system and connective tissue</t>
    <phoneticPr fontId="16" type="noConversion"/>
  </si>
  <si>
    <t xml:space="preserve"> Diseases of the genitourinary system</t>
    <phoneticPr fontId="16" type="noConversion"/>
  </si>
  <si>
    <t>임신, 출산 및 산후기</t>
    <phoneticPr fontId="16" type="noConversion"/>
  </si>
  <si>
    <t>출생전후기에 기원한 특정병태</t>
    <phoneticPr fontId="16" type="noConversion"/>
  </si>
  <si>
    <t>선천기형, 변형 및 염색체 이상</t>
  </si>
  <si>
    <t>달리 분류되지 않은 증상, 징후</t>
    <phoneticPr fontId="16" type="noConversion"/>
  </si>
  <si>
    <t>질병이환 및 사망의 외인</t>
    <phoneticPr fontId="16" type="noConversion"/>
  </si>
  <si>
    <t>External causes of mobidity and mortality</t>
    <phoneticPr fontId="16" type="noConversion"/>
  </si>
  <si>
    <t>자료: 「사망원인통계」 통계청 인구동향과, 민원봉사실</t>
    <phoneticPr fontId="16" type="noConversion"/>
  </si>
  <si>
    <r>
      <t xml:space="preserve">세대수 </t>
    </r>
    <r>
      <rPr>
        <vertAlign val="superscript"/>
        <sz val="11"/>
        <rFont val="맑은 고딕"/>
        <family val="3"/>
        <charset val="129"/>
        <scheme val="major"/>
      </rPr>
      <t>1)</t>
    </r>
    <phoneticPr fontId="16" type="noConversion"/>
  </si>
  <si>
    <t>Male</t>
    <phoneticPr fontId="16" type="noConversion"/>
  </si>
  <si>
    <t>남
Male</t>
    <phoneticPr fontId="16" type="noConversion"/>
  </si>
  <si>
    <t>Female</t>
    <phoneticPr fontId="16" type="noConversion"/>
  </si>
  <si>
    <t>여
Female</t>
    <phoneticPr fontId="16" type="noConversion"/>
  </si>
  <si>
    <t>Nationality</t>
    <phoneticPr fontId="16" type="noConversion"/>
  </si>
  <si>
    <t>중국
China</t>
    <phoneticPr fontId="16" type="noConversion"/>
  </si>
  <si>
    <t>캐나다
Canada</t>
    <phoneticPr fontId="16" type="noConversion"/>
  </si>
  <si>
    <t>기타
Others</t>
    <phoneticPr fontId="16" type="noConversion"/>
  </si>
  <si>
    <t>주: 2011. 12. 26공표(옥암동일부 →부주동 신설)
    1) 외국인 세대수 제외
자료 : 민원봉사실, 출입국외국인정책본부</t>
    <phoneticPr fontId="16" type="noConversion"/>
  </si>
  <si>
    <t>     1) 외국인 제외 인구임</t>
    <phoneticPr fontId="16" type="noConversion"/>
  </si>
  <si>
    <t>주 : 0, 5자년은 인구주택총조사 결과, 기타 년도는 주민등록 인구통계 자료</t>
    <phoneticPr fontId="16" type="noConversion"/>
  </si>
  <si>
    <t>-</t>
    <phoneticPr fontId="16" type="noConversion"/>
  </si>
  <si>
    <t>-</t>
    <phoneticPr fontId="16" type="noConversion"/>
  </si>
  <si>
    <t>주 : 주민등록 전출입신고에 의한 자료이며, 시도내이동은 전입인구에 기준하였고, 국외이동은 제외되었음
      1) 시군구내와 시군구간 합계자료임
      2) 2012년 서식변경에 따라 "남녀"구분</t>
    <phoneticPr fontId="16" type="noConversion"/>
  </si>
  <si>
    <t>주 : 주민등록 전출입신고에 의한 자료이며, 시도내이동은 전입인구에 기준하였고, 국외이동은 제외되었음
      1) 시군구내와 시군구간 합계자료임
      2) 2012년 서식변경에 따라 "남녀"구분</t>
    <phoneticPr fontId="16" type="noConversion"/>
  </si>
  <si>
    <t>주 : 주민등록 전출입신고에 의한 자료이며, 시도내이동은 전입인구에 기준하였고, 국외이동은 제외되었음
      1) 시군구내와 시군구간 합계자료임
      2) 2012년 서식변경에 따라 "남녀"구분</t>
    <phoneticPr fontId="16" type="noConversion"/>
  </si>
  <si>
    <t>자료 : 민원봉사실</t>
    <phoneticPr fontId="16" type="noConversion"/>
  </si>
  <si>
    <t>자료 : 민원봉사실</t>
    <phoneticPr fontId="16" type="noConversion"/>
  </si>
  <si>
    <t>In-migrants</t>
    <phoneticPr fontId="16" type="noConversion"/>
  </si>
  <si>
    <t>In-migrants</t>
    <phoneticPr fontId="16" type="noConversion"/>
  </si>
  <si>
    <t>총     이     동         
Total migrants</t>
    <phoneticPr fontId="16" type="noConversion"/>
  </si>
  <si>
    <t>전    입</t>
    <phoneticPr fontId="16" type="noConversion"/>
  </si>
  <si>
    <t>Out-migrants</t>
    <phoneticPr fontId="16" type="noConversion"/>
  </si>
  <si>
    <t>Out-migrants</t>
    <phoneticPr fontId="16" type="noConversion"/>
  </si>
  <si>
    <t xml:space="preserve"> 전    입   In-migrants</t>
    <phoneticPr fontId="16" type="noConversion"/>
  </si>
  <si>
    <t xml:space="preserve"> In-migrants</t>
    <phoneticPr fontId="16" type="noConversion"/>
  </si>
  <si>
    <t>Migration
rate</t>
    <phoneticPr fontId="16" type="noConversion"/>
  </si>
  <si>
    <t xml:space="preserve"> 전    출     Out-migrants</t>
    <phoneticPr fontId="16" type="noConversion"/>
  </si>
  <si>
    <t>주) 2012년부터 조사개시</t>
    <phoneticPr fontId="16" type="noConversion"/>
  </si>
  <si>
    <t>-</t>
    <phoneticPr fontId="2" type="noConversion"/>
  </si>
  <si>
    <t xml:space="preserve">     2) 여성가구주 가구 비율 = (B)/(A)*100</t>
    <phoneticPr fontId="77" type="noConversion"/>
  </si>
  <si>
    <t xml:space="preserve">     3) 2012년부터 조사개시</t>
    <phoneticPr fontId="77" type="noConversion"/>
  </si>
  <si>
    <t>여성가구주 가구수 (B)
Female households by marital status</t>
    <phoneticPr fontId="77" type="noConversion"/>
  </si>
  <si>
    <t>단위 : 가구, %</t>
    <phoneticPr fontId="77" type="noConversion"/>
  </si>
  <si>
    <t>Unit : household, %</t>
    <phoneticPr fontId="77" type="noConversion"/>
  </si>
  <si>
    <t>단위 : 명</t>
    <phoneticPr fontId="16" type="noConversion"/>
  </si>
  <si>
    <t>Unit : Person</t>
    <phoneticPr fontId="16" type="noConversion"/>
  </si>
  <si>
    <t xml:space="preserve">특정 감염성 
및 기생충성질환 </t>
    <phoneticPr fontId="16" type="noConversion"/>
  </si>
  <si>
    <t>혈액 및 조혈기관질환과
 면역기전을 침범하는 특정장애</t>
    <phoneticPr fontId="16" type="noConversion"/>
  </si>
  <si>
    <t>Diseases of the blood and blood-forming organs and certain disorders involving</t>
    <phoneticPr fontId="16" type="noConversion"/>
  </si>
  <si>
    <t>Diseases of the respiratory system</t>
    <phoneticPr fontId="16" type="noConversion"/>
  </si>
  <si>
    <t>Diseases of the digestive system</t>
    <phoneticPr fontId="16" type="noConversion"/>
  </si>
  <si>
    <t>-</t>
    <phoneticPr fontId="16" type="noConversion"/>
  </si>
  <si>
    <t>Pregnancy, childbirth and  the puerperium</t>
    <phoneticPr fontId="16" type="noConversion"/>
  </si>
  <si>
    <t xml:space="preserve"> Certain conditions originating  in the perinatal  period</t>
    <phoneticPr fontId="16" type="noConversion"/>
  </si>
  <si>
    <t>근육골격 계통 및 결합조직의 질환</t>
    <phoneticPr fontId="16" type="noConversion"/>
  </si>
  <si>
    <t>4. 연령(5세 계급) 및 성별 인구</t>
    <phoneticPr fontId="16" type="noConversion"/>
  </si>
  <si>
    <t>Population by Age(5-year age group) and Gender</t>
    <phoneticPr fontId="16" type="noConversion"/>
  </si>
  <si>
    <t>Total</t>
    <phoneticPr fontId="16" type="noConversion"/>
  </si>
  <si>
    <t>Sub-
Total</t>
    <phoneticPr fontId="16" type="noConversion"/>
  </si>
  <si>
    <t>자료: 「사망원인통계」 통계청 인구동향과, 민원봉사실</t>
    <phoneticPr fontId="16" type="noConversion"/>
  </si>
  <si>
    <t xml:space="preserve">Congenital malformations, deformations and chromosomal abnormalities </t>
    <phoneticPr fontId="16" type="noConversion"/>
  </si>
  <si>
    <t>주 : 인구주택총조사(5년마다 실시)자료  
     1)휴학 포함</t>
    <phoneticPr fontId="16" type="noConversion"/>
  </si>
  <si>
    <t>Population by Education Attainment(6 years old and over)</t>
    <phoneticPr fontId="16" type="noConversion"/>
  </si>
  <si>
    <t>자료 : 민원봉사실, 행정안전부 「주민등록 인구통계」, 출입국외국인정책본부 통계자료</t>
    <phoneticPr fontId="5" type="noConversion"/>
  </si>
  <si>
    <t>자료 : 통계청「인구주택총조사」</t>
    <phoneticPr fontId="77" type="noConversion"/>
  </si>
  <si>
    <t>주 : 인구주택총조사(5년마다 실시) 자료</t>
    <phoneticPr fontId="77" type="noConversion"/>
  </si>
  <si>
    <t xml:space="preserve">      외국인 제외  Foreigners excluded (Since 1998)</t>
    <phoneticPr fontId="77" type="noConversion"/>
  </si>
  <si>
    <t xml:space="preserve">      2012년부터 조사개시</t>
    <phoneticPr fontId="77" type="noConversion"/>
  </si>
  <si>
    <r>
      <t xml:space="preserve">     1) 혼인상태 미상 </t>
    </r>
    <r>
      <rPr>
        <sz val="10"/>
        <rFont val="바탕체"/>
        <family val="1"/>
        <charset val="129"/>
      </rPr>
      <t>→</t>
    </r>
    <r>
      <rPr>
        <sz val="10"/>
        <rFont val="HY중고딕"/>
        <family val="1"/>
        <charset val="129"/>
      </rPr>
      <t>기타("동거","별거")</t>
    </r>
    <phoneticPr fontId="16" type="noConversion"/>
  </si>
  <si>
    <r>
      <t>기타</t>
    </r>
    <r>
      <rPr>
        <vertAlign val="superscript"/>
        <sz val="8"/>
        <rFont val="맑은 고딕"/>
        <family val="3"/>
        <charset val="129"/>
        <scheme val="major"/>
      </rPr>
      <t>1)</t>
    </r>
    <r>
      <rPr>
        <sz val="8"/>
        <rFont val="맑은 고딕"/>
        <family val="3"/>
        <charset val="129"/>
        <scheme val="major"/>
      </rPr>
      <t xml:space="preserve">
(동거, 별거)
living with partner, Separated</t>
    </r>
    <phoneticPr fontId="36" type="noConversion"/>
  </si>
  <si>
    <t>주 : 인구주택총조사(5년마다 실시)자료</t>
    <phoneticPr fontId="16" type="noConversion"/>
  </si>
  <si>
    <t>자료 : 통계청 「인구주택총조사」</t>
    <phoneticPr fontId="77" type="noConversion"/>
  </si>
  <si>
    <t>자료 : 통계청 「인구주택총조사」</t>
    <phoneticPr fontId="77" type="noConversion"/>
  </si>
  <si>
    <t>자료 : 통계청 「인구주택총조사」</t>
    <phoneticPr fontId="77" type="noConversion"/>
  </si>
  <si>
    <t>Migrants, by Place of Origin(Other provinces → Mokpo )(Cont`d)</t>
    <phoneticPr fontId="16" type="noConversion"/>
  </si>
  <si>
    <t>Migrants, by Place of Origin(Other provinces → Mokpo )</t>
    <phoneticPr fontId="16" type="noConversion"/>
  </si>
  <si>
    <t xml:space="preserve">     2) '남편 혼인건수'는 아내의 국적과 상관없는 남자의 전체 혼인건수, 아내 혼인건수도 마찬가지임</t>
    <phoneticPr fontId="77" type="noConversion"/>
  </si>
  <si>
    <t>자료 : 통계청 「인구동향조사」</t>
    <phoneticPr fontId="77" type="noConversion"/>
  </si>
  <si>
    <t>남편 혼인건수
Marriages of bridegroom</t>
    <phoneticPr fontId="77" type="noConversion"/>
  </si>
  <si>
    <t>아내 혼인건수
Marriages
of bride</t>
    <phoneticPr fontId="77" type="noConversion"/>
  </si>
  <si>
    <t>자료 : 통계청 「인구주택총조사」 5년마다 실시자료</t>
    <phoneticPr fontId="77" type="noConversion"/>
  </si>
  <si>
    <t>주 : 1) 일반가구를 대상으로 집계(비혈연가구, 1인가구 포함), 단, 집단가구(6인이상 비혈연가구, 기숙사, 사회시설 등) 및</t>
    <phoneticPr fontId="77" type="noConversion"/>
  </si>
  <si>
    <t xml:space="preserve">        외국인 가구는 제외</t>
    <phoneticPr fontId="16" type="noConversion"/>
  </si>
  <si>
    <t xml:space="preserve">아내+외국인 남편
Korean bride +
Foreign bridegroom </t>
    <phoneticPr fontId="77" type="noConversion"/>
  </si>
  <si>
    <t>남편+외국인 아내
Korean bridegroom + Foreign bride</t>
    <phoneticPr fontId="16" type="noConversion"/>
  </si>
  <si>
    <t xml:space="preserve">       Marriages of bridegroom is the number of total marriages of bridegroom regardless of bride’s nationality.
       Vice versa for marriages of bride </t>
    <phoneticPr fontId="77" type="noConversion"/>
  </si>
  <si>
    <t>Widowed</t>
    <phoneticPr fontId="16" type="noConversion"/>
  </si>
  <si>
    <t>Symptoms, signs and abnormal clinical and  laboratory finding, NEC</t>
    <phoneticPr fontId="16" type="noConversion"/>
  </si>
  <si>
    <t>자료 : 「인구주택총조사」5년마다 실시 자료. 통계청 인구총조사과</t>
    <phoneticPr fontId="77" type="noConversion"/>
  </si>
  <si>
    <t>미국</t>
    <phoneticPr fontId="16" type="noConversion"/>
  </si>
  <si>
    <t>United States</t>
    <phoneticPr fontId="16" type="noConversion"/>
  </si>
  <si>
    <t>자료 : 민원봉사실  P: 잠정자료임, 출입국외국인정책본부 통계자료</t>
    <phoneticPr fontId="16" type="noConversion"/>
  </si>
  <si>
    <t>주 1) 외국인 세대수 제외</t>
    <phoneticPr fontId="16" type="noConversion"/>
  </si>
  <si>
    <t>자료 : 민원봉사실, 「인구주택총조사보고서」, 「주민등록인구통계」</t>
    <phoneticPr fontId="16" type="noConversion"/>
  </si>
  <si>
    <t>사별</t>
    <phoneticPr fontId="16" type="noConversion"/>
  </si>
  <si>
    <t>Widowed</t>
  </si>
  <si>
    <t>Widowed</t>
    <phoneticPr fontId="16" type="noConversion"/>
  </si>
  <si>
    <t>이혼</t>
    <phoneticPr fontId="16" type="noConversion"/>
  </si>
  <si>
    <t>Divorced</t>
  </si>
  <si>
    <t>Divorced</t>
    <phoneticPr fontId="16" type="noConversion"/>
  </si>
  <si>
    <t>미혼</t>
    <phoneticPr fontId="16" type="noConversion"/>
  </si>
  <si>
    <t>Never
married</t>
    <phoneticPr fontId="16" type="noConversion"/>
  </si>
  <si>
    <t>Married</t>
  </si>
  <si>
    <t>Attendance</t>
    <phoneticPr fontId="16" type="noConversion"/>
  </si>
  <si>
    <t xml:space="preserve">1) </t>
    <phoneticPr fontId="16" type="noConversion"/>
  </si>
  <si>
    <r>
      <t>재                학</t>
    </r>
    <r>
      <rPr>
        <vertAlign val="superscript"/>
        <sz val="11"/>
        <rFont val="맑은 고딕"/>
        <family val="3"/>
        <charset val="129"/>
        <scheme val="major"/>
      </rPr>
      <t/>
    </r>
    <phoneticPr fontId="16" type="noConversion"/>
  </si>
  <si>
    <t xml:space="preserve"> 전    출    Out-migrants</t>
    <phoneticPr fontId="16" type="noConversion"/>
  </si>
  <si>
    <t>Incheon</t>
    <phoneticPr fontId="16" type="noConversion"/>
  </si>
  <si>
    <t>Gwangju</t>
    <phoneticPr fontId="16" type="noConversion"/>
  </si>
  <si>
    <t>Daejeon</t>
    <phoneticPr fontId="16" type="noConversion"/>
  </si>
  <si>
    <t>인천</t>
    <phoneticPr fontId="16" type="noConversion"/>
  </si>
  <si>
    <t>광주</t>
    <phoneticPr fontId="16" type="noConversion"/>
  </si>
  <si>
    <t>대전</t>
    <phoneticPr fontId="16" type="noConversion"/>
  </si>
  <si>
    <t>Ulsan</t>
    <phoneticPr fontId="16" type="noConversion"/>
  </si>
  <si>
    <t>Seoul</t>
  </si>
  <si>
    <t>Busan</t>
  </si>
  <si>
    <t>Daegu</t>
  </si>
  <si>
    <t>서울</t>
    <phoneticPr fontId="16" type="noConversion"/>
  </si>
  <si>
    <t>부산</t>
    <phoneticPr fontId="16" type="noConversion"/>
  </si>
  <si>
    <t>대구</t>
    <phoneticPr fontId="16" type="noConversion"/>
  </si>
  <si>
    <t>울산</t>
    <phoneticPr fontId="16" type="noConversion"/>
  </si>
  <si>
    <t>Unit : Person, %</t>
    <phoneticPr fontId="5" type="noConversion"/>
  </si>
  <si>
    <t>자료 : 「국내인구이동통계」 통계청 인구동향과, 민원봉사실</t>
    <phoneticPr fontId="7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</si>
</sst>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176" formatCode="0,000.00"/>
    <numFmt numFmtId="177" formatCode="_ * #,##0_ ;_ * \-#,##0_ ;_ * &quot;-&quot;_ ;_ @_ "/>
    <numFmt numFmtId="178" formatCode="#,##0_ "/>
    <numFmt numFmtId="179" formatCode="#,##0.00_ "/>
    <numFmt numFmtId="180" formatCode="_(* #,##0_);_(* \(#,##0\);_(* &quot;-&quot;_);_(@_)"/>
    <numFmt numFmtId="181" formatCode="#,##0.0_ "/>
    <numFmt numFmtId="182" formatCode="_(* #,##0.00_);_(* \(#,##0.00\);_(* &quot;-&quot;??_);_(@_)"/>
    <numFmt numFmtId="183" formatCode="#,##0;[Red]#,##0"/>
    <numFmt numFmtId="184" formatCode="0_);[Red]\(0\)"/>
    <numFmt numFmtId="185" formatCode="0.0"/>
    <numFmt numFmtId="186" formatCode="#,##0_);[Red]\(#,##0\)"/>
    <numFmt numFmtId="187" formatCode="0.00_);[Red]\(0.00\)"/>
    <numFmt numFmtId="188" formatCode="#,##0.0_);[Red]\(#,##0.0\)"/>
    <numFmt numFmtId="189" formatCode="_ * #,##0.00_ ;_ * \-#,##0.00_ ;_ * &quot;-&quot;_ ;_ @_ "/>
    <numFmt numFmtId="190" formatCode="0_);\(0\)"/>
    <numFmt numFmtId="191" formatCode="#,##0.00;[Red]#,##0.00"/>
    <numFmt numFmtId="192" formatCode="_-* #,##0.00_-;\-* #,##0.00_-;_-* &quot;-&quot;_-;_-@_-"/>
    <numFmt numFmtId="193" formatCode="0,000"/>
    <numFmt numFmtId="194" formatCode="_-* #,##0.0_-;\-* #,##0.0_-;_-* &quot;-&quot;?_-;_-@_-"/>
    <numFmt numFmtId="195" formatCode="0.0_);[Red]\(0.0\)"/>
    <numFmt numFmtId="196" formatCode="_-* #,##0.0_-;\-* #,##0.0_-;_-* &quot;-&quot;_-;_-@_-"/>
    <numFmt numFmtId="197" formatCode="#,##0.0;[Red]#,##0.0"/>
    <numFmt numFmtId="198" formatCode="0_ "/>
    <numFmt numFmtId="199" formatCode="00000"/>
  </numFmts>
  <fonts count="119">
    <font>
      <sz val="12"/>
      <name val="Times New Roman"/>
      <family val="1"/>
    </font>
    <font>
      <sz val="12"/>
      <name val="바탕체"/>
      <family val="1"/>
      <charset val="129"/>
    </font>
    <font>
      <sz val="8"/>
      <name val="맑은 고딕"/>
      <family val="2"/>
      <charset val="129"/>
      <scheme val="minor"/>
    </font>
    <font>
      <sz val="9"/>
      <name val="Arial Narrow"/>
      <family val="2"/>
    </font>
    <font>
      <b/>
      <sz val="16"/>
      <color indexed="12"/>
      <name val="맑은 고딕"/>
      <family val="3"/>
      <charset val="129"/>
      <scheme val="major"/>
    </font>
    <font>
      <sz val="9"/>
      <name val="Times New Roman"/>
      <family val="1"/>
    </font>
    <font>
      <b/>
      <sz val="14"/>
      <name val="맑은 고딕"/>
      <family val="3"/>
      <charset val="129"/>
      <scheme val="major"/>
    </font>
    <font>
      <b/>
      <sz val="16"/>
      <color indexed="12"/>
      <name val="굴림"/>
      <family val="3"/>
      <charset val="129"/>
    </font>
    <font>
      <b/>
      <sz val="14"/>
      <name val="굴림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b/>
      <sz val="14"/>
      <color indexed="12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name val="바탕체"/>
      <family val="1"/>
      <charset val="129"/>
    </font>
    <font>
      <sz val="12"/>
      <name val="Times New Roman"/>
      <family val="1"/>
    </font>
    <font>
      <sz val="8"/>
      <name val="맑은 고딕"/>
      <family val="3"/>
      <charset val="129"/>
      <scheme val="major"/>
    </font>
    <font>
      <vertAlign val="superscript"/>
      <sz val="9"/>
      <name val="맑은 고딕"/>
      <family val="3"/>
      <charset val="129"/>
      <scheme val="major"/>
    </font>
    <font>
      <sz val="8"/>
      <name val="바탕"/>
      <family val="1"/>
      <charset val="129"/>
    </font>
    <font>
      <sz val="10"/>
      <name val="맑은 고딕"/>
      <family val="3"/>
      <charset val="129"/>
      <scheme val="major"/>
    </font>
    <font>
      <sz val="10"/>
      <name val="Times New Roman"/>
      <family val="1"/>
    </font>
    <font>
      <sz val="11"/>
      <name val="Times New Roman"/>
      <family val="1"/>
    </font>
    <font>
      <sz val="10"/>
      <name val="맑은 고딕"/>
      <family val="3"/>
      <charset val="129"/>
    </font>
    <font>
      <b/>
      <sz val="10"/>
      <name val="Times New Roman"/>
      <family val="1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굴림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바탕"/>
      <family val="1"/>
      <charset val="129"/>
    </font>
    <font>
      <sz val="10"/>
      <name val="바탕체"/>
      <family val="1"/>
      <charset val="129"/>
    </font>
    <font>
      <sz val="9"/>
      <name val="돋움"/>
      <family val="3"/>
      <charset val="129"/>
    </font>
    <font>
      <sz val="10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name val="Times New Roman"/>
      <family val="1"/>
    </font>
    <font>
      <b/>
      <sz val="12"/>
      <name val="맑은 고딕"/>
      <family val="3"/>
      <charset val="129"/>
      <scheme val="major"/>
    </font>
    <font>
      <sz val="9"/>
      <name val="굴림체"/>
      <family val="3"/>
      <charset val="129"/>
    </font>
    <font>
      <sz val="14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name val="Arial Narrow"/>
      <family val="2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vertAlign val="superscript"/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Times New Roman"/>
      <family val="1"/>
    </font>
    <font>
      <b/>
      <vertAlign val="superscript"/>
      <sz val="16"/>
      <color indexed="12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8"/>
      <name val="Times New Roman"/>
      <family val="1"/>
    </font>
    <font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rgb="FF000000"/>
      <name val="맑은 고딕"/>
      <family val="3"/>
      <charset val="129"/>
      <scheme val="major"/>
    </font>
    <font>
      <sz val="10"/>
      <name val="굴림"/>
      <family val="3"/>
      <charset val="129"/>
    </font>
    <font>
      <b/>
      <sz val="12"/>
      <name val="HY중고딕"/>
      <family val="1"/>
      <charset val="129"/>
    </font>
    <font>
      <sz val="10"/>
      <name val="돋움"/>
      <family val="3"/>
      <charset val="129"/>
    </font>
    <font>
      <sz val="10"/>
      <name val="HY중고딕"/>
      <family val="1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8"/>
      <name val="돋움"/>
      <family val="3"/>
      <charset val="129"/>
    </font>
    <font>
      <b/>
      <sz val="9"/>
      <name val="Times New Roman"/>
      <family val="1"/>
    </font>
    <font>
      <sz val="12"/>
      <name val="굴림"/>
      <family val="3"/>
      <charset val="129"/>
    </font>
    <font>
      <sz val="11"/>
      <name val="굴림"/>
      <family val="3"/>
      <charset val="129"/>
    </font>
    <font>
      <sz val="13"/>
      <name val="맑은 고딕"/>
      <family val="3"/>
      <charset val="129"/>
      <scheme val="major"/>
    </font>
    <font>
      <sz val="13"/>
      <name val="맑은 고딕"/>
      <family val="3"/>
      <charset val="129"/>
    </font>
    <font>
      <b/>
      <sz val="12"/>
      <name val="바탕체"/>
      <family val="1"/>
      <charset val="129"/>
    </font>
    <font>
      <b/>
      <sz val="13"/>
      <name val="맑은 고딕"/>
      <family val="3"/>
      <charset val="129"/>
    </font>
    <font>
      <b/>
      <sz val="11"/>
      <name val="Times New Roman"/>
      <family val="1"/>
    </font>
    <font>
      <b/>
      <sz val="16"/>
      <color rgb="FF0000FF"/>
      <name val="맑은 고딕"/>
      <family val="3"/>
      <charset val="129"/>
      <scheme val="major"/>
    </font>
    <font>
      <b/>
      <sz val="14"/>
      <color rgb="FF0000FF"/>
      <name val="맑은 고딕"/>
      <family val="3"/>
      <charset val="129"/>
      <scheme val="major"/>
    </font>
    <font>
      <sz val="14"/>
      <name val="돋움"/>
      <family val="3"/>
      <charset val="129"/>
    </font>
    <font>
      <sz val="8"/>
      <name val="맑은 고딕"/>
      <family val="3"/>
      <charset val="129"/>
    </font>
    <font>
      <sz val="9"/>
      <name val="HY중고딕"/>
      <family val="1"/>
      <charset val="129"/>
    </font>
    <font>
      <sz val="8"/>
      <name val="굴림"/>
      <family val="3"/>
      <charset val="129"/>
    </font>
    <font>
      <vertAlign val="superscript"/>
      <sz val="10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2"/>
      <color rgb="FF0000FF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b/>
      <sz val="16"/>
      <color rgb="FF0000FF"/>
      <name val="맑은 고딕"/>
      <family val="3"/>
      <charset val="129"/>
    </font>
    <font>
      <sz val="9"/>
      <name val="맑은고딕"/>
      <family val="3"/>
      <charset val="129"/>
    </font>
    <font>
      <b/>
      <sz val="16"/>
      <color indexed="12"/>
      <name val="맑은 고딕"/>
      <family val="3"/>
      <charset val="129"/>
    </font>
    <font>
      <sz val="12"/>
      <color indexed="12"/>
      <name val="맑은 고딕"/>
      <family val="3"/>
      <charset val="129"/>
    </font>
    <font>
      <b/>
      <sz val="14"/>
      <color indexed="12"/>
      <name val="맑은 고딕"/>
      <family val="3"/>
      <charset val="129"/>
    </font>
    <font>
      <sz val="14"/>
      <color indexed="12"/>
      <name val="맑은 고딕"/>
      <family val="3"/>
      <charset val="129"/>
    </font>
    <font>
      <b/>
      <sz val="9"/>
      <name val="굴림체"/>
      <family val="3"/>
      <charset val="129"/>
    </font>
    <font>
      <sz val="12"/>
      <color indexed="12"/>
      <name val="맑은 고딕"/>
      <family val="3"/>
      <charset val="129"/>
      <scheme val="major"/>
    </font>
    <font>
      <sz val="14"/>
      <color indexed="12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vertAlign val="superscript"/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vertAlign val="superscript"/>
      <sz val="8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0">
    <xf numFmtId="0" fontId="0" fillId="0" borderId="0" xfId="0"/>
    <xf numFmtId="0" fontId="8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1" fontId="1" fillId="0" borderId="0" xfId="0" applyNumberFormat="1" applyFont="1"/>
    <xf numFmtId="176" fontId="1" fillId="0" borderId="0" xfId="0" applyNumberFormat="1" applyFont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9" fillId="0" borderId="0" xfId="0" applyFont="1" applyAlignment="1"/>
    <xf numFmtId="0" fontId="11" fillId="0" borderId="0" xfId="0" applyFont="1" applyBorder="1"/>
    <xf numFmtId="0" fontId="6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horizontal="centerContinuous" vertical="center" wrapText="1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quotePrefix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shrinkToFit="1"/>
    </xf>
    <xf numFmtId="177" fontId="11" fillId="2" borderId="0" xfId="0" applyNumberFormat="1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shrinkToFit="1"/>
    </xf>
    <xf numFmtId="1" fontId="11" fillId="2" borderId="1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Continuous" vertical="center"/>
    </xf>
    <xf numFmtId="0" fontId="11" fillId="2" borderId="13" xfId="0" applyFont="1" applyFill="1" applyBorder="1" applyAlignment="1">
      <alignment horizontal="centerContinuous" vertical="center"/>
    </xf>
    <xf numFmtId="177" fontId="11" fillId="2" borderId="15" xfId="0" applyNumberFormat="1" applyFont="1" applyFill="1" applyBorder="1" applyAlignment="1">
      <alignment horizontal="centerContinuous" vertical="center"/>
    </xf>
    <xf numFmtId="177" fontId="11" fillId="2" borderId="13" xfId="0" applyNumberFormat="1" applyFont="1" applyFill="1" applyBorder="1" applyAlignment="1">
      <alignment horizontal="centerContinuous" vertical="center"/>
    </xf>
    <xf numFmtId="177" fontId="11" fillId="2" borderId="16" xfId="0" applyNumberFormat="1" applyFont="1" applyFill="1" applyBorder="1" applyAlignment="1">
      <alignment horizontal="centerContinuous" vertical="center"/>
    </xf>
    <xf numFmtId="0" fontId="11" fillId="2" borderId="13" xfId="0" applyFont="1" applyFill="1" applyBorder="1" applyAlignment="1">
      <alignment horizontal="centerContinuous" vertical="center" shrinkToFit="1"/>
    </xf>
    <xf numFmtId="0" fontId="11" fillId="0" borderId="15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/>
    </xf>
    <xf numFmtId="0" fontId="17" fillId="0" borderId="8" xfId="0" quotePrefix="1" applyFont="1" applyBorder="1" applyAlignment="1">
      <alignment horizontal="center" vertical="center" shrinkToFit="1"/>
    </xf>
    <xf numFmtId="178" fontId="17" fillId="0" borderId="0" xfId="0" applyNumberFormat="1" applyFont="1" applyFill="1" applyBorder="1" applyAlignment="1" applyProtection="1">
      <alignment horizontal="right" vertical="center" shrinkToFit="1"/>
    </xf>
    <xf numFmtId="178" fontId="17" fillId="0" borderId="11" xfId="0" applyNumberFormat="1" applyFont="1" applyFill="1" applyBorder="1" applyAlignment="1" applyProtection="1">
      <alignment horizontal="right" vertical="center" shrinkToFit="1"/>
    </xf>
    <xf numFmtId="0" fontId="17" fillId="0" borderId="0" xfId="0" applyFont="1" applyBorder="1" applyAlignment="1">
      <alignment vertical="center" shrinkToFit="1"/>
    </xf>
    <xf numFmtId="179" fontId="17" fillId="0" borderId="10" xfId="0" applyNumberFormat="1" applyFont="1" applyFill="1" applyBorder="1" applyAlignment="1" applyProtection="1">
      <alignment horizontal="right" vertical="center" shrinkToFit="1"/>
    </xf>
    <xf numFmtId="179" fontId="17" fillId="0" borderId="0" xfId="0" applyNumberFormat="1" applyFont="1" applyFill="1" applyBorder="1" applyAlignment="1" applyProtection="1">
      <alignment horizontal="right" vertical="center" shrinkToFit="1"/>
    </xf>
    <xf numFmtId="181" fontId="17" fillId="0" borderId="0" xfId="0" applyNumberFormat="1" applyFont="1" applyFill="1" applyBorder="1" applyAlignment="1" applyProtection="1">
      <alignment horizontal="right" vertical="center" shrinkToFit="1"/>
    </xf>
    <xf numFmtId="179" fontId="17" fillId="0" borderId="11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Border="1" applyAlignment="1">
      <alignment vertical="center"/>
    </xf>
    <xf numFmtId="178" fontId="17" fillId="0" borderId="0" xfId="0" applyNumberFormat="1" applyFont="1" applyFill="1" applyBorder="1" applyAlignment="1" applyProtection="1">
      <alignment horizontal="right" vertical="center" shrinkToFit="1"/>
    </xf>
    <xf numFmtId="178" fontId="17" fillId="0" borderId="11" xfId="0" applyNumberFormat="1" applyFont="1" applyFill="1" applyBorder="1" applyAlignment="1" applyProtection="1">
      <alignment horizontal="right" vertical="center" shrinkToFit="1"/>
    </xf>
    <xf numFmtId="181" fontId="17" fillId="0" borderId="0" xfId="0" applyNumberFormat="1" applyFont="1" applyFill="1" applyBorder="1" applyAlignment="1" applyProtection="1">
      <alignment horizontal="right" vertical="center" shrinkToFit="1"/>
    </xf>
    <xf numFmtId="179" fontId="17" fillId="0" borderId="11" xfId="0" applyNumberFormat="1" applyFont="1" applyFill="1" applyBorder="1" applyAlignment="1" applyProtection="1">
      <alignment horizontal="right" vertical="center" shrinkToFit="1"/>
    </xf>
    <xf numFmtId="179" fontId="17" fillId="0" borderId="0" xfId="0" applyNumberFormat="1" applyFont="1" applyFill="1" applyBorder="1" applyAlignment="1" applyProtection="1">
      <alignment horizontal="right" vertical="center" shrinkToFit="1"/>
    </xf>
    <xf numFmtId="0" fontId="17" fillId="3" borderId="8" xfId="0" quotePrefix="1" applyFont="1" applyFill="1" applyBorder="1" applyAlignment="1">
      <alignment horizontal="center" vertical="center" shrinkToFit="1"/>
    </xf>
    <xf numFmtId="178" fontId="17" fillId="0" borderId="0" xfId="0" applyNumberFormat="1" applyFont="1" applyFill="1" applyBorder="1" applyAlignment="1" applyProtection="1">
      <alignment horizontal="right" vertical="center" shrinkToFit="1"/>
    </xf>
    <xf numFmtId="178" fontId="17" fillId="0" borderId="11" xfId="0" applyNumberFormat="1" applyFont="1" applyFill="1" applyBorder="1" applyAlignment="1" applyProtection="1">
      <alignment horizontal="right" vertical="center" shrinkToFit="1"/>
    </xf>
    <xf numFmtId="181" fontId="17" fillId="0" borderId="0" xfId="0" applyNumberFormat="1" applyFont="1" applyFill="1" applyBorder="1" applyAlignment="1" applyProtection="1">
      <alignment horizontal="right" vertical="center" shrinkToFit="1"/>
    </xf>
    <xf numFmtId="179" fontId="17" fillId="0" borderId="11" xfId="0" applyNumberFormat="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7" fillId="4" borderId="0" xfId="0" applyFont="1" applyFill="1" applyBorder="1" applyAlignment="1">
      <alignment vertical="center" shrinkToFit="1"/>
    </xf>
    <xf numFmtId="0" fontId="20" fillId="3" borderId="8" xfId="0" quotePrefix="1" applyFont="1" applyFill="1" applyBorder="1" applyAlignment="1">
      <alignment horizontal="center" vertical="center" shrinkToFit="1"/>
    </xf>
    <xf numFmtId="178" fontId="20" fillId="0" borderId="0" xfId="0" applyNumberFormat="1" applyFont="1" applyFill="1" applyBorder="1" applyAlignment="1" applyProtection="1">
      <alignment horizontal="right" vertical="center" shrinkToFit="1"/>
    </xf>
    <xf numFmtId="178" fontId="20" fillId="0" borderId="11" xfId="0" applyNumberFormat="1" applyFont="1" applyFill="1" applyBorder="1" applyAlignment="1" applyProtection="1">
      <alignment horizontal="right" vertical="center" shrinkToFit="1"/>
    </xf>
    <xf numFmtId="0" fontId="20" fillId="4" borderId="0" xfId="0" applyFont="1" applyFill="1" applyBorder="1" applyAlignment="1">
      <alignment vertical="center" shrinkToFit="1"/>
    </xf>
    <xf numFmtId="179" fontId="20" fillId="0" borderId="0" xfId="0" applyNumberFormat="1" applyFont="1" applyFill="1" applyBorder="1" applyAlignment="1" applyProtection="1">
      <alignment horizontal="right" vertical="center" shrinkToFit="1"/>
    </xf>
    <xf numFmtId="181" fontId="20" fillId="0" borderId="0" xfId="0" applyNumberFormat="1" applyFont="1" applyFill="1" applyBorder="1" applyAlignment="1" applyProtection="1">
      <alignment horizontal="right" vertical="center" shrinkToFit="1"/>
    </xf>
    <xf numFmtId="179" fontId="20" fillId="0" borderId="11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179" fontId="17" fillId="0" borderId="10" xfId="0" applyNumberFormat="1" applyFont="1" applyFill="1" applyBorder="1" applyAlignment="1" applyProtection="1">
      <alignment horizontal="right" vertical="center" shrinkToFit="1"/>
    </xf>
    <xf numFmtId="179" fontId="20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Border="1" applyAlignment="1">
      <alignment vertical="center"/>
    </xf>
    <xf numFmtId="179" fontId="17" fillId="0" borderId="0" xfId="0" applyNumberFormat="1" applyFont="1" applyFill="1" applyBorder="1" applyAlignment="1" applyProtection="1">
      <alignment horizontal="right" vertical="center" shrinkToFit="1"/>
    </xf>
    <xf numFmtId="0" fontId="21" fillId="0" borderId="0" xfId="0" applyFont="1" applyBorder="1" applyAlignment="1">
      <alignment vertical="center"/>
    </xf>
    <xf numFmtId="0" fontId="22" fillId="3" borderId="13" xfId="0" quotePrefix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 applyProtection="1">
      <alignment horizontal="right" vertical="center" shrinkToFit="1"/>
    </xf>
    <xf numFmtId="178" fontId="22" fillId="0" borderId="14" xfId="0" applyNumberFormat="1" applyFont="1" applyFill="1" applyBorder="1" applyAlignment="1" applyProtection="1">
      <alignment horizontal="right" vertical="center" shrinkToFit="1"/>
    </xf>
    <xf numFmtId="0" fontId="0" fillId="0" borderId="0" xfId="0" applyBorder="1" applyAlignment="1">
      <alignment vertical="center"/>
    </xf>
    <xf numFmtId="179" fontId="23" fillId="0" borderId="17" xfId="0" applyNumberFormat="1" applyFont="1" applyFill="1" applyBorder="1" applyAlignment="1" applyProtection="1">
      <alignment horizontal="right" vertical="center" shrinkToFit="1"/>
    </xf>
    <xf numFmtId="179" fontId="22" fillId="0" borderId="15" xfId="0" applyNumberFormat="1" applyFont="1" applyFill="1" applyBorder="1" applyAlignment="1" applyProtection="1">
      <alignment horizontal="right" vertical="center" shrinkToFit="1"/>
    </xf>
    <xf numFmtId="181" fontId="22" fillId="0" borderId="15" xfId="0" applyNumberFormat="1" applyFont="1" applyFill="1" applyBorder="1" applyAlignment="1" applyProtection="1">
      <alignment horizontal="right" vertical="center" shrinkToFit="1"/>
    </xf>
    <xf numFmtId="179" fontId="22" fillId="0" borderId="14" xfId="0" applyNumberFormat="1" applyFont="1" applyFill="1" applyBorder="1" applyAlignment="1" applyProtection="1">
      <alignment horizontal="right" vertical="center" shrinkToFit="1"/>
    </xf>
    <xf numFmtId="0" fontId="11" fillId="0" borderId="0" xfId="0" applyFont="1"/>
    <xf numFmtId="0" fontId="0" fillId="0" borderId="0" xfId="0" applyBorder="1" applyAlignment="1"/>
    <xf numFmtId="1" fontId="25" fillId="0" borderId="0" xfId="0" applyNumberFormat="1" applyFont="1"/>
    <xf numFmtId="176" fontId="25" fillId="0" borderId="0" xfId="0" applyNumberFormat="1" applyFont="1"/>
    <xf numFmtId="0" fontId="25" fillId="0" borderId="0" xfId="0" applyFont="1"/>
    <xf numFmtId="0" fontId="25" fillId="0" borderId="0" xfId="0" applyFont="1" applyBorder="1"/>
    <xf numFmtId="0" fontId="24" fillId="0" borderId="0" xfId="0" applyFont="1"/>
    <xf numFmtId="1" fontId="24" fillId="0" borderId="0" xfId="0" applyNumberFormat="1" applyFont="1"/>
    <xf numFmtId="176" fontId="24" fillId="0" borderId="0" xfId="0" applyNumberFormat="1" applyFont="1"/>
    <xf numFmtId="0" fontId="24" fillId="0" borderId="0" xfId="0" applyFont="1" applyBorder="1"/>
    <xf numFmtId="0" fontId="33" fillId="2" borderId="1" xfId="0" applyFont="1" applyFill="1" applyBorder="1" applyAlignment="1">
      <alignment vertical="center"/>
    </xf>
    <xf numFmtId="0" fontId="33" fillId="2" borderId="8" xfId="0" applyFont="1" applyFill="1" applyBorder="1" applyAlignment="1">
      <alignment horizontal="centerContinuous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vertical="center"/>
    </xf>
    <xf numFmtId="0" fontId="33" fillId="2" borderId="14" xfId="0" applyFont="1" applyFill="1" applyBorder="1" applyAlignment="1">
      <alignment vertical="center"/>
    </xf>
    <xf numFmtId="0" fontId="33" fillId="2" borderId="8" xfId="0" quotePrefix="1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 shrinkToFit="1"/>
    </xf>
    <xf numFmtId="0" fontId="33" fillId="2" borderId="13" xfId="0" applyFont="1" applyFill="1" applyBorder="1" applyAlignment="1">
      <alignment vertical="center"/>
    </xf>
    <xf numFmtId="0" fontId="33" fillId="2" borderId="1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184" fontId="24" fillId="0" borderId="6" xfId="0" applyNumberFormat="1" applyFont="1" applyFill="1" applyBorder="1" applyAlignment="1">
      <alignment horizontal="center" vertical="center"/>
    </xf>
    <xf numFmtId="184" fontId="24" fillId="0" borderId="2" xfId="0" applyNumberFormat="1" applyFont="1" applyFill="1" applyBorder="1" applyAlignment="1">
      <alignment vertical="center"/>
    </xf>
    <xf numFmtId="184" fontId="24" fillId="0" borderId="7" xfId="0" applyNumberFormat="1" applyFont="1" applyFill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178" fontId="24" fillId="0" borderId="10" xfId="0" applyNumberFormat="1" applyFont="1" applyFill="1" applyBorder="1" applyAlignment="1" applyProtection="1">
      <alignment horizontal="center" vertical="center" shrinkToFit="1"/>
    </xf>
    <xf numFmtId="178" fontId="24" fillId="0" borderId="0" xfId="0" applyNumberFormat="1" applyFont="1" applyFill="1" applyBorder="1" applyAlignment="1" applyProtection="1">
      <alignment horizontal="right" vertical="center" shrinkToFit="1"/>
    </xf>
    <xf numFmtId="178" fontId="24" fillId="0" borderId="11" xfId="0" applyNumberFormat="1" applyFont="1" applyFill="1" applyBorder="1" applyAlignment="1" applyProtection="1">
      <alignment horizontal="right" vertical="center" shrinkToFit="1"/>
    </xf>
    <xf numFmtId="0" fontId="24" fillId="0" borderId="8" xfId="0" quotePrefix="1" applyFont="1" applyBorder="1" applyAlignment="1">
      <alignment horizontal="center" vertical="center"/>
    </xf>
    <xf numFmtId="178" fontId="24" fillId="0" borderId="10" xfId="0" applyNumberFormat="1" applyFont="1" applyFill="1" applyBorder="1" applyAlignment="1" applyProtection="1">
      <alignment horizontal="center" vertical="center" wrapText="1" shrinkToFit="1"/>
    </xf>
    <xf numFmtId="178" fontId="24" fillId="0" borderId="0" xfId="0" applyNumberFormat="1" applyFont="1" applyFill="1" applyBorder="1" applyAlignment="1" applyProtection="1">
      <alignment horizontal="right" vertical="center" wrapText="1" shrinkToFit="1"/>
    </xf>
    <xf numFmtId="178" fontId="24" fillId="0" borderId="11" xfId="0" applyNumberFormat="1" applyFont="1" applyFill="1" applyBorder="1" applyAlignment="1" applyProtection="1">
      <alignment horizontal="right" vertical="center" wrapText="1" shrinkToFit="1"/>
    </xf>
    <xf numFmtId="0" fontId="34" fillId="0" borderId="0" xfId="0" applyFont="1" applyBorder="1" applyAlignment="1">
      <alignment vertical="center"/>
    </xf>
    <xf numFmtId="178" fontId="35" fillId="0" borderId="17" xfId="0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Border="1" applyAlignment="1"/>
    <xf numFmtId="0" fontId="36" fillId="0" borderId="0" xfId="0" applyFont="1"/>
    <xf numFmtId="177" fontId="36" fillId="0" borderId="0" xfId="0" applyNumberFormat="1" applyFont="1" applyAlignment="1">
      <alignment horizontal="right"/>
    </xf>
    <xf numFmtId="177" fontId="36" fillId="0" borderId="0" xfId="0" applyNumberFormat="1" applyFont="1"/>
    <xf numFmtId="185" fontId="36" fillId="0" borderId="0" xfId="0" applyNumberFormat="1" applyFont="1" applyAlignment="1">
      <alignment horizontal="center"/>
    </xf>
    <xf numFmtId="4" fontId="36" fillId="0" borderId="0" xfId="0" applyNumberFormat="1" applyFont="1"/>
    <xf numFmtId="0" fontId="36" fillId="0" borderId="0" xfId="0" applyFont="1" applyBorder="1"/>
    <xf numFmtId="0" fontId="10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centerContinuous"/>
    </xf>
    <xf numFmtId="177" fontId="11" fillId="0" borderId="0" xfId="0" applyNumberFormat="1" applyFont="1" applyBorder="1" applyAlignment="1">
      <alignment horizontal="centerContinuous"/>
    </xf>
    <xf numFmtId="0" fontId="37" fillId="0" borderId="0" xfId="0" applyFont="1" applyBorder="1" applyAlignment="1">
      <alignment horizontal="right" shrinkToFit="1"/>
    </xf>
    <xf numFmtId="0" fontId="5" fillId="0" borderId="0" xfId="0" applyFont="1" applyBorder="1"/>
    <xf numFmtId="177" fontId="33" fillId="6" borderId="1" xfId="0" applyNumberFormat="1" applyFont="1" applyFill="1" applyBorder="1" applyAlignment="1">
      <alignment horizontal="center" vertical="center"/>
    </xf>
    <xf numFmtId="0" fontId="33" fillId="6" borderId="2" xfId="0" applyNumberFormat="1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Continuous" vertical="center"/>
    </xf>
    <xf numFmtId="177" fontId="33" fillId="6" borderId="2" xfId="0" applyNumberFormat="1" applyFont="1" applyFill="1" applyBorder="1" applyAlignment="1">
      <alignment horizontal="centerContinuous" vertical="center"/>
    </xf>
    <xf numFmtId="185" fontId="33" fillId="6" borderId="1" xfId="0" applyNumberFormat="1" applyFont="1" applyFill="1" applyBorder="1" applyAlignment="1">
      <alignment horizontal="center" vertical="center"/>
    </xf>
    <xf numFmtId="1" fontId="33" fillId="6" borderId="2" xfId="0" applyNumberFormat="1" applyFont="1" applyFill="1" applyBorder="1" applyAlignment="1">
      <alignment horizontal="centerContinuous" vertical="center"/>
    </xf>
    <xf numFmtId="4" fontId="33" fillId="6" borderId="7" xfId="0" applyNumberFormat="1" applyFont="1" applyFill="1" applyBorder="1" applyAlignment="1">
      <alignment horizontal="center" vertical="center"/>
    </xf>
    <xf numFmtId="177" fontId="33" fillId="6" borderId="8" xfId="0" applyNumberFormat="1" applyFont="1" applyFill="1" applyBorder="1" applyAlignment="1">
      <alignment horizontal="center" vertical="center"/>
    </xf>
    <xf numFmtId="177" fontId="33" fillId="6" borderId="0" xfId="0" applyNumberFormat="1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Continuous" vertical="center" wrapText="1"/>
    </xf>
    <xf numFmtId="0" fontId="33" fillId="6" borderId="4" xfId="0" applyFont="1" applyFill="1" applyBorder="1" applyAlignment="1">
      <alignment vertical="center"/>
    </xf>
    <xf numFmtId="0" fontId="33" fillId="6" borderId="5" xfId="0" applyFont="1" applyFill="1" applyBorder="1" applyAlignment="1">
      <alignment vertical="center"/>
    </xf>
    <xf numFmtId="185" fontId="33" fillId="6" borderId="0" xfId="0" applyNumberFormat="1" applyFont="1" applyFill="1" applyBorder="1" applyAlignment="1">
      <alignment horizontal="center" vertical="center"/>
    </xf>
    <xf numFmtId="185" fontId="33" fillId="6" borderId="8" xfId="0" applyNumberFormat="1" applyFont="1" applyFill="1" applyBorder="1" applyAlignment="1">
      <alignment horizontal="center" vertical="center"/>
    </xf>
    <xf numFmtId="1" fontId="33" fillId="6" borderId="0" xfId="0" applyNumberFormat="1" applyFont="1" applyFill="1" applyBorder="1" applyAlignment="1">
      <alignment horizontal="left" vertical="center"/>
    </xf>
    <xf numFmtId="4" fontId="33" fillId="6" borderId="14" xfId="0" applyNumberFormat="1" applyFont="1" applyFill="1" applyBorder="1" applyAlignment="1">
      <alignment horizontal="centerContinuous" vertical="center"/>
    </xf>
    <xf numFmtId="177" fontId="11" fillId="6" borderId="0" xfId="0" applyNumberFormat="1" applyFont="1" applyFill="1" applyBorder="1" applyAlignment="1">
      <alignment horizontal="center" vertical="center" shrinkToFit="1"/>
    </xf>
    <xf numFmtId="0" fontId="33" fillId="6" borderId="8" xfId="0" applyFont="1" applyFill="1" applyBorder="1" applyAlignment="1">
      <alignment horizontal="centerContinuous" vertical="center"/>
    </xf>
    <xf numFmtId="177" fontId="33" fillId="6" borderId="0" xfId="0" applyNumberFormat="1" applyFont="1" applyFill="1" applyBorder="1" applyAlignment="1">
      <alignment horizontal="centerContinuous" vertical="center"/>
    </xf>
    <xf numFmtId="0" fontId="33" fillId="6" borderId="1" xfId="0" applyFont="1" applyFill="1" applyBorder="1" applyAlignment="1">
      <alignment horizontal="center" vertical="center"/>
    </xf>
    <xf numFmtId="185" fontId="14" fillId="6" borderId="0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shrinkToFit="1"/>
    </xf>
    <xf numFmtId="1" fontId="11" fillId="6" borderId="0" xfId="0" applyNumberFormat="1" applyFont="1" applyFill="1" applyBorder="1" applyAlignment="1">
      <alignment horizontal="centerContinuous" vertical="center"/>
    </xf>
    <xf numFmtId="4" fontId="33" fillId="6" borderId="8" xfId="0" applyNumberFormat="1" applyFont="1" applyFill="1" applyBorder="1" applyAlignment="1">
      <alignment horizontal="centerContinuous" vertical="center"/>
    </xf>
    <xf numFmtId="177" fontId="33" fillId="6" borderId="13" xfId="0" applyNumberFormat="1" applyFont="1" applyFill="1" applyBorder="1" applyAlignment="1">
      <alignment horizontal="center" vertical="center"/>
    </xf>
    <xf numFmtId="177" fontId="11" fillId="6" borderId="15" xfId="0" applyNumberFormat="1" applyFont="1" applyFill="1" applyBorder="1" applyAlignment="1">
      <alignment horizontal="centerContinuous" vertical="center"/>
    </xf>
    <xf numFmtId="0" fontId="11" fillId="6" borderId="13" xfId="0" applyFont="1" applyFill="1" applyBorder="1" applyAlignment="1">
      <alignment horizontal="centerContinuous" vertical="center"/>
    </xf>
    <xf numFmtId="177" fontId="11" fillId="6" borderId="13" xfId="0" applyNumberFormat="1" applyFont="1" applyFill="1" applyBorder="1" applyAlignment="1">
      <alignment horizontal="centerContinuous" vertical="center"/>
    </xf>
    <xf numFmtId="177" fontId="11" fillId="6" borderId="15" xfId="0" applyNumberFormat="1" applyFont="1" applyFill="1" applyBorder="1" applyAlignment="1">
      <alignment horizontal="center" vertical="center"/>
    </xf>
    <xf numFmtId="177" fontId="11" fillId="6" borderId="13" xfId="0" applyNumberFormat="1" applyFont="1" applyFill="1" applyBorder="1" applyAlignment="1">
      <alignment horizontal="center" vertical="center"/>
    </xf>
    <xf numFmtId="185" fontId="14" fillId="6" borderId="15" xfId="0" applyNumberFormat="1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centerContinuous" vertical="center"/>
    </xf>
    <xf numFmtId="4" fontId="11" fillId="6" borderId="13" xfId="0" applyNumberFormat="1" applyFont="1" applyFill="1" applyBorder="1" applyAlignment="1">
      <alignment horizontal="centerContinuous" vertical="center"/>
    </xf>
    <xf numFmtId="184" fontId="39" fillId="0" borderId="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184" fontId="40" fillId="0" borderId="8" xfId="0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177" fontId="43" fillId="0" borderId="0" xfId="0" applyNumberFormat="1" applyFont="1" applyFill="1" applyBorder="1" applyAlignment="1" applyProtection="1">
      <protection locked="0"/>
    </xf>
    <xf numFmtId="0" fontId="36" fillId="0" borderId="0" xfId="0" applyFont="1" applyBorder="1" applyAlignment="1">
      <alignment vertical="top"/>
    </xf>
    <xf numFmtId="178" fontId="43" fillId="0" borderId="0" xfId="0" applyNumberFormat="1" applyFont="1"/>
    <xf numFmtId="189" fontId="43" fillId="0" borderId="0" xfId="0" applyNumberFormat="1" applyFont="1"/>
    <xf numFmtId="177" fontId="43" fillId="0" borderId="10" xfId="0" applyNumberFormat="1" applyFont="1" applyFill="1" applyBorder="1" applyAlignment="1" applyProtection="1">
      <protection locked="0"/>
    </xf>
    <xf numFmtId="0" fontId="29" fillId="0" borderId="0" xfId="0" applyFont="1"/>
    <xf numFmtId="177" fontId="27" fillId="0" borderId="0" xfId="0" applyNumberFormat="1" applyFont="1" applyAlignment="1">
      <alignment horizontal="right"/>
    </xf>
    <xf numFmtId="0" fontId="27" fillId="0" borderId="0" xfId="0" applyFont="1"/>
    <xf numFmtId="177" fontId="27" fillId="0" borderId="0" xfId="0" applyNumberFormat="1" applyFont="1"/>
    <xf numFmtId="185" fontId="27" fillId="0" borderId="0" xfId="0" applyNumberFormat="1" applyFont="1" applyAlignment="1">
      <alignment horizontal="center"/>
    </xf>
    <xf numFmtId="4" fontId="27" fillId="0" borderId="0" xfId="0" applyNumberFormat="1" applyFont="1"/>
    <xf numFmtId="177" fontId="44" fillId="0" borderId="0" xfId="0" applyNumberFormat="1" applyFont="1"/>
    <xf numFmtId="180" fontId="44" fillId="0" borderId="0" xfId="0" applyNumberFormat="1" applyFont="1" applyAlignment="1">
      <alignment horizontal="center"/>
    </xf>
    <xf numFmtId="4" fontId="44" fillId="0" borderId="0" xfId="0" applyNumberFormat="1" applyFont="1"/>
    <xf numFmtId="185" fontId="44" fillId="0" borderId="0" xfId="0" applyNumberFormat="1" applyFont="1" applyAlignment="1">
      <alignment horizontal="center"/>
    </xf>
    <xf numFmtId="4" fontId="44" fillId="0" borderId="0" xfId="0" applyNumberFormat="1" applyFont="1"/>
    <xf numFmtId="177" fontId="45" fillId="0" borderId="0" xfId="0" applyNumberFormat="1" applyFont="1"/>
    <xf numFmtId="4" fontId="45" fillId="0" borderId="0" xfId="0" applyNumberFormat="1" applyFont="1"/>
    <xf numFmtId="4" fontId="44" fillId="0" borderId="0" xfId="0" applyNumberFormat="1" applyFont="1"/>
    <xf numFmtId="0" fontId="31" fillId="0" borderId="0" xfId="0" applyFont="1" applyFill="1"/>
    <xf numFmtId="0" fontId="0" fillId="0" borderId="0" xfId="0" applyFill="1"/>
    <xf numFmtId="0" fontId="48" fillId="0" borderId="0" xfId="0" applyFont="1" applyFill="1" applyAlignment="1">
      <alignment horizontal="center"/>
    </xf>
    <xf numFmtId="0" fontId="46" fillId="0" borderId="0" xfId="0" applyFont="1" applyFill="1"/>
    <xf numFmtId="0" fontId="13" fillId="0" borderId="0" xfId="0" applyFont="1" applyFill="1"/>
    <xf numFmtId="190" fontId="32" fillId="5" borderId="1" xfId="0" applyNumberFormat="1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0" fontId="52" fillId="5" borderId="3" xfId="0" applyFont="1" applyFill="1" applyBorder="1" applyAlignment="1">
      <alignment horizontal="centerContinuous" vertical="center"/>
    </xf>
    <xf numFmtId="0" fontId="52" fillId="5" borderId="4" xfId="0" applyFont="1" applyFill="1" applyBorder="1" applyAlignment="1">
      <alignment horizontal="centerContinuous" vertical="center"/>
    </xf>
    <xf numFmtId="0" fontId="52" fillId="5" borderId="5" xfId="0" applyFont="1" applyFill="1" applyBorder="1" applyAlignment="1">
      <alignment horizontal="centerContinuous" vertical="center"/>
    </xf>
    <xf numFmtId="190" fontId="32" fillId="5" borderId="8" xfId="0" applyNumberFormat="1" applyFont="1" applyFill="1" applyBorder="1" applyAlignment="1">
      <alignment horizontal="center" vertical="center"/>
    </xf>
    <xf numFmtId="0" fontId="55" fillId="5" borderId="4" xfId="0" applyFont="1" applyFill="1" applyBorder="1" applyAlignment="1">
      <alignment horizontal="center" vertical="center"/>
    </xf>
    <xf numFmtId="0" fontId="55" fillId="5" borderId="5" xfId="0" applyFont="1" applyFill="1" applyBorder="1" applyAlignment="1">
      <alignment horizontal="center" vertical="center"/>
    </xf>
    <xf numFmtId="190" fontId="32" fillId="5" borderId="13" xfId="0" applyNumberFormat="1" applyFont="1" applyFill="1" applyBorder="1" applyAlignment="1">
      <alignment horizontal="center" vertical="center"/>
    </xf>
    <xf numFmtId="0" fontId="55" fillId="5" borderId="18" xfId="0" applyFont="1" applyFill="1" applyBorder="1" applyAlignment="1">
      <alignment horizontal="center" vertical="center" wrapText="1"/>
    </xf>
    <xf numFmtId="0" fontId="55" fillId="5" borderId="3" xfId="0" applyFont="1" applyFill="1" applyBorder="1" applyAlignment="1">
      <alignment horizontal="center" vertical="center" wrapText="1"/>
    </xf>
    <xf numFmtId="0" fontId="32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7" fillId="0" borderId="8" xfId="0" applyNumberFormat="1" applyFont="1" applyFill="1" applyBorder="1" applyAlignment="1">
      <alignment horizontal="center" vertical="center"/>
    </xf>
    <xf numFmtId="0" fontId="34" fillId="0" borderId="0" xfId="0" applyFont="1" applyFill="1"/>
    <xf numFmtId="190" fontId="56" fillId="0" borderId="8" xfId="0" applyNumberFormat="1" applyFont="1" applyFill="1" applyBorder="1" applyAlignment="1" applyProtection="1">
      <alignment horizontal="center" vertical="center"/>
    </xf>
    <xf numFmtId="190" fontId="56" fillId="0" borderId="13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18" fillId="3" borderId="0" xfId="0" applyFont="1" applyFill="1"/>
    <xf numFmtId="0" fontId="18" fillId="0" borderId="0" xfId="0" applyFont="1" applyAlignment="1">
      <alignment horizontal="right"/>
    </xf>
    <xf numFmtId="191" fontId="18" fillId="0" borderId="0" xfId="0" applyNumberFormat="1" applyFont="1" applyAlignment="1">
      <alignment horizontal="right"/>
    </xf>
    <xf numFmtId="0" fontId="58" fillId="3" borderId="0" xfId="0" applyFont="1" applyFill="1"/>
    <xf numFmtId="0" fontId="18" fillId="3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17" fillId="3" borderId="0" xfId="0" applyFont="1" applyFill="1"/>
    <xf numFmtId="0" fontId="11" fillId="0" borderId="0" xfId="0" applyFont="1" applyBorder="1" applyAlignment="1">
      <alignment horizontal="right" shrinkToFit="1"/>
    </xf>
    <xf numFmtId="0" fontId="17" fillId="0" borderId="0" xfId="0" applyFont="1" applyAlignment="1">
      <alignment horizontal="right"/>
    </xf>
    <xf numFmtId="191" fontId="17" fillId="0" borderId="0" xfId="0" applyNumberFormat="1" applyFont="1" applyAlignment="1">
      <alignment horizontal="right"/>
    </xf>
    <xf numFmtId="0" fontId="11" fillId="0" borderId="15" xfId="0" applyFont="1" applyBorder="1" applyAlignment="1"/>
    <xf numFmtId="0" fontId="17" fillId="3" borderId="15" xfId="0" applyFont="1" applyFill="1" applyBorder="1" applyAlignment="1"/>
    <xf numFmtId="0" fontId="60" fillId="3" borderId="0" xfId="0" applyFont="1" applyFill="1"/>
    <xf numFmtId="0" fontId="61" fillId="0" borderId="0" xfId="0" applyFont="1"/>
    <xf numFmtId="0" fontId="17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4" fillId="2" borderId="1" xfId="0" applyFont="1" applyFill="1" applyBorder="1" applyAlignment="1">
      <alignment horizontal="centerContinuous" vertical="center" wrapText="1"/>
    </xf>
    <xf numFmtId="177" fontId="64" fillId="2" borderId="1" xfId="0" applyNumberFormat="1" applyFont="1" applyFill="1" applyBorder="1" applyAlignment="1">
      <alignment horizontal="centerContinuous" vertical="center" wrapText="1"/>
    </xf>
    <xf numFmtId="0" fontId="64" fillId="2" borderId="18" xfId="0" applyFont="1" applyFill="1" applyBorder="1" applyAlignment="1">
      <alignment horizontal="centerContinuous" vertical="center" wrapText="1"/>
    </xf>
    <xf numFmtId="177" fontId="64" fillId="2" borderId="18" xfId="0" applyNumberFormat="1" applyFont="1" applyFill="1" applyBorder="1" applyAlignment="1">
      <alignment horizontal="centerContinuous" vertical="center" wrapText="1"/>
    </xf>
    <xf numFmtId="177" fontId="64" fillId="2" borderId="1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80" fontId="20" fillId="3" borderId="1" xfId="0" applyNumberFormat="1" applyFont="1" applyFill="1" applyBorder="1" applyAlignment="1">
      <alignment horizontal="center" vertical="center"/>
    </xf>
    <xf numFmtId="178" fontId="20" fillId="0" borderId="6" xfId="0" applyNumberFormat="1" applyFont="1" applyFill="1" applyBorder="1" applyAlignment="1">
      <alignment horizontal="right" vertical="center" shrinkToFit="1"/>
    </xf>
    <xf numFmtId="178" fontId="20" fillId="0" borderId="2" xfId="0" applyNumberFormat="1" applyFont="1" applyFill="1" applyBorder="1" applyAlignment="1">
      <alignment horizontal="right" vertical="center" shrinkToFit="1"/>
    </xf>
    <xf numFmtId="179" fontId="20" fillId="0" borderId="2" xfId="0" applyNumberFormat="1" applyFont="1" applyFill="1" applyBorder="1" applyAlignment="1">
      <alignment horizontal="right" vertical="center" shrinkToFit="1"/>
    </xf>
    <xf numFmtId="179" fontId="20" fillId="0" borderId="7" xfId="0" applyNumberFormat="1" applyFont="1" applyFill="1" applyBorder="1" applyAlignment="1">
      <alignment horizontal="right" vertical="center" shrinkToFit="1"/>
    </xf>
    <xf numFmtId="178" fontId="20" fillId="0" borderId="6" xfId="0" applyNumberFormat="1" applyFont="1" applyFill="1" applyBorder="1" applyAlignment="1">
      <alignment vertical="center" shrinkToFit="1"/>
    </xf>
    <xf numFmtId="178" fontId="20" fillId="0" borderId="2" xfId="0" applyNumberFormat="1" applyFont="1" applyFill="1" applyBorder="1" applyAlignment="1">
      <alignment vertical="center" shrinkToFit="1"/>
    </xf>
    <xf numFmtId="179" fontId="20" fillId="0" borderId="2" xfId="0" applyNumberFormat="1" applyFont="1" applyFill="1" applyBorder="1" applyAlignment="1">
      <alignment vertical="center" shrinkToFit="1"/>
    </xf>
    <xf numFmtId="179" fontId="20" fillId="0" borderId="7" xfId="0" applyNumberFormat="1" applyFont="1" applyFill="1" applyBorder="1" applyAlignment="1">
      <alignment vertical="center" shrinkToFit="1"/>
    </xf>
    <xf numFmtId="178" fontId="22" fillId="0" borderId="6" xfId="0" applyNumberFormat="1" applyFont="1" applyFill="1" applyBorder="1" applyAlignment="1">
      <alignment horizontal="right" vertical="center" shrinkToFit="1"/>
    </xf>
    <xf numFmtId="178" fontId="22" fillId="0" borderId="2" xfId="0" applyNumberFormat="1" applyFont="1" applyFill="1" applyBorder="1" applyAlignment="1">
      <alignment horizontal="right" vertical="center" shrinkToFit="1"/>
    </xf>
    <xf numFmtId="180" fontId="18" fillId="0" borderId="0" xfId="0" applyNumberFormat="1" applyFont="1" applyAlignment="1">
      <alignment vertical="center" shrinkToFit="1"/>
    </xf>
    <xf numFmtId="0" fontId="20" fillId="7" borderId="8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right" vertical="center" shrinkToFit="1"/>
    </xf>
    <xf numFmtId="178" fontId="66" fillId="0" borderId="0" xfId="0" applyNumberFormat="1" applyFont="1" applyFill="1" applyBorder="1" applyAlignment="1">
      <alignment horizontal="right" vertical="center" shrinkToFit="1"/>
    </xf>
    <xf numFmtId="179" fontId="20" fillId="0" borderId="0" xfId="0" applyNumberFormat="1" applyFont="1" applyFill="1" applyBorder="1" applyAlignment="1">
      <alignment horizontal="right" vertical="center" shrinkToFit="1"/>
    </xf>
    <xf numFmtId="179" fontId="66" fillId="0" borderId="0" xfId="0" applyNumberFormat="1" applyFont="1" applyFill="1" applyBorder="1" applyAlignment="1">
      <alignment horizontal="right" vertical="center" shrinkToFit="1"/>
    </xf>
    <xf numFmtId="179" fontId="66" fillId="0" borderId="11" xfId="0" applyNumberFormat="1" applyFont="1" applyFill="1" applyBorder="1" applyAlignment="1">
      <alignment horizontal="right" vertical="center" shrinkToFit="1"/>
    </xf>
    <xf numFmtId="178" fontId="20" fillId="0" borderId="10" xfId="0" applyNumberFormat="1" applyFont="1" applyFill="1" applyBorder="1" applyAlignment="1">
      <alignment horizontal="right" vertical="center" shrinkToFit="1"/>
    </xf>
    <xf numFmtId="178" fontId="20" fillId="0" borderId="0" xfId="0" applyNumberFormat="1" applyFont="1" applyFill="1" applyBorder="1" applyAlignment="1">
      <alignment horizontal="right" vertical="center" shrinkToFit="1"/>
    </xf>
    <xf numFmtId="179" fontId="20" fillId="0" borderId="0" xfId="0" applyNumberFormat="1" applyFont="1" applyFill="1" applyBorder="1" applyAlignment="1">
      <alignment horizontal="right" vertical="center" shrinkToFit="1"/>
    </xf>
    <xf numFmtId="179" fontId="20" fillId="0" borderId="11" xfId="0" applyNumberFormat="1" applyFont="1" applyFill="1" applyBorder="1" applyAlignment="1">
      <alignment horizontal="right" vertical="center" shrinkToFit="1"/>
    </xf>
    <xf numFmtId="178" fontId="20" fillId="0" borderId="10" xfId="0" applyNumberFormat="1" applyFont="1" applyFill="1" applyBorder="1" applyAlignment="1">
      <alignment vertical="center" shrinkToFit="1"/>
    </xf>
    <xf numFmtId="178" fontId="20" fillId="0" borderId="0" xfId="0" applyNumberFormat="1" applyFont="1" applyFill="1" applyBorder="1" applyAlignment="1">
      <alignment vertical="center" shrinkToFit="1"/>
    </xf>
    <xf numFmtId="179" fontId="20" fillId="0" borderId="0" xfId="0" applyNumberFormat="1" applyFont="1" applyFill="1" applyBorder="1" applyAlignment="1">
      <alignment vertical="center" shrinkToFit="1"/>
    </xf>
    <xf numFmtId="179" fontId="20" fillId="0" borderId="0" xfId="0" applyNumberFormat="1" applyFont="1" applyFill="1" applyBorder="1" applyAlignment="1">
      <alignment vertical="center" shrinkToFit="1"/>
    </xf>
    <xf numFmtId="179" fontId="20" fillId="0" borderId="11" xfId="0" applyNumberFormat="1" applyFont="1" applyFill="1" applyBorder="1" applyAlignment="1">
      <alignment vertical="center" shrinkToFit="1"/>
    </xf>
    <xf numFmtId="178" fontId="20" fillId="0" borderId="0" xfId="0" applyNumberFormat="1" applyFont="1" applyFill="1" applyBorder="1" applyAlignment="1">
      <alignment vertical="center" shrinkToFit="1"/>
    </xf>
    <xf numFmtId="178" fontId="22" fillId="0" borderId="10" xfId="0" applyNumberFormat="1" applyFont="1" applyFill="1" applyBorder="1" applyAlignment="1">
      <alignment horizontal="right" vertical="center" shrinkToFit="1"/>
    </xf>
    <xf numFmtId="178" fontId="22" fillId="0" borderId="0" xfId="0" applyNumberFormat="1" applyFont="1" applyFill="1" applyBorder="1" applyAlignment="1">
      <alignment horizontal="right" vertical="center" shrinkToFit="1"/>
    </xf>
    <xf numFmtId="179" fontId="22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Alignment="1">
      <alignment vertical="center" shrinkToFit="1"/>
    </xf>
    <xf numFmtId="0" fontId="20" fillId="3" borderId="8" xfId="0" applyNumberFormat="1" applyFont="1" applyFill="1" applyBorder="1" applyAlignment="1">
      <alignment horizontal="center" vertical="center"/>
    </xf>
    <xf numFmtId="191" fontId="20" fillId="3" borderId="8" xfId="0" applyNumberFormat="1" applyFont="1" applyFill="1" applyBorder="1" applyAlignment="1">
      <alignment horizontal="center" vertical="center"/>
    </xf>
    <xf numFmtId="183" fontId="20" fillId="3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183" fontId="20" fillId="3" borderId="13" xfId="0" applyNumberFormat="1" applyFont="1" applyFill="1" applyBorder="1" applyAlignment="1">
      <alignment horizontal="center" vertical="center"/>
    </xf>
    <xf numFmtId="182" fontId="66" fillId="0" borderId="15" xfId="0" applyNumberFormat="1" applyFont="1" applyFill="1" applyBorder="1" applyAlignment="1">
      <alignment horizontal="right" vertical="center" shrinkToFit="1"/>
    </xf>
    <xf numFmtId="179" fontId="66" fillId="0" borderId="15" xfId="0" applyNumberFormat="1" applyFont="1" applyFill="1" applyBorder="1" applyAlignment="1">
      <alignment horizontal="right" vertical="center" shrinkToFit="1"/>
    </xf>
    <xf numFmtId="179" fontId="66" fillId="0" borderId="14" xfId="0" applyNumberFormat="1" applyFont="1" applyFill="1" applyBorder="1" applyAlignment="1">
      <alignment horizontal="right" vertical="center" shrinkToFit="1"/>
    </xf>
    <xf numFmtId="0" fontId="6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191" fontId="17" fillId="0" borderId="0" xfId="0" applyNumberFormat="1" applyFont="1" applyBorder="1" applyAlignment="1">
      <alignment horizontal="right"/>
    </xf>
    <xf numFmtId="191" fontId="68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80" fontId="17" fillId="0" borderId="0" xfId="0" applyNumberFormat="1" applyFont="1" applyFill="1" applyBorder="1" applyAlignment="1" applyProtection="1">
      <alignment horizontal="right" vertical="top"/>
    </xf>
    <xf numFmtId="0" fontId="64" fillId="0" borderId="0" xfId="0" applyFont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191" fontId="17" fillId="0" borderId="0" xfId="0" applyNumberFormat="1" applyFont="1" applyBorder="1" applyAlignment="1">
      <alignment horizontal="right" vertical="top"/>
    </xf>
    <xf numFmtId="180" fontId="11" fillId="0" borderId="0" xfId="0" applyNumberFormat="1" applyFont="1" applyFill="1" applyBorder="1" applyAlignment="1" applyProtection="1">
      <alignment vertical="top"/>
    </xf>
    <xf numFmtId="191" fontId="68" fillId="0" borderId="0" xfId="0" applyNumberFormat="1" applyFont="1" applyBorder="1" applyAlignment="1">
      <alignment horizontal="right" vertical="top"/>
    </xf>
    <xf numFmtId="0" fontId="28" fillId="0" borderId="0" xfId="0" applyFont="1" applyAlignment="1">
      <alignment vertical="top"/>
    </xf>
    <xf numFmtId="183" fontId="17" fillId="3" borderId="0" xfId="0" applyNumberFormat="1" applyFont="1" applyFill="1" applyAlignment="1">
      <alignment horizontal="right"/>
    </xf>
    <xf numFmtId="178" fontId="60" fillId="3" borderId="0" xfId="0" applyNumberFormat="1" applyFont="1" applyFill="1" applyBorder="1" applyAlignment="1"/>
    <xf numFmtId="192" fontId="60" fillId="3" borderId="0" xfId="0" applyNumberFormat="1" applyFont="1" applyFill="1"/>
    <xf numFmtId="0" fontId="60" fillId="3" borderId="0" xfId="0" applyFont="1" applyFill="1" applyAlignment="1">
      <alignment horizontal="right"/>
    </xf>
    <xf numFmtId="183" fontId="18" fillId="3" borderId="0" xfId="0" applyNumberFormat="1" applyFont="1" applyFill="1" applyAlignment="1">
      <alignment horizontal="right"/>
    </xf>
    <xf numFmtId="191" fontId="18" fillId="0" borderId="0" xfId="0" applyNumberFormat="1" applyFont="1" applyBorder="1" applyAlignment="1">
      <alignment horizontal="right"/>
    </xf>
    <xf numFmtId="178" fontId="58" fillId="3" borderId="0" xfId="0" applyNumberFormat="1" applyFont="1" applyFill="1" applyBorder="1" applyAlignment="1"/>
    <xf numFmtId="0" fontId="58" fillId="3" borderId="0" xfId="0" applyFont="1" applyFill="1" applyAlignment="1">
      <alignment horizontal="right"/>
    </xf>
    <xf numFmtId="0" fontId="18" fillId="3" borderId="0" xfId="0" applyFont="1" applyFill="1" applyAlignment="1">
      <alignment horizontal="right"/>
    </xf>
    <xf numFmtId="178" fontId="58" fillId="3" borderId="0" xfId="0" applyNumberFormat="1" applyFont="1" applyFill="1" applyAlignment="1">
      <alignment horizontal="right"/>
    </xf>
    <xf numFmtId="0" fontId="18" fillId="0" borderId="0" xfId="0" applyFont="1"/>
    <xf numFmtId="191" fontId="18" fillId="0" borderId="0" xfId="0" applyNumberFormat="1" applyFont="1"/>
    <xf numFmtId="0" fontId="26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9" fillId="3" borderId="0" xfId="0" applyFont="1" applyFill="1" applyAlignment="1"/>
    <xf numFmtId="0" fontId="24" fillId="5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5" borderId="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right" vertical="center"/>
    </xf>
    <xf numFmtId="3" fontId="72" fillId="0" borderId="0" xfId="0" applyNumberFormat="1" applyFont="1" applyBorder="1" applyAlignment="1">
      <alignment horizontal="right" vertical="center"/>
    </xf>
    <xf numFmtId="186" fontId="73" fillId="0" borderId="0" xfId="0" applyNumberFormat="1" applyFont="1" applyFill="1" applyBorder="1" applyAlignment="1">
      <alignment horizontal="right" vertical="center" wrapText="1"/>
    </xf>
    <xf numFmtId="186" fontId="74" fillId="0" borderId="11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vertical="center"/>
    </xf>
    <xf numFmtId="0" fontId="24" fillId="0" borderId="8" xfId="0" applyFont="1" applyFill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right" vertical="center"/>
    </xf>
    <xf numFmtId="3" fontId="75" fillId="0" borderId="0" xfId="0" applyNumberFormat="1" applyFont="1" applyBorder="1" applyAlignment="1">
      <alignment horizontal="right" vertical="center"/>
    </xf>
    <xf numFmtId="186" fontId="76" fillId="0" borderId="0" xfId="0" applyNumberFormat="1" applyFont="1" applyFill="1" applyBorder="1" applyAlignment="1">
      <alignment horizontal="right" vertical="center"/>
    </xf>
    <xf numFmtId="186" fontId="56" fillId="0" borderId="11" xfId="0" applyNumberFormat="1" applyFont="1" applyFill="1" applyBorder="1" applyAlignment="1">
      <alignment horizontal="right" vertical="center"/>
    </xf>
    <xf numFmtId="186" fontId="56" fillId="0" borderId="11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wrapText="1"/>
    </xf>
    <xf numFmtId="3" fontId="75" fillId="0" borderId="17" xfId="0" applyNumberFormat="1" applyFont="1" applyBorder="1" applyAlignment="1">
      <alignment horizontal="right" vertical="center"/>
    </xf>
    <xf numFmtId="3" fontId="75" fillId="0" borderId="15" xfId="0" applyNumberFormat="1" applyFont="1" applyBorder="1" applyAlignment="1">
      <alignment horizontal="right" vertical="center"/>
    </xf>
    <xf numFmtId="186" fontId="76" fillId="0" borderId="15" xfId="0" applyNumberFormat="1" applyFont="1" applyFill="1" applyBorder="1" applyAlignment="1">
      <alignment horizontal="right" vertical="center"/>
    </xf>
    <xf numFmtId="186" fontId="56" fillId="0" borderId="14" xfId="0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vertical="center"/>
    </xf>
    <xf numFmtId="177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right" vertical="center"/>
    </xf>
    <xf numFmtId="177" fontId="36" fillId="0" borderId="0" xfId="0" applyNumberFormat="1" applyFont="1" applyBorder="1"/>
    <xf numFmtId="4" fontId="36" fillId="0" borderId="0" xfId="0" applyNumberFormat="1" applyFont="1" applyBorder="1"/>
    <xf numFmtId="185" fontId="36" fillId="0" borderId="0" xfId="0" applyNumberFormat="1" applyFont="1" applyBorder="1" applyAlignment="1">
      <alignment horizontal="center"/>
    </xf>
    <xf numFmtId="177" fontId="24" fillId="2" borderId="11" xfId="0" applyNumberFormat="1" applyFont="1" applyFill="1" applyBorder="1" applyAlignment="1">
      <alignment horizontal="center" vertical="center"/>
    </xf>
    <xf numFmtId="177" fontId="24" fillId="2" borderId="1" xfId="0" applyNumberFormat="1" applyFont="1" applyFill="1" applyBorder="1" applyAlignment="1">
      <alignment horizontal="center" vertical="center"/>
    </xf>
    <xf numFmtId="177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180" fontId="24" fillId="0" borderId="6" xfId="0" applyNumberFormat="1" applyFont="1" applyBorder="1" applyAlignment="1">
      <alignment horizontal="right" vertical="center" shrinkToFit="1"/>
    </xf>
    <xf numFmtId="180" fontId="24" fillId="0" borderId="2" xfId="0" applyNumberFormat="1" applyFont="1" applyBorder="1" applyAlignment="1">
      <alignment horizontal="right" vertical="center" shrinkToFit="1"/>
    </xf>
    <xf numFmtId="180" fontId="24" fillId="0" borderId="2" xfId="0" applyNumberFormat="1" applyFont="1" applyBorder="1" applyAlignment="1">
      <alignment horizontal="right" vertical="center" shrinkToFit="1"/>
    </xf>
    <xf numFmtId="180" fontId="24" fillId="0" borderId="7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180" fontId="35" fillId="0" borderId="17" xfId="0" applyNumberFormat="1" applyFont="1" applyBorder="1" applyAlignment="1">
      <alignment horizontal="right" vertical="center" shrinkToFit="1"/>
    </xf>
    <xf numFmtId="180" fontId="35" fillId="0" borderId="15" xfId="0" applyNumberFormat="1" applyFont="1" applyBorder="1" applyAlignment="1">
      <alignment horizontal="right" vertical="center" shrinkToFit="1"/>
    </xf>
    <xf numFmtId="180" fontId="35" fillId="0" borderId="14" xfId="0" applyNumberFormat="1" applyFont="1" applyBorder="1" applyAlignment="1">
      <alignment horizontal="right" vertical="center" shrinkToFit="1"/>
    </xf>
    <xf numFmtId="0" fontId="78" fillId="0" borderId="0" xfId="0" applyNumberFormat="1" applyFont="1" applyBorder="1" applyAlignment="1">
      <alignment horizontal="center" vertical="center"/>
    </xf>
    <xf numFmtId="177" fontId="24" fillId="2" borderId="13" xfId="0" applyNumberFormat="1" applyFont="1" applyFill="1" applyBorder="1" applyAlignment="1">
      <alignment horizontal="center" vertical="center"/>
    </xf>
    <xf numFmtId="177" fontId="24" fillId="2" borderId="18" xfId="0" applyNumberFormat="1" applyFont="1" applyFill="1" applyBorder="1" applyAlignment="1">
      <alignment horizontal="center" vertical="center"/>
    </xf>
    <xf numFmtId="177" fontId="33" fillId="2" borderId="18" xfId="0" applyNumberFormat="1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77" fontId="24" fillId="2" borderId="8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77" fontId="33" fillId="2" borderId="6" xfId="0" applyNumberFormat="1" applyFont="1" applyFill="1" applyBorder="1" applyAlignment="1">
      <alignment horizontal="centerContinuous" vertical="center"/>
    </xf>
    <xf numFmtId="0" fontId="24" fillId="2" borderId="2" xfId="0" applyFont="1" applyFill="1" applyBorder="1" applyAlignment="1">
      <alignment horizontal="centerContinuous"/>
    </xf>
    <xf numFmtId="0" fontId="18" fillId="0" borderId="19" xfId="0" applyFont="1" applyBorder="1" applyAlignment="1">
      <alignment vertical="center"/>
    </xf>
    <xf numFmtId="177" fontId="79" fillId="0" borderId="0" xfId="0" applyNumberFormat="1" applyFont="1" applyBorder="1" applyAlignment="1">
      <alignment horizontal="center" vertical="center"/>
    </xf>
    <xf numFmtId="180" fontId="80" fillId="3" borderId="0" xfId="0" applyNumberFormat="1" applyFont="1" applyFill="1" applyBorder="1" applyAlignment="1">
      <alignment horizontal="right" vertical="center" wrapText="1" shrinkToFit="1"/>
    </xf>
    <xf numFmtId="3" fontId="72" fillId="0" borderId="15" xfId="0" applyNumberFormat="1" applyFont="1" applyBorder="1" applyAlignment="1">
      <alignment horizontal="right" vertical="center"/>
    </xf>
    <xf numFmtId="180" fontId="33" fillId="3" borderId="0" xfId="0" applyNumberFormat="1" applyFont="1" applyFill="1" applyBorder="1" applyAlignment="1">
      <alignment horizontal="right"/>
    </xf>
    <xf numFmtId="0" fontId="18" fillId="0" borderId="0" xfId="0" applyFont="1" applyBorder="1" applyAlignment="1"/>
    <xf numFmtId="177" fontId="11" fillId="0" borderId="0" xfId="0" applyNumberFormat="1" applyFont="1" applyAlignment="1">
      <alignment horizontal="right"/>
    </xf>
    <xf numFmtId="0" fontId="11" fillId="0" borderId="0" xfId="0" applyFont="1" applyAlignment="1"/>
    <xf numFmtId="177" fontId="11" fillId="0" borderId="0" xfId="0" applyNumberFormat="1" applyFont="1" applyAlignment="1"/>
    <xf numFmtId="177" fontId="11" fillId="0" borderId="0" xfId="0" applyNumberFormat="1" applyFont="1"/>
    <xf numFmtId="177" fontId="24" fillId="0" borderId="0" xfId="0" applyNumberFormat="1" applyFont="1"/>
    <xf numFmtId="177" fontId="44" fillId="0" borderId="0" xfId="0" applyNumberFormat="1" applyFont="1" applyBorder="1"/>
    <xf numFmtId="4" fontId="44" fillId="0" borderId="0" xfId="0" applyNumberFormat="1" applyFont="1" applyBorder="1"/>
    <xf numFmtId="180" fontId="44" fillId="0" borderId="0" xfId="0" applyNumberFormat="1" applyFont="1" applyBorder="1" applyAlignment="1">
      <alignment horizontal="center"/>
    </xf>
    <xf numFmtId="4" fontId="44" fillId="0" borderId="0" xfId="0" applyNumberFormat="1" applyFont="1" applyBorder="1"/>
    <xf numFmtId="185" fontId="44" fillId="0" borderId="0" xfId="0" applyNumberFormat="1" applyFont="1" applyBorder="1" applyAlignment="1">
      <alignment horizontal="center"/>
    </xf>
    <xf numFmtId="177" fontId="45" fillId="0" borderId="0" xfId="0" applyNumberFormat="1" applyFont="1" applyBorder="1"/>
    <xf numFmtId="4" fontId="45" fillId="0" borderId="0" xfId="0" applyNumberFormat="1" applyFont="1" applyBorder="1"/>
    <xf numFmtId="4" fontId="44" fillId="0" borderId="0" xfId="0" applyNumberFormat="1" applyFont="1" applyBorder="1"/>
    <xf numFmtId="0" fontId="4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24" fillId="2" borderId="1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180" fontId="24" fillId="0" borderId="0" xfId="0" applyNumberFormat="1" applyFont="1" applyBorder="1" applyAlignment="1">
      <alignment horizontal="right" vertical="center" shrinkToFit="1"/>
    </xf>
    <xf numFmtId="180" fontId="24" fillId="0" borderId="11" xfId="0" applyNumberFormat="1" applyFont="1" applyBorder="1" applyAlignment="1">
      <alignment horizontal="right" vertical="center" shrinkToFit="1"/>
    </xf>
    <xf numFmtId="0" fontId="24" fillId="0" borderId="10" xfId="0" applyFont="1" applyBorder="1" applyAlignment="1">
      <alignment horizontal="center" vertical="center"/>
    </xf>
    <xf numFmtId="180" fontId="24" fillId="0" borderId="10" xfId="0" applyNumberFormat="1" applyFont="1" applyBorder="1" applyAlignment="1">
      <alignment horizontal="right" vertical="center" shrinkToFit="1"/>
    </xf>
    <xf numFmtId="0" fontId="35" fillId="0" borderId="13" xfId="0" applyFont="1" applyBorder="1" applyAlignment="1">
      <alignment horizontal="center" vertical="center"/>
    </xf>
    <xf numFmtId="3" fontId="72" fillId="0" borderId="17" xfId="0" applyNumberFormat="1" applyFont="1" applyBorder="1" applyAlignment="1">
      <alignment horizontal="right" vertical="center"/>
    </xf>
    <xf numFmtId="3" fontId="72" fillId="0" borderId="14" xfId="0" applyNumberFormat="1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/>
    </xf>
    <xf numFmtId="177" fontId="81" fillId="2" borderId="1" xfId="0" applyNumberFormat="1" applyFont="1" applyFill="1" applyBorder="1" applyAlignment="1">
      <alignment horizontal="center" vertical="center"/>
    </xf>
    <xf numFmtId="177" fontId="24" fillId="2" borderId="1" xfId="0" applyNumberFormat="1" applyFont="1" applyFill="1" applyBorder="1" applyAlignment="1">
      <alignment horizontal="center" vertical="center"/>
    </xf>
    <xf numFmtId="177" fontId="33" fillId="2" borderId="7" xfId="0" applyNumberFormat="1" applyFont="1" applyFill="1" applyBorder="1" applyAlignment="1">
      <alignment horizontal="center" vertical="center"/>
    </xf>
    <xf numFmtId="177" fontId="33" fillId="2" borderId="1" xfId="0" applyNumberFormat="1" applyFont="1" applyFill="1" applyBorder="1" applyAlignment="1">
      <alignment horizontal="center" vertical="center"/>
    </xf>
    <xf numFmtId="177" fontId="33" fillId="2" borderId="8" xfId="0" applyNumberFormat="1" applyFont="1" applyFill="1" applyBorder="1" applyAlignment="1">
      <alignment horizontal="center" vertical="center"/>
    </xf>
    <xf numFmtId="177" fontId="33" fillId="2" borderId="14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177" fontId="33" fillId="2" borderId="13" xfId="0" applyNumberFormat="1" applyFont="1" applyFill="1" applyBorder="1" applyAlignment="1">
      <alignment horizontal="center" vertical="center"/>
    </xf>
    <xf numFmtId="0" fontId="82" fillId="3" borderId="8" xfId="0" applyFont="1" applyFill="1" applyBorder="1" applyAlignment="1">
      <alignment horizontal="center" vertical="center"/>
    </xf>
    <xf numFmtId="180" fontId="75" fillId="0" borderId="10" xfId="0" applyNumberFormat="1" applyFont="1" applyFill="1" applyBorder="1" applyAlignment="1">
      <alignment horizontal="right" vertical="center" shrinkToFit="1"/>
    </xf>
    <xf numFmtId="180" fontId="75" fillId="0" borderId="0" xfId="0" applyNumberFormat="1" applyFont="1" applyFill="1" applyBorder="1" applyAlignment="1">
      <alignment horizontal="right" vertical="center" shrinkToFit="1"/>
    </xf>
    <xf numFmtId="180" fontId="75" fillId="0" borderId="11" xfId="0" applyNumberFormat="1" applyFont="1" applyFill="1" applyBorder="1" applyAlignment="1">
      <alignment horizontal="right" vertical="center" shrinkToFit="1"/>
    </xf>
    <xf numFmtId="0" fontId="1" fillId="0" borderId="0" xfId="0" applyFont="1" applyBorder="1"/>
    <xf numFmtId="0" fontId="82" fillId="0" borderId="8" xfId="0" applyFont="1" applyBorder="1" applyAlignment="1">
      <alignment horizontal="center" vertical="center"/>
    </xf>
    <xf numFmtId="180" fontId="75" fillId="0" borderId="0" xfId="0" applyNumberFormat="1" applyFont="1" applyBorder="1" applyAlignment="1">
      <alignment horizontal="right" vertical="center" shrinkToFit="1"/>
    </xf>
    <xf numFmtId="180" fontId="75" fillId="0" borderId="11" xfId="0" applyNumberFormat="1" applyFont="1" applyBorder="1" applyAlignment="1">
      <alignment horizontal="right" vertical="center" shrinkToFit="1"/>
    </xf>
    <xf numFmtId="0" fontId="83" fillId="0" borderId="0" xfId="0" applyFont="1" applyBorder="1"/>
    <xf numFmtId="0" fontId="84" fillId="0" borderId="8" xfId="0" applyFont="1" applyBorder="1" applyAlignment="1">
      <alignment horizontal="center" vertical="center"/>
    </xf>
    <xf numFmtId="177" fontId="75" fillId="0" borderId="8" xfId="0" applyNumberFormat="1" applyFont="1" applyBorder="1" applyAlignment="1">
      <alignment horizontal="center" vertical="center"/>
    </xf>
    <xf numFmtId="0" fontId="75" fillId="0" borderId="8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193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 horizontal="right"/>
    </xf>
    <xf numFmtId="193" fontId="1" fillId="0" borderId="0" xfId="0" applyNumberFormat="1" applyFont="1"/>
    <xf numFmtId="185" fontId="1" fillId="0" borderId="0" xfId="0" applyNumberFormat="1" applyFont="1"/>
    <xf numFmtId="185" fontId="1" fillId="0" borderId="0" xfId="0" applyNumberFormat="1" applyFont="1" applyAlignment="1">
      <alignment horizontal="center"/>
    </xf>
    <xf numFmtId="193" fontId="11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vertical="top"/>
    </xf>
    <xf numFmtId="185" fontId="11" fillId="0" borderId="0" xfId="0" applyNumberFormat="1" applyFont="1" applyBorder="1" applyAlignment="1"/>
    <xf numFmtId="177" fontId="33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33" fillId="2" borderId="8" xfId="0" applyNumberFormat="1" applyFont="1" applyFill="1" applyBorder="1" applyAlignment="1">
      <alignment horizontal="center" vertical="center" shrinkToFit="1"/>
    </xf>
    <xf numFmtId="177" fontId="11" fillId="2" borderId="10" xfId="0" applyNumberFormat="1" applyFont="1" applyFill="1" applyBorder="1" applyAlignment="1">
      <alignment horizontal="centerContinuous" vertical="center"/>
    </xf>
    <xf numFmtId="185" fontId="11" fillId="2" borderId="15" xfId="0" applyNumberFormat="1" applyFont="1" applyFill="1" applyBorder="1" applyAlignment="1">
      <alignment horizontal="center" vertical="center"/>
    </xf>
    <xf numFmtId="185" fontId="11" fillId="2" borderId="5" xfId="0" applyNumberFormat="1" applyFont="1" applyFill="1" applyBorder="1" applyAlignment="1">
      <alignment horizontal="center" vertical="center" wrapText="1"/>
    </xf>
    <xf numFmtId="177" fontId="33" fillId="2" borderId="8" xfId="0" applyNumberFormat="1" applyFont="1" applyFill="1" applyBorder="1" applyAlignment="1">
      <alignment horizontal="center" shrinkToFit="1"/>
    </xf>
    <xf numFmtId="193" fontId="17" fillId="2" borderId="1" xfId="0" applyNumberFormat="1" applyFont="1" applyFill="1" applyBorder="1" applyAlignment="1">
      <alignment horizontal="center" vertical="center"/>
    </xf>
    <xf numFmtId="193" fontId="17" fillId="2" borderId="7" xfId="0" applyNumberFormat="1" applyFont="1" applyFill="1" applyBorder="1" applyAlignment="1">
      <alignment horizontal="center" vertical="center"/>
    </xf>
    <xf numFmtId="185" fontId="11" fillId="2" borderId="10" xfId="0" applyNumberFormat="1" applyFont="1" applyFill="1" applyBorder="1" applyAlignment="1">
      <alignment horizontal="center"/>
    </xf>
    <xf numFmtId="193" fontId="11" fillId="2" borderId="10" xfId="0" applyNumberFormat="1" applyFont="1" applyFill="1" applyBorder="1" applyAlignment="1">
      <alignment horizontal="center"/>
    </xf>
    <xf numFmtId="185" fontId="11" fillId="2" borderId="1" xfId="0" applyNumberFormat="1" applyFont="1" applyFill="1" applyBorder="1" applyAlignment="1">
      <alignment horizontal="center"/>
    </xf>
    <xf numFmtId="177" fontId="11" fillId="2" borderId="10" xfId="0" applyNumberFormat="1" applyFont="1" applyFill="1" applyBorder="1" applyAlignment="1">
      <alignment horizontal="center"/>
    </xf>
    <xf numFmtId="177" fontId="11" fillId="2" borderId="8" xfId="0" applyNumberFormat="1" applyFont="1" applyFill="1" applyBorder="1" applyAlignment="1">
      <alignment horizontal="center"/>
    </xf>
    <xf numFmtId="177" fontId="11" fillId="2" borderId="11" xfId="0" applyNumberFormat="1" applyFont="1" applyFill="1" applyBorder="1" applyAlignment="1">
      <alignment horizontal="center"/>
    </xf>
    <xf numFmtId="185" fontId="11" fillId="2" borderId="8" xfId="0" applyNumberFormat="1" applyFont="1" applyFill="1" applyBorder="1" applyAlignment="1">
      <alignment horizontal="center"/>
    </xf>
    <xf numFmtId="185" fontId="11" fillId="5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7" fontId="33" fillId="2" borderId="13" xfId="0" applyNumberFormat="1" applyFont="1" applyFill="1" applyBorder="1" applyAlignment="1">
      <alignment horizontal="center"/>
    </xf>
    <xf numFmtId="193" fontId="17" fillId="2" borderId="17" xfId="0" applyNumberFormat="1" applyFont="1" applyFill="1" applyBorder="1" applyAlignment="1">
      <alignment horizontal="center" vertical="center"/>
    </xf>
    <xf numFmtId="185" fontId="11" fillId="2" borderId="17" xfId="0" applyNumberFormat="1" applyFont="1" applyFill="1" applyBorder="1" applyAlignment="1">
      <alignment horizontal="center" wrapText="1" shrinkToFit="1"/>
    </xf>
    <xf numFmtId="193" fontId="11" fillId="2" borderId="17" xfId="0" applyNumberFormat="1" applyFont="1" applyFill="1" applyBorder="1" applyAlignment="1">
      <alignment horizontal="center" wrapText="1"/>
    </xf>
    <xf numFmtId="185" fontId="11" fillId="2" borderId="13" xfId="0" applyNumberFormat="1" applyFont="1" applyFill="1" applyBorder="1" applyAlignment="1">
      <alignment horizontal="center" wrapText="1" shrinkToFit="1"/>
    </xf>
    <xf numFmtId="193" fontId="11" fillId="2" borderId="13" xfId="0" applyNumberFormat="1" applyFont="1" applyFill="1" applyBorder="1" applyAlignment="1">
      <alignment horizontal="center" wrapText="1"/>
    </xf>
    <xf numFmtId="177" fontId="11" fillId="2" borderId="13" xfId="0" applyNumberFormat="1" applyFont="1" applyFill="1" applyBorder="1" applyAlignment="1">
      <alignment horizontal="center" wrapText="1"/>
    </xf>
    <xf numFmtId="193" fontId="11" fillId="2" borderId="17" xfId="0" applyNumberFormat="1" applyFont="1" applyFill="1" applyBorder="1" applyAlignment="1">
      <alignment horizontal="center"/>
    </xf>
    <xf numFmtId="177" fontId="11" fillId="2" borderId="17" xfId="0" applyNumberFormat="1" applyFont="1" applyFill="1" applyBorder="1" applyAlignment="1">
      <alignment horizontal="center" wrapText="1"/>
    </xf>
    <xf numFmtId="185" fontId="11" fillId="5" borderId="13" xfId="0" applyNumberFormat="1" applyFont="1" applyFill="1" applyBorder="1" applyAlignment="1">
      <alignment horizontal="center"/>
    </xf>
    <xf numFmtId="185" fontId="11" fillId="5" borderId="13" xfId="0" applyNumberFormat="1" applyFont="1" applyFill="1" applyBorder="1" applyAlignment="1">
      <alignment horizontal="center" wrapText="1" shrinkToFit="1"/>
    </xf>
    <xf numFmtId="0" fontId="75" fillId="0" borderId="8" xfId="0" quotePrefix="1" applyFont="1" applyFill="1" applyBorder="1" applyAlignment="1">
      <alignment horizontal="center" vertical="center" shrinkToFit="1"/>
    </xf>
    <xf numFmtId="194" fontId="75" fillId="0" borderId="11" xfId="0" applyNumberFormat="1" applyFont="1" applyFill="1" applyBorder="1" applyAlignment="1">
      <alignment horizontal="right" vertical="center" shrinkToFit="1"/>
    </xf>
    <xf numFmtId="0" fontId="18" fillId="0" borderId="0" xfId="0" applyFont="1" applyBorder="1"/>
    <xf numFmtId="181" fontId="75" fillId="0" borderId="11" xfId="0" applyNumberFormat="1" applyFont="1" applyFill="1" applyBorder="1" applyAlignment="1">
      <alignment horizontal="right" vertical="center" shrinkToFit="1"/>
    </xf>
    <xf numFmtId="0" fontId="85" fillId="3" borderId="0" xfId="0" applyFont="1" applyFill="1" applyBorder="1"/>
    <xf numFmtId="0" fontId="19" fillId="3" borderId="0" xfId="0" applyFont="1" applyFill="1" applyBorder="1"/>
    <xf numFmtId="0" fontId="72" fillId="0" borderId="8" xfId="0" quotePrefix="1" applyFont="1" applyFill="1" applyBorder="1" applyAlignment="1">
      <alignment horizontal="center" vertical="center" shrinkToFit="1"/>
    </xf>
    <xf numFmtId="38" fontId="72" fillId="0" borderId="0" xfId="0" applyNumberFormat="1" applyFont="1" applyFill="1" applyBorder="1" applyAlignment="1">
      <alignment horizontal="right" vertical="center" shrinkToFit="1"/>
    </xf>
    <xf numFmtId="188" fontId="72" fillId="0" borderId="11" xfId="0" applyNumberFormat="1" applyFont="1" applyFill="1" applyBorder="1" applyAlignment="1">
      <alignment horizontal="right" vertical="center" shrinkToFit="1"/>
    </xf>
    <xf numFmtId="177" fontId="75" fillId="0" borderId="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/>
    <xf numFmtId="193" fontId="24" fillId="0" borderId="0" xfId="0" applyNumberFormat="1" applyFont="1" applyFill="1" applyAlignment="1">
      <alignment horizontal="right"/>
    </xf>
    <xf numFmtId="185" fontId="24" fillId="0" borderId="0" xfId="0" applyNumberFormat="1" applyFont="1" applyFill="1" applyAlignment="1">
      <alignment horizontal="right"/>
    </xf>
    <xf numFmtId="185" fontId="17" fillId="0" borderId="0" xfId="0" applyNumberFormat="1" applyFont="1" applyFill="1" applyBorder="1" applyAlignment="1">
      <alignment horizontal="right"/>
    </xf>
    <xf numFmtId="183" fontId="17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/>
    <xf numFmtId="185" fontId="33" fillId="0" borderId="0" xfId="0" applyNumberFormat="1" applyFont="1" applyFill="1" applyBorder="1" applyAlignment="1">
      <alignment horizontal="right" vertical="center" shrinkToFit="1"/>
    </xf>
    <xf numFmtId="185" fontId="79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11" fillId="0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right"/>
    </xf>
    <xf numFmtId="196" fontId="17" fillId="0" borderId="0" xfId="0" applyNumberFormat="1" applyFont="1" applyFill="1" applyBorder="1" applyAlignment="1">
      <alignment horizontal="right"/>
    </xf>
    <xf numFmtId="183" fontId="17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93" fontId="24" fillId="0" borderId="0" xfId="0" applyNumberFormat="1" applyFont="1" applyAlignment="1">
      <alignment horizontal="right"/>
    </xf>
    <xf numFmtId="185" fontId="24" fillId="0" borderId="0" xfId="0" applyNumberFormat="1" applyFont="1" applyAlignment="1">
      <alignment horizontal="right"/>
    </xf>
    <xf numFmtId="197" fontId="24" fillId="0" borderId="0" xfId="0" applyNumberFormat="1" applyFont="1" applyAlignment="1">
      <alignment horizontal="right"/>
    </xf>
    <xf numFmtId="185" fontId="24" fillId="0" borderId="0" xfId="0" applyNumberFormat="1" applyFont="1"/>
    <xf numFmtId="185" fontId="24" fillId="0" borderId="0" xfId="0" applyNumberFormat="1" applyFont="1" applyAlignment="1">
      <alignment horizontal="center"/>
    </xf>
    <xf numFmtId="185" fontId="24" fillId="0" borderId="0" xfId="0" applyNumberFormat="1" applyFont="1" applyBorder="1"/>
    <xf numFmtId="197" fontId="1" fillId="0" borderId="0" xfId="0" applyNumberFormat="1" applyFont="1" applyAlignment="1">
      <alignment horizontal="right"/>
    </xf>
    <xf numFmtId="185" fontId="1" fillId="0" borderId="0" xfId="0" applyNumberFormat="1" applyFont="1" applyBorder="1"/>
    <xf numFmtId="0" fontId="88" fillId="0" borderId="0" xfId="0" applyFont="1" applyFill="1" applyAlignment="1">
      <alignment vertical="center"/>
    </xf>
    <xf numFmtId="0" fontId="26" fillId="0" borderId="15" xfId="0" applyFont="1" applyFill="1" applyBorder="1" applyAlignment="1">
      <alignment horizontal="left" vertical="center"/>
    </xf>
    <xf numFmtId="0" fontId="39" fillId="0" borderId="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193" fontId="12" fillId="0" borderId="0" xfId="0" applyNumberFormat="1" applyFont="1" applyAlignment="1">
      <alignment horizontal="right"/>
    </xf>
    <xf numFmtId="0" fontId="12" fillId="0" borderId="0" xfId="0" applyFont="1"/>
    <xf numFmtId="0" fontId="1" fillId="0" borderId="0" xfId="0" applyFont="1"/>
    <xf numFmtId="185" fontId="12" fillId="0" borderId="0" xfId="0" applyNumberFormat="1" applyFont="1" applyAlignment="1">
      <alignment horizontal="right"/>
    </xf>
    <xf numFmtId="0" fontId="75" fillId="0" borderId="0" xfId="0" applyFont="1"/>
    <xf numFmtId="193" fontId="75" fillId="0" borderId="0" xfId="0" applyNumberFormat="1" applyFont="1" applyAlignment="1">
      <alignment horizontal="right"/>
    </xf>
    <xf numFmtId="185" fontId="75" fillId="0" borderId="0" xfId="0" applyNumberFormat="1" applyFont="1"/>
    <xf numFmtId="0" fontId="65" fillId="0" borderId="0" xfId="0" applyNumberFormat="1" applyFont="1" applyAlignment="1">
      <alignment horizontal="left"/>
    </xf>
    <xf numFmtId="193" fontId="65" fillId="0" borderId="0" xfId="0" applyNumberFormat="1" applyFont="1" applyAlignment="1">
      <alignment horizontal="right"/>
    </xf>
    <xf numFmtId="185" fontId="75" fillId="0" borderId="0" xfId="0" applyNumberFormat="1" applyFont="1" applyAlignment="1">
      <alignment horizontal="right"/>
    </xf>
    <xf numFmtId="0" fontId="0" fillId="0" borderId="0" xfId="0" applyFont="1" applyAlignment="1"/>
    <xf numFmtId="0" fontId="65" fillId="0" borderId="0" xfId="0" applyFont="1" applyBorder="1" applyAlignment="1">
      <alignment horizontal="right"/>
    </xf>
    <xf numFmtId="193" fontId="75" fillId="0" borderId="0" xfId="0" applyNumberFormat="1" applyFont="1" applyBorder="1" applyAlignment="1">
      <alignment horizontal="right"/>
    </xf>
    <xf numFmtId="185" fontId="75" fillId="0" borderId="0" xfId="0" applyNumberFormat="1" applyFont="1" applyBorder="1" applyAlignment="1">
      <alignment horizontal="right"/>
    </xf>
    <xf numFmtId="185" fontId="65" fillId="0" borderId="0" xfId="0" applyNumberFormat="1" applyFont="1" applyBorder="1" applyAlignment="1">
      <alignment horizontal="right"/>
    </xf>
    <xf numFmtId="0" fontId="65" fillId="0" borderId="0" xfId="0" applyFont="1" applyFill="1" applyBorder="1" applyAlignment="1">
      <alignment horizontal="left"/>
    </xf>
    <xf numFmtId="185" fontId="65" fillId="0" borderId="0" xfId="0" applyNumberFormat="1" applyFont="1" applyBorder="1" applyAlignment="1">
      <alignment horizontal="right"/>
    </xf>
    <xf numFmtId="0" fontId="75" fillId="0" borderId="0" xfId="0" applyFont="1" applyBorder="1"/>
    <xf numFmtId="0" fontId="75" fillId="0" borderId="13" xfId="0" applyFont="1" applyFill="1" applyBorder="1" applyAlignment="1">
      <alignment horizontal="center" vertical="center"/>
    </xf>
    <xf numFmtId="186" fontId="75" fillId="0" borderId="8" xfId="0" applyNumberFormat="1" applyFont="1" applyFill="1" applyBorder="1" applyAlignment="1">
      <alignment horizontal="center" vertical="center"/>
    </xf>
    <xf numFmtId="186" fontId="75" fillId="0" borderId="8" xfId="0" applyNumberFormat="1" applyFont="1" applyBorder="1" applyAlignment="1">
      <alignment horizontal="center" vertical="center"/>
    </xf>
    <xf numFmtId="186" fontId="75" fillId="0" borderId="8" xfId="0" applyNumberFormat="1" applyFont="1" applyFill="1" applyBorder="1" applyAlignment="1">
      <alignment horizontal="center" vertical="center"/>
    </xf>
    <xf numFmtId="186" fontId="75" fillId="0" borderId="8" xfId="0" applyNumberFormat="1" applyFont="1" applyBorder="1" applyAlignment="1">
      <alignment horizontal="center" vertical="center"/>
    </xf>
    <xf numFmtId="0" fontId="72" fillId="0" borderId="0" xfId="0" applyFont="1" applyFill="1"/>
    <xf numFmtId="184" fontId="72" fillId="0" borderId="8" xfId="0" quotePrefix="1" applyNumberFormat="1" applyFont="1" applyFill="1" applyBorder="1" applyAlignment="1">
      <alignment horizontal="center" vertical="center"/>
    </xf>
    <xf numFmtId="0" fontId="75" fillId="0" borderId="0" xfId="0" applyFont="1" applyFill="1"/>
    <xf numFmtId="184" fontId="75" fillId="0" borderId="8" xfId="0" quotePrefix="1" applyNumberFormat="1" applyFont="1" applyFill="1" applyBorder="1" applyAlignment="1">
      <alignment horizontal="center" vertical="center"/>
    </xf>
    <xf numFmtId="188" fontId="75" fillId="0" borderId="11" xfId="0" applyNumberFormat="1" applyFont="1" applyFill="1" applyBorder="1" applyAlignment="1">
      <alignment horizontal="right" vertical="center" shrinkToFit="1"/>
    </xf>
    <xf numFmtId="184" fontId="75" fillId="3" borderId="10" xfId="0" quotePrefix="1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5" fontId="91" fillId="2" borderId="13" xfId="0" applyNumberFormat="1" applyFont="1" applyFill="1" applyBorder="1" applyAlignment="1">
      <alignment horizontal="center" vertical="center" wrapText="1" shrinkToFit="1"/>
    </xf>
    <xf numFmtId="193" fontId="20" fillId="2" borderId="17" xfId="0" applyNumberFormat="1" applyFont="1" applyFill="1" applyBorder="1" applyAlignment="1">
      <alignment horizontal="center" vertical="center"/>
    </xf>
    <xf numFmtId="185" fontId="20" fillId="2" borderId="14" xfId="0" applyNumberFormat="1" applyFont="1" applyFill="1" applyBorder="1" applyAlignment="1">
      <alignment horizontal="center" vertical="center"/>
    </xf>
    <xf numFmtId="177" fontId="20" fillId="2" borderId="17" xfId="0" applyNumberFormat="1" applyFont="1" applyFill="1" applyBorder="1" applyAlignment="1">
      <alignment horizontal="center" vertical="center" wrapText="1"/>
    </xf>
    <xf numFmtId="193" fontId="20" fillId="2" borderId="13" xfId="0" applyNumberFormat="1" applyFont="1" applyFill="1" applyBorder="1" applyAlignment="1">
      <alignment horizontal="center" vertical="center"/>
    </xf>
    <xf numFmtId="185" fontId="20" fillId="2" borderId="13" xfId="0" applyNumberFormat="1" applyFont="1" applyFill="1" applyBorder="1" applyAlignment="1">
      <alignment horizontal="center" vertical="center" wrapText="1" shrinkToFit="1"/>
    </xf>
    <xf numFmtId="177" fontId="75" fillId="2" borderId="13" xfId="0" applyNumberFormat="1" applyFont="1" applyFill="1" applyBorder="1" applyAlignment="1">
      <alignment horizontal="center" vertical="center"/>
    </xf>
    <xf numFmtId="185" fontId="20" fillId="2" borderId="1" xfId="0" applyNumberFormat="1" applyFont="1" applyFill="1" applyBorder="1" applyAlignment="1">
      <alignment horizontal="center" vertical="center"/>
    </xf>
    <xf numFmtId="193" fontId="20" fillId="2" borderId="7" xfId="0" applyNumberFormat="1" applyFont="1" applyFill="1" applyBorder="1" applyAlignment="1">
      <alignment horizontal="center" vertical="center"/>
    </xf>
    <xf numFmtId="193" fontId="20" fillId="2" borderId="1" xfId="0" applyNumberFormat="1" applyFont="1" applyFill="1" applyBorder="1" applyAlignment="1">
      <alignment horizontal="center" vertical="center"/>
    </xf>
    <xf numFmtId="185" fontId="20" fillId="2" borderId="11" xfId="0" applyNumberFormat="1" applyFont="1" applyFill="1" applyBorder="1" applyAlignment="1">
      <alignment horizontal="center" vertical="center"/>
    </xf>
    <xf numFmtId="185" fontId="20" fillId="2" borderId="8" xfId="0" applyNumberFormat="1" applyFont="1" applyFill="1" applyBorder="1" applyAlignment="1">
      <alignment horizontal="center" vertical="center"/>
    </xf>
    <xf numFmtId="177" fontId="20" fillId="2" borderId="10" xfId="0" applyNumberFormat="1" applyFont="1" applyFill="1" applyBorder="1" applyAlignment="1">
      <alignment horizontal="center" vertical="center" wrapText="1"/>
    </xf>
    <xf numFmtId="185" fontId="20" fillId="2" borderId="10" xfId="0" applyNumberFormat="1" applyFont="1" applyFill="1" applyBorder="1" applyAlignment="1">
      <alignment horizontal="center" vertical="center"/>
    </xf>
    <xf numFmtId="193" fontId="20" fillId="2" borderId="10" xfId="0" applyNumberFormat="1" applyFont="1" applyFill="1" applyBorder="1" applyAlignment="1">
      <alignment horizontal="center" vertical="center"/>
    </xf>
    <xf numFmtId="193" fontId="20" fillId="2" borderId="8" xfId="0" applyNumberFormat="1" applyFont="1" applyFill="1" applyBorder="1" applyAlignment="1">
      <alignment horizontal="center" vertical="center"/>
    </xf>
    <xf numFmtId="177" fontId="75" fillId="2" borderId="8" xfId="0" applyNumberFormat="1" applyFont="1" applyFill="1" applyBorder="1" applyAlignment="1">
      <alignment horizontal="center" vertical="center"/>
    </xf>
    <xf numFmtId="193" fontId="20" fillId="2" borderId="0" xfId="0" applyNumberFormat="1" applyFont="1" applyFill="1" applyBorder="1" applyAlignment="1">
      <alignment horizontal="center" vertical="center"/>
    </xf>
    <xf numFmtId="193" fontId="20" fillId="2" borderId="6" xfId="0" applyNumberFormat="1" applyFont="1" applyFill="1" applyBorder="1" applyAlignment="1">
      <alignment horizontal="center" vertical="center"/>
    </xf>
    <xf numFmtId="185" fontId="20" fillId="2" borderId="15" xfId="0" applyNumberFormat="1" applyFont="1" applyFill="1" applyBorder="1" applyAlignment="1">
      <alignment horizontal="center" vertical="center"/>
    </xf>
    <xf numFmtId="177" fontId="75" fillId="2" borderId="1" xfId="0" applyNumberFormat="1" applyFont="1" applyFill="1" applyBorder="1" applyAlignment="1">
      <alignment horizontal="center" vertical="center"/>
    </xf>
    <xf numFmtId="0" fontId="65" fillId="0" borderId="0" xfId="0" applyFont="1" applyBorder="1"/>
    <xf numFmtId="193" fontId="65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centerContinuous"/>
    </xf>
    <xf numFmtId="185" fontId="65" fillId="0" borderId="0" xfId="0" applyNumberFormat="1" applyFont="1" applyBorder="1" applyAlignment="1">
      <alignment horizontal="centerContinuous"/>
    </xf>
    <xf numFmtId="185" fontId="93" fillId="0" borderId="0" xfId="0" applyNumberFormat="1" applyFont="1" applyBorder="1" applyAlignment="1">
      <alignment horizontal="left"/>
    </xf>
    <xf numFmtId="193" fontId="65" fillId="0" borderId="0" xfId="0" applyNumberFormat="1" applyFont="1" applyBorder="1"/>
    <xf numFmtId="0" fontId="94" fillId="0" borderId="0" xfId="0" applyFont="1" applyBorder="1" applyAlignment="1">
      <alignment horizontal="center"/>
    </xf>
    <xf numFmtId="185" fontId="96" fillId="0" borderId="0" xfId="0" applyNumberFormat="1" applyFont="1" applyBorder="1" applyAlignment="1">
      <alignment horizontal="center"/>
    </xf>
    <xf numFmtId="0" fontId="97" fillId="0" borderId="0" xfId="0" applyFont="1" applyAlignment="1">
      <alignment horizontal="center"/>
    </xf>
    <xf numFmtId="0" fontId="56" fillId="5" borderId="2" xfId="0" applyFont="1" applyFill="1" applyBorder="1" applyAlignment="1">
      <alignment vertical="center"/>
    </xf>
    <xf numFmtId="0" fontId="56" fillId="5" borderId="7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178" fontId="39" fillId="0" borderId="7" xfId="0" applyNumberFormat="1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/>
    </xf>
    <xf numFmtId="178" fontId="40" fillId="0" borderId="14" xfId="0" applyNumberFormat="1" applyFont="1" applyFill="1" applyBorder="1" applyAlignment="1">
      <alignment horizontal="right" vertical="center"/>
    </xf>
    <xf numFmtId="0" fontId="98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39" fillId="5" borderId="2" xfId="0" applyFont="1" applyFill="1" applyBorder="1" applyAlignment="1">
      <alignment vertical="center"/>
    </xf>
    <xf numFmtId="0" fontId="39" fillId="5" borderId="4" xfId="0" applyFont="1" applyFill="1" applyBorder="1" applyAlignment="1">
      <alignment vertical="center"/>
    </xf>
    <xf numFmtId="0" fontId="39" fillId="5" borderId="5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39" fillId="0" borderId="7" xfId="0" applyFont="1" applyFill="1" applyBorder="1" applyAlignment="1">
      <alignment horizontal="center" vertical="center"/>
    </xf>
    <xf numFmtId="178" fontId="40" fillId="0" borderId="14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5" fillId="0" borderId="0" xfId="0" applyFont="1" applyBorder="1"/>
    <xf numFmtId="0" fontId="65" fillId="0" borderId="0" xfId="0" applyFont="1" applyBorder="1" applyAlignment="1">
      <alignment horizontal="centerContinuous"/>
    </xf>
    <xf numFmtId="0" fontId="5" fillId="0" borderId="0" xfId="0" applyFont="1" applyBorder="1"/>
    <xf numFmtId="177" fontId="75" fillId="8" borderId="1" xfId="0" applyNumberFormat="1" applyFont="1" applyFill="1" applyBorder="1" applyAlignment="1">
      <alignment horizontal="center"/>
    </xf>
    <xf numFmtId="0" fontId="76" fillId="8" borderId="2" xfId="0" applyFont="1" applyFill="1" applyBorder="1" applyAlignment="1">
      <alignment horizontal="centerContinuous" vertical="center"/>
    </xf>
    <xf numFmtId="0" fontId="76" fillId="8" borderId="2" xfId="0" applyFont="1" applyFill="1" applyBorder="1" applyAlignment="1">
      <alignment horizontal="centerContinuous"/>
    </xf>
    <xf numFmtId="0" fontId="76" fillId="8" borderId="6" xfId="0" applyFont="1" applyFill="1" applyBorder="1" applyAlignment="1">
      <alignment horizontal="centerContinuous" vertical="center"/>
    </xf>
    <xf numFmtId="0" fontId="76" fillId="8" borderId="1" xfId="0" applyFont="1" applyFill="1" applyBorder="1" applyAlignment="1">
      <alignment horizontal="centerContinuous" vertical="center"/>
    </xf>
    <xf numFmtId="0" fontId="76" fillId="8" borderId="7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177" fontId="75" fillId="8" borderId="8" xfId="0" applyNumberFormat="1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Continuous" vertical="center"/>
    </xf>
    <xf numFmtId="0" fontId="76" fillId="8" borderId="0" xfId="0" applyFont="1" applyFill="1" applyBorder="1" applyAlignment="1">
      <alignment horizontal="centerContinuous"/>
    </xf>
    <xf numFmtId="0" fontId="76" fillId="8" borderId="10" xfId="0" applyFont="1" applyFill="1" applyBorder="1" applyAlignment="1">
      <alignment horizontal="centerContinuous" vertical="center"/>
    </xf>
    <xf numFmtId="0" fontId="76" fillId="8" borderId="8" xfId="0" applyFont="1" applyFill="1" applyBorder="1" applyAlignment="1">
      <alignment horizontal="centerContinuous" vertical="center"/>
    </xf>
    <xf numFmtId="0" fontId="76" fillId="8" borderId="11" xfId="0" applyFont="1" applyFill="1" applyBorder="1" applyAlignment="1">
      <alignment horizontal="centerContinuous"/>
    </xf>
    <xf numFmtId="0" fontId="20" fillId="8" borderId="7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177" fontId="75" fillId="8" borderId="13" xfId="0" applyNumberFormat="1" applyFont="1" applyFill="1" applyBorder="1" applyAlignment="1">
      <alignment horizontal="center"/>
    </xf>
    <xf numFmtId="0" fontId="65" fillId="8" borderId="14" xfId="0" applyFont="1" applyFill="1" applyBorder="1" applyAlignment="1">
      <alignment horizontal="center" vertical="center" wrapText="1"/>
    </xf>
    <xf numFmtId="0" fontId="65" fillId="8" borderId="13" xfId="0" applyFont="1" applyFill="1" applyBorder="1" applyAlignment="1">
      <alignment horizontal="center" vertical="center"/>
    </xf>
    <xf numFmtId="0" fontId="65" fillId="8" borderId="13" xfId="0" applyFont="1" applyFill="1" applyBorder="1" applyAlignment="1">
      <alignment horizontal="center" vertical="center" wrapText="1"/>
    </xf>
    <xf numFmtId="0" fontId="65" fillId="8" borderId="13" xfId="0" applyFont="1" applyFill="1" applyBorder="1" applyAlignment="1">
      <alignment horizontal="center" vertical="center" shrinkToFit="1"/>
    </xf>
    <xf numFmtId="0" fontId="75" fillId="0" borderId="8" xfId="0" quotePrefix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0" fontId="72" fillId="0" borderId="8" xfId="0" quotePrefix="1" applyFont="1" applyBorder="1" applyAlignment="1">
      <alignment horizontal="center"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6" fillId="8" borderId="7" xfId="0" applyFont="1" applyFill="1" applyBorder="1" applyAlignment="1">
      <alignment horizontal="centerContinuous" vertical="center"/>
    </xf>
    <xf numFmtId="0" fontId="76" fillId="8" borderId="14" xfId="0" applyFont="1" applyFill="1" applyBorder="1" applyAlignment="1">
      <alignment horizontal="centerContinuous" vertical="center"/>
    </xf>
    <xf numFmtId="0" fontId="76" fillId="8" borderId="15" xfId="0" applyFont="1" applyFill="1" applyBorder="1" applyAlignment="1">
      <alignment horizontal="centerContinuous"/>
    </xf>
    <xf numFmtId="0" fontId="76" fillId="8" borderId="14" xfId="0" applyFont="1" applyFill="1" applyBorder="1" applyAlignment="1">
      <alignment horizontal="centerContinuous"/>
    </xf>
    <xf numFmtId="0" fontId="76" fillId="8" borderId="11" xfId="0" applyFont="1" applyFill="1" applyBorder="1" applyAlignment="1">
      <alignment horizontal="centerContinuous" vertical="center"/>
    </xf>
    <xf numFmtId="0" fontId="36" fillId="0" borderId="0" xfId="0" applyFont="1" applyBorder="1"/>
    <xf numFmtId="0" fontId="18" fillId="0" borderId="0" xfId="0" applyFont="1" applyBorder="1"/>
    <xf numFmtId="0" fontId="21" fillId="0" borderId="0" xfId="0" applyFont="1" applyBorder="1"/>
    <xf numFmtId="0" fontId="20" fillId="8" borderId="6" xfId="0" applyFont="1" applyFill="1" applyBorder="1" applyAlignment="1">
      <alignment horizontal="centerContinuous" vertical="center"/>
    </xf>
    <xf numFmtId="0" fontId="20" fillId="8" borderId="7" xfId="0" applyFont="1" applyFill="1" applyBorder="1" applyAlignment="1">
      <alignment horizontal="centerContinuous"/>
    </xf>
    <xf numFmtId="0" fontId="20" fillId="8" borderId="7" xfId="0" applyFont="1" applyFill="1" applyBorder="1" applyAlignment="1">
      <alignment horizontal="centerContinuous" vertical="center"/>
    </xf>
    <xf numFmtId="0" fontId="65" fillId="8" borderId="17" xfId="0" applyFont="1" applyFill="1" applyBorder="1" applyAlignment="1">
      <alignment horizontal="centerContinuous" vertical="center" wrapText="1"/>
    </xf>
    <xf numFmtId="0" fontId="75" fillId="8" borderId="14" xfId="0" applyFont="1" applyFill="1" applyBorder="1" applyAlignment="1">
      <alignment horizontal="centerContinuous"/>
    </xf>
    <xf numFmtId="0" fontId="65" fillId="8" borderId="17" xfId="0" applyFont="1" applyFill="1" applyBorder="1" applyAlignment="1">
      <alignment horizontal="centerContinuous" vertical="center"/>
    </xf>
    <xf numFmtId="0" fontId="65" fillId="8" borderId="14" xfId="0" applyFont="1" applyFill="1" applyBorder="1" applyAlignment="1">
      <alignment horizontal="centerContinuous" vertical="center" wrapText="1"/>
    </xf>
    <xf numFmtId="0" fontId="72" fillId="0" borderId="13" xfId="0" quotePrefix="1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/>
    </xf>
    <xf numFmtId="0" fontId="75" fillId="0" borderId="0" xfId="0" applyFont="1" applyAlignment="1"/>
    <xf numFmtId="0" fontId="75" fillId="0" borderId="0" xfId="0" applyFont="1" applyBorder="1" applyAlignment="1"/>
    <xf numFmtId="0" fontId="1" fillId="0" borderId="0" xfId="0" applyFont="1" applyBorder="1" applyAlignment="1"/>
    <xf numFmtId="0" fontId="75" fillId="0" borderId="0" xfId="0" applyFont="1" applyBorder="1"/>
    <xf numFmtId="177" fontId="20" fillId="2" borderId="1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Continuous" vertical="center"/>
    </xf>
    <xf numFmtId="0" fontId="20" fillId="2" borderId="6" xfId="0" applyFont="1" applyFill="1" applyBorder="1" applyAlignment="1">
      <alignment horizontal="centerContinuous" vertical="center"/>
    </xf>
    <xf numFmtId="0" fontId="20" fillId="2" borderId="1" xfId="0" applyFont="1" applyFill="1" applyBorder="1" applyAlignment="1">
      <alignment horizontal="centerContinuous" vertical="center"/>
    </xf>
    <xf numFmtId="0" fontId="20" fillId="2" borderId="7" xfId="0" applyFont="1" applyFill="1" applyBorder="1" applyAlignment="1">
      <alignment horizontal="centerContinuous" vertical="center"/>
    </xf>
    <xf numFmtId="177" fontId="20" fillId="2" borderId="8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Continuous" vertical="center"/>
    </xf>
    <xf numFmtId="0" fontId="20" fillId="2" borderId="15" xfId="0" applyFont="1" applyFill="1" applyBorder="1" applyAlignment="1">
      <alignment horizontal="centerContinuous" vertical="center"/>
    </xf>
    <xf numFmtId="0" fontId="20" fillId="2" borderId="14" xfId="0" applyFont="1" applyFill="1" applyBorder="1" applyAlignment="1">
      <alignment horizontal="centerContinuous" vertical="center"/>
    </xf>
    <xf numFmtId="0" fontId="20" fillId="2" borderId="17" xfId="0" applyFont="1" applyFill="1" applyBorder="1" applyAlignment="1">
      <alignment horizontal="centerContinuous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77" fontId="20" fillId="2" borderId="13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shrinkToFit="1"/>
    </xf>
    <xf numFmtId="0" fontId="20" fillId="0" borderId="8" xfId="0" quotePrefix="1" applyFont="1" applyBorder="1" applyAlignment="1">
      <alignment horizontal="center" vertical="center" shrinkToFit="1"/>
    </xf>
    <xf numFmtId="186" fontId="20" fillId="0" borderId="0" xfId="0" applyNumberFormat="1" applyFont="1" applyBorder="1" applyAlignment="1">
      <alignment horizontal="right" vertical="center" shrinkToFit="1"/>
    </xf>
    <xf numFmtId="186" fontId="20" fillId="0" borderId="11" xfId="0" applyNumberFormat="1" applyFont="1" applyBorder="1" applyAlignment="1">
      <alignment horizontal="right" vertical="center" shrinkToFit="1"/>
    </xf>
    <xf numFmtId="186" fontId="20" fillId="0" borderId="1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vertical="center" shrinkToFit="1"/>
    </xf>
    <xf numFmtId="0" fontId="22" fillId="0" borderId="8" xfId="0" quotePrefix="1" applyFont="1" applyBorder="1" applyAlignment="1">
      <alignment horizontal="center" vertical="center" shrinkToFit="1"/>
    </xf>
    <xf numFmtId="186" fontId="22" fillId="0" borderId="17" xfId="0" applyNumberFormat="1" applyFont="1" applyBorder="1" applyAlignment="1">
      <alignment horizontal="right" vertical="center" shrinkToFit="1"/>
    </xf>
    <xf numFmtId="186" fontId="22" fillId="0" borderId="15" xfId="0" applyNumberFormat="1" applyFont="1" applyBorder="1" applyAlignment="1">
      <alignment horizontal="right" vertical="center" shrinkToFit="1"/>
    </xf>
    <xf numFmtId="186" fontId="22" fillId="0" borderId="14" xfId="0" applyNumberFormat="1" applyFont="1" applyBorder="1" applyAlignment="1">
      <alignment horizontal="right" vertical="center" shrinkToFit="1"/>
    </xf>
    <xf numFmtId="0" fontId="20" fillId="2" borderId="2" xfId="0" applyFont="1" applyFill="1" applyBorder="1" applyAlignment="1">
      <alignment horizontal="centerContinuous" vertical="center" wrapText="1"/>
    </xf>
    <xf numFmtId="0" fontId="20" fillId="2" borderId="6" xfId="0" applyFont="1" applyFill="1" applyBorder="1" applyAlignment="1">
      <alignment horizontal="centerContinuous" vertical="center" wrapText="1"/>
    </xf>
    <xf numFmtId="0" fontId="20" fillId="2" borderId="15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shrinkToFit="1"/>
    </xf>
    <xf numFmtId="0" fontId="36" fillId="3" borderId="0" xfId="0" applyFont="1" applyFill="1" applyBorder="1" applyAlignment="1">
      <alignment shrinkToFit="1"/>
    </xf>
    <xf numFmtId="0" fontId="103" fillId="3" borderId="0" xfId="0" applyFont="1" applyFill="1" applyBorder="1" applyAlignment="1">
      <alignment shrinkToFit="1"/>
    </xf>
    <xf numFmtId="0" fontId="20" fillId="2" borderId="2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0" fillId="2" borderId="0" xfId="0" applyFont="1" applyFill="1" applyBorder="1" applyAlignment="1">
      <alignment horizontal="centerContinuous"/>
    </xf>
    <xf numFmtId="0" fontId="20" fillId="2" borderId="10" xfId="0" applyFont="1" applyFill="1" applyBorder="1" applyAlignment="1">
      <alignment horizontal="centerContinuous" vertical="center"/>
    </xf>
    <xf numFmtId="0" fontId="20" fillId="2" borderId="15" xfId="0" applyFont="1" applyFill="1" applyBorder="1" applyAlignment="1">
      <alignment horizontal="centerContinuous"/>
    </xf>
    <xf numFmtId="0" fontId="20" fillId="2" borderId="14" xfId="0" applyFont="1" applyFill="1" applyBorder="1" applyAlignment="1">
      <alignment horizontal="centerContinuous"/>
    </xf>
    <xf numFmtId="0" fontId="20" fillId="2" borderId="1" xfId="0" applyFont="1" applyFill="1" applyBorder="1" applyAlignment="1">
      <alignment horizontal="centerContinuous"/>
    </xf>
    <xf numFmtId="0" fontId="20" fillId="2" borderId="13" xfId="0" applyFont="1" applyFill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shrinkToFit="1"/>
    </xf>
    <xf numFmtId="0" fontId="1" fillId="3" borderId="0" xfId="0" applyFont="1" applyFill="1" applyBorder="1" applyAlignment="1">
      <alignment shrinkToFit="1"/>
    </xf>
    <xf numFmtId="0" fontId="22" fillId="0" borderId="13" xfId="0" quotePrefix="1" applyFont="1" applyBorder="1" applyAlignment="1">
      <alignment horizontal="center" vertical="center" shrinkToFit="1"/>
    </xf>
    <xf numFmtId="0" fontId="83" fillId="3" borderId="0" xfId="0" applyFont="1" applyFill="1" applyBorder="1" applyAlignment="1">
      <alignment shrinkToFit="1"/>
    </xf>
    <xf numFmtId="0" fontId="65" fillId="0" borderId="0" xfId="0" applyFont="1" applyAlignment="1"/>
    <xf numFmtId="0" fontId="89" fillId="0" borderId="0" xfId="0" applyFont="1" applyAlignment="1"/>
    <xf numFmtId="0" fontId="75" fillId="0" borderId="0" xfId="0" applyFont="1" applyAlignment="1"/>
    <xf numFmtId="0" fontId="75" fillId="0" borderId="0" xfId="0" applyFont="1" applyBorder="1" applyAlignment="1"/>
    <xf numFmtId="0" fontId="75" fillId="0" borderId="0" xfId="0" applyFont="1"/>
    <xf numFmtId="0" fontId="24" fillId="0" borderId="0" xfId="0" applyFont="1" applyAlignment="1"/>
    <xf numFmtId="0" fontId="104" fillId="0" borderId="0" xfId="0" applyFont="1" applyAlignment="1">
      <alignment vertical="center"/>
    </xf>
    <xf numFmtId="0" fontId="105" fillId="0" borderId="0" xfId="0" applyFont="1" applyAlignment="1"/>
    <xf numFmtId="0" fontId="51" fillId="0" borderId="0" xfId="0" applyFont="1" applyFill="1" applyAlignment="1">
      <alignment horizontal="right" vertical="center"/>
    </xf>
    <xf numFmtId="0" fontId="24" fillId="5" borderId="18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/>
    <xf numFmtId="0" fontId="51" fillId="0" borderId="0" xfId="0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24" fillId="5" borderId="1" xfId="0" applyFont="1" applyFill="1" applyBorder="1" applyAlignment="1">
      <alignment horizontal="center" vertical="center" wrapText="1"/>
    </xf>
    <xf numFmtId="0" fontId="51" fillId="5" borderId="13" xfId="0" applyFont="1" applyFill="1" applyBorder="1" applyAlignment="1">
      <alignment horizontal="center" vertical="center"/>
    </xf>
    <xf numFmtId="0" fontId="46" fillId="0" borderId="0" xfId="0" applyFont="1"/>
    <xf numFmtId="0" fontId="39" fillId="0" borderId="0" xfId="0" applyFont="1"/>
    <xf numFmtId="0" fontId="46" fillId="5" borderId="13" xfId="0" applyFont="1" applyFill="1" applyBorder="1"/>
    <xf numFmtId="0" fontId="39" fillId="0" borderId="8" xfId="0" applyFont="1" applyBorder="1" applyAlignment="1">
      <alignment horizontal="center"/>
    </xf>
    <xf numFmtId="0" fontId="0" fillId="0" borderId="0" xfId="0" applyBorder="1"/>
    <xf numFmtId="180" fontId="56" fillId="0" borderId="0" xfId="0" applyNumberFormat="1" applyFont="1" applyBorder="1" applyAlignment="1"/>
    <xf numFmtId="180" fontId="56" fillId="0" borderId="0" xfId="0" applyNumberFormat="1" applyFont="1" applyBorder="1" applyAlignment="1"/>
    <xf numFmtId="0" fontId="40" fillId="0" borderId="8" xfId="0" applyFont="1" applyBorder="1" applyAlignment="1">
      <alignment horizontal="center"/>
    </xf>
    <xf numFmtId="180" fontId="74" fillId="0" borderId="0" xfId="0" applyNumberFormat="1" applyFont="1" applyBorder="1" applyAlignment="1"/>
    <xf numFmtId="0" fontId="51" fillId="5" borderId="17" xfId="0" applyFont="1" applyFill="1" applyBorder="1" applyAlignment="1"/>
    <xf numFmtId="0" fontId="46" fillId="5" borderId="17" xfId="0" applyFont="1" applyFill="1" applyBorder="1" applyAlignment="1"/>
    <xf numFmtId="0" fontId="46" fillId="5" borderId="13" xfId="0" applyFont="1" applyFill="1" applyBorder="1" applyAlignment="1">
      <alignment vertical="center"/>
    </xf>
    <xf numFmtId="0" fontId="40" fillId="0" borderId="13" xfId="0" applyFont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4" fillId="0" borderId="0" xfId="0" applyFont="1"/>
    <xf numFmtId="0" fontId="40" fillId="0" borderId="8" xfId="0" applyFont="1" applyFill="1" applyBorder="1" applyAlignment="1">
      <alignment horizontal="center"/>
    </xf>
    <xf numFmtId="0" fontId="109" fillId="5" borderId="15" xfId="0" applyFont="1" applyFill="1" applyBorder="1"/>
    <xf numFmtId="0" fontId="46" fillId="5" borderId="17" xfId="0" applyFont="1" applyFill="1" applyBorder="1" applyAlignment="1">
      <alignment horizontal="left"/>
    </xf>
    <xf numFmtId="0" fontId="39" fillId="5" borderId="15" xfId="0" applyFont="1" applyFill="1" applyBorder="1" applyAlignment="1">
      <alignment horizontal="center" vertical="center"/>
    </xf>
    <xf numFmtId="0" fontId="35" fillId="0" borderId="13" xfId="0" quotePrefix="1" applyFont="1" applyBorder="1" applyAlignment="1">
      <alignment horizontal="center" vertical="center"/>
    </xf>
    <xf numFmtId="178" fontId="35" fillId="0" borderId="15" xfId="0" applyNumberFormat="1" applyFont="1" applyFill="1" applyBorder="1" applyAlignment="1" applyProtection="1">
      <alignment horizontal="right" vertical="center" wrapText="1" shrinkToFit="1"/>
    </xf>
    <xf numFmtId="178" fontId="35" fillId="0" borderId="14" xfId="0" applyNumberFormat="1" applyFont="1" applyFill="1" applyBorder="1" applyAlignment="1" applyProtection="1">
      <alignment horizontal="right" vertical="center" wrapText="1" shrinkToFit="1"/>
    </xf>
    <xf numFmtId="0" fontId="39" fillId="0" borderId="10" xfId="0" applyFont="1" applyFill="1" applyBorder="1" applyAlignment="1" applyProtection="1">
      <alignment horizontal="center" shrinkToFit="1"/>
      <protection locked="0"/>
    </xf>
    <xf numFmtId="0" fontId="39" fillId="0" borderId="17" xfId="0" applyFont="1" applyFill="1" applyBorder="1" applyAlignment="1" applyProtection="1">
      <alignment horizontal="center" shrinkToFit="1"/>
      <protection locked="0"/>
    </xf>
    <xf numFmtId="41" fontId="39" fillId="0" borderId="10" xfId="0" applyNumberFormat="1" applyFont="1" applyBorder="1" applyAlignment="1">
      <alignment horizontal="right" vertical="center"/>
    </xf>
    <xf numFmtId="41" fontId="39" fillId="0" borderId="0" xfId="0" applyNumberFormat="1" applyFont="1" applyBorder="1" applyAlignment="1">
      <alignment horizontal="right" vertical="center"/>
    </xf>
    <xf numFmtId="41" fontId="39" fillId="0" borderId="17" xfId="0" applyNumberFormat="1" applyFont="1" applyBorder="1" applyAlignment="1">
      <alignment horizontal="right" vertical="center"/>
    </xf>
    <xf numFmtId="41" fontId="39" fillId="0" borderId="15" xfId="0" applyNumberFormat="1" applyFont="1" applyBorder="1" applyAlignment="1">
      <alignment horizontal="right" vertical="center"/>
    </xf>
    <xf numFmtId="41" fontId="40" fillId="0" borderId="10" xfId="0" applyNumberFormat="1" applyFont="1" applyFill="1" applyBorder="1" applyAlignment="1">
      <alignment horizontal="right" vertical="center" shrinkToFit="1"/>
    </xf>
    <xf numFmtId="41" fontId="40" fillId="0" borderId="0" xfId="0" applyNumberFormat="1" applyFont="1" applyFill="1" applyBorder="1" applyAlignment="1">
      <alignment horizontal="right" vertical="center" shrinkToFit="1"/>
    </xf>
    <xf numFmtId="41" fontId="40" fillId="0" borderId="11" xfId="0" applyNumberFormat="1" applyFont="1" applyFill="1" applyBorder="1" applyAlignment="1">
      <alignment horizontal="right" vertical="center" shrinkToFit="1"/>
    </xf>
    <xf numFmtId="41" fontId="41" fillId="0" borderId="10" xfId="0" applyNumberFormat="1" applyFont="1" applyFill="1" applyBorder="1" applyAlignment="1">
      <alignment vertical="center"/>
    </xf>
    <xf numFmtId="41" fontId="41" fillId="0" borderId="0" xfId="0" applyNumberFormat="1" applyFont="1" applyFill="1" applyBorder="1" applyAlignment="1">
      <alignment vertical="center"/>
    </xf>
    <xf numFmtId="41" fontId="39" fillId="0" borderId="0" xfId="0" applyNumberFormat="1" applyFont="1" applyBorder="1" applyAlignment="1"/>
    <xf numFmtId="41" fontId="39" fillId="0" borderId="10" xfId="0" applyNumberFormat="1" applyFont="1" applyFill="1" applyBorder="1" applyAlignment="1">
      <alignment horizontal="right" vertical="center" shrinkToFit="1"/>
    </xf>
    <xf numFmtId="41" fontId="39" fillId="0" borderId="0" xfId="0" applyNumberFormat="1" applyFont="1" applyFill="1" applyBorder="1" applyAlignment="1">
      <alignment horizontal="right" vertical="center" shrinkToFit="1"/>
    </xf>
    <xf numFmtId="41" fontId="39" fillId="0" borderId="11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Border="1" applyAlignment="1">
      <alignment horizontal="right" vertical="center" shrinkToFit="1"/>
    </xf>
    <xf numFmtId="194" fontId="40" fillId="0" borderId="0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Border="1" applyAlignment="1"/>
    <xf numFmtId="194" fontId="39" fillId="0" borderId="0" xfId="0" applyNumberFormat="1" applyFont="1" applyBorder="1" applyAlignment="1">
      <alignment horizontal="right" vertical="center"/>
    </xf>
    <xf numFmtId="194" fontId="39" fillId="0" borderId="15" xfId="0" applyNumberFormat="1" applyFont="1" applyBorder="1" applyAlignment="1">
      <alignment horizontal="right" vertical="center"/>
    </xf>
    <xf numFmtId="194" fontId="39" fillId="0" borderId="11" xfId="0" applyNumberFormat="1" applyFont="1" applyBorder="1" applyAlignment="1"/>
    <xf numFmtId="194" fontId="39" fillId="0" borderId="11" xfId="0" applyNumberFormat="1" applyFont="1" applyBorder="1" applyAlignment="1">
      <alignment horizontal="right" vertical="center"/>
    </xf>
    <xf numFmtId="194" fontId="39" fillId="0" borderId="14" xfId="0" applyNumberFormat="1" applyFont="1" applyBorder="1" applyAlignment="1">
      <alignment horizontal="right" vertical="center"/>
    </xf>
    <xf numFmtId="41" fontId="52" fillId="0" borderId="0" xfId="0" applyNumberFormat="1" applyFont="1" applyFill="1" applyBorder="1" applyAlignment="1">
      <alignment vertical="center" shrinkToFit="1"/>
    </xf>
    <xf numFmtId="41" fontId="52" fillId="0" borderId="11" xfId="0" applyNumberFormat="1" applyFont="1" applyFill="1" applyBorder="1" applyAlignment="1">
      <alignment vertical="center" shrinkToFit="1"/>
    </xf>
    <xf numFmtId="41" fontId="46" fillId="0" borderId="0" xfId="0" applyNumberFormat="1" applyFont="1" applyFill="1" applyBorder="1" applyAlignment="1">
      <alignment vertical="center" shrinkToFit="1"/>
    </xf>
    <xf numFmtId="41" fontId="46" fillId="0" borderId="11" xfId="0" applyNumberFormat="1" applyFont="1" applyFill="1" applyBorder="1" applyAlignment="1">
      <alignment vertical="center" shrinkToFit="1"/>
    </xf>
    <xf numFmtId="41" fontId="110" fillId="0" borderId="0" xfId="0" applyNumberFormat="1" applyFont="1" applyFill="1" applyBorder="1" applyAlignment="1">
      <alignment vertical="center" shrinkToFit="1"/>
    </xf>
    <xf numFmtId="41" fontId="111" fillId="0" borderId="0" xfId="0" applyNumberFormat="1" applyFont="1" applyFill="1" applyBorder="1" applyAlignment="1">
      <alignment vertical="center" shrinkToFit="1"/>
    </xf>
    <xf numFmtId="41" fontId="112" fillId="0" borderId="0" xfId="0" applyNumberFormat="1" applyFont="1" applyBorder="1" applyAlignment="1">
      <alignment vertical="center" shrinkToFit="1"/>
    </xf>
    <xf numFmtId="41" fontId="113" fillId="0" borderId="0" xfId="0" applyNumberFormat="1" applyFont="1" applyFill="1" applyBorder="1" applyAlignment="1">
      <alignment vertical="center" shrinkToFit="1"/>
    </xf>
    <xf numFmtId="41" fontId="112" fillId="0" borderId="15" xfId="0" applyNumberFormat="1" applyFont="1" applyBorder="1" applyAlignment="1">
      <alignment vertical="center" shrinkToFit="1"/>
    </xf>
    <xf numFmtId="41" fontId="112" fillId="0" borderId="15" xfId="0" applyNumberFormat="1" applyFont="1" applyFill="1" applyBorder="1" applyAlignment="1">
      <alignment vertical="center" shrinkToFit="1"/>
    </xf>
    <xf numFmtId="41" fontId="113" fillId="0" borderId="15" xfId="0" applyNumberFormat="1" applyFont="1" applyFill="1" applyBorder="1" applyAlignment="1">
      <alignment vertical="center" shrinkToFit="1"/>
    </xf>
    <xf numFmtId="41" fontId="110" fillId="0" borderId="11" xfId="0" applyNumberFormat="1" applyFont="1" applyFill="1" applyBorder="1" applyAlignment="1">
      <alignment vertical="center" shrinkToFit="1"/>
    </xf>
    <xf numFmtId="41" fontId="112" fillId="0" borderId="11" xfId="0" applyNumberFormat="1" applyFont="1" applyFill="1" applyBorder="1" applyAlignment="1">
      <alignment vertical="center" shrinkToFit="1"/>
    </xf>
    <xf numFmtId="41" fontId="112" fillId="0" borderId="14" xfId="0" applyNumberFormat="1" applyFont="1" applyFill="1" applyBorder="1" applyAlignment="1">
      <alignment vertical="center" shrinkToFit="1"/>
    </xf>
    <xf numFmtId="0" fontId="67" fillId="0" borderId="0" xfId="0" applyFont="1" applyBorder="1" applyAlignment="1">
      <alignment horizontal="left"/>
    </xf>
    <xf numFmtId="177" fontId="11" fillId="2" borderId="6" xfId="0" applyNumberFormat="1" applyFont="1" applyFill="1" applyBorder="1" applyAlignment="1">
      <alignment horizontal="center" vertical="center"/>
    </xf>
    <xf numFmtId="0" fontId="46" fillId="5" borderId="17" xfId="0" applyFont="1" applyFill="1" applyBorder="1" applyAlignment="1">
      <alignment horizontal="center" vertical="center"/>
    </xf>
    <xf numFmtId="0" fontId="46" fillId="5" borderId="14" xfId="0" applyFont="1" applyFill="1" applyBorder="1" applyAlignment="1">
      <alignment horizontal="center" vertical="center"/>
    </xf>
    <xf numFmtId="0" fontId="46" fillId="5" borderId="18" xfId="0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center"/>
    </xf>
    <xf numFmtId="0" fontId="51" fillId="5" borderId="17" xfId="0" applyFont="1" applyFill="1" applyBorder="1" applyAlignment="1">
      <alignment horizontal="center" vertical="center"/>
    </xf>
    <xf numFmtId="0" fontId="46" fillId="5" borderId="15" xfId="0" applyFont="1" applyFill="1" applyBorder="1" applyAlignment="1">
      <alignment horizontal="center" vertical="center"/>
    </xf>
    <xf numFmtId="0" fontId="51" fillId="5" borderId="15" xfId="0" applyFont="1" applyFill="1" applyBorder="1" applyAlignment="1">
      <alignment horizontal="center"/>
    </xf>
    <xf numFmtId="41" fontId="72" fillId="0" borderId="0" xfId="0" applyNumberFormat="1" applyFont="1" applyBorder="1" applyAlignment="1">
      <alignment horizontal="right" vertical="center" shrinkToFit="1"/>
    </xf>
    <xf numFmtId="41" fontId="72" fillId="0" borderId="11" xfId="0" applyNumberFormat="1" applyFont="1" applyBorder="1" applyAlignment="1">
      <alignment horizontal="right" vertical="center" shrinkToFit="1"/>
    </xf>
    <xf numFmtId="41" fontId="75" fillId="0" borderId="10" xfId="0" applyNumberFormat="1" applyFont="1" applyFill="1" applyBorder="1" applyAlignment="1">
      <alignment horizontal="right" vertical="center" shrinkToFit="1"/>
    </xf>
    <xf numFmtId="41" fontId="75" fillId="0" borderId="0" xfId="0" applyNumberFormat="1" applyFont="1" applyFill="1" applyBorder="1" applyAlignment="1">
      <alignment horizontal="right" vertical="center" shrinkToFit="1"/>
    </xf>
    <xf numFmtId="41" fontId="75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75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75" fillId="0" borderId="17" xfId="0" applyNumberFormat="1" applyFont="1" applyFill="1" applyBorder="1" applyAlignment="1">
      <alignment horizontal="right" vertical="center" shrinkToFit="1"/>
    </xf>
    <xf numFmtId="41" fontId="75" fillId="0" borderId="15" xfId="0" applyNumberFormat="1" applyFont="1" applyFill="1" applyBorder="1" applyAlignment="1">
      <alignment horizontal="right" vertical="center" shrinkToFit="1"/>
    </xf>
    <xf numFmtId="41" fontId="75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75" fillId="0" borderId="14" xfId="0" applyNumberFormat="1" applyFont="1" applyFill="1" applyBorder="1" applyAlignment="1" applyProtection="1">
      <alignment horizontal="right" vertical="center" shrinkToFit="1"/>
      <protection locked="0"/>
    </xf>
    <xf numFmtId="188" fontId="75" fillId="0" borderId="14" xfId="0" applyNumberFormat="1" applyFont="1" applyFill="1" applyBorder="1" applyAlignment="1">
      <alignment horizontal="right" vertical="center" shrinkToFit="1"/>
    </xf>
    <xf numFmtId="0" fontId="33" fillId="2" borderId="8" xfId="0" applyFont="1" applyFill="1" applyBorder="1" applyAlignment="1">
      <alignment vertical="center"/>
    </xf>
    <xf numFmtId="41" fontId="41" fillId="0" borderId="11" xfId="0" applyNumberFormat="1" applyFont="1" applyFill="1" applyBorder="1" applyAlignment="1">
      <alignment vertical="center"/>
    </xf>
    <xf numFmtId="41" fontId="39" fillId="0" borderId="11" xfId="0" applyNumberFormat="1" applyFont="1" applyBorder="1" applyAlignment="1">
      <alignment horizontal="right" vertical="center"/>
    </xf>
    <xf numFmtId="41" fontId="39" fillId="0" borderId="14" xfId="0" applyNumberFormat="1" applyFont="1" applyBorder="1" applyAlignment="1">
      <alignment horizontal="right" vertical="center"/>
    </xf>
    <xf numFmtId="41" fontId="112" fillId="0" borderId="0" xfId="0" applyNumberFormat="1" applyFont="1" applyFill="1" applyBorder="1" applyAlignment="1">
      <alignment vertical="center" shrinkToFit="1"/>
    </xf>
    <xf numFmtId="41" fontId="112" fillId="0" borderId="0" xfId="0" applyNumberFormat="1" applyFont="1" applyFill="1" applyBorder="1" applyAlignment="1" applyProtection="1">
      <alignment vertical="center" shrinkToFit="1"/>
      <protection locked="0"/>
    </xf>
    <xf numFmtId="178" fontId="66" fillId="0" borderId="15" xfId="0" applyNumberFormat="1" applyFont="1" applyFill="1" applyBorder="1" applyAlignment="1">
      <alignment horizontal="right" vertical="center" shrinkToFit="1"/>
    </xf>
    <xf numFmtId="183" fontId="20" fillId="0" borderId="13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right" vertical="center" shrinkToFit="1"/>
    </xf>
    <xf numFmtId="181" fontId="20" fillId="0" borderId="2" xfId="0" applyNumberFormat="1" applyFont="1" applyFill="1" applyBorder="1" applyAlignment="1">
      <alignment vertical="center" shrinkToFit="1"/>
    </xf>
    <xf numFmtId="178" fontId="66" fillId="0" borderId="17" xfId="0" applyNumberFormat="1" applyFont="1" applyFill="1" applyBorder="1" applyAlignment="1">
      <alignment horizontal="right" vertical="center" shrinkToFit="1"/>
    </xf>
    <xf numFmtId="179" fontId="22" fillId="0" borderId="2" xfId="0" applyNumberFormat="1" applyFont="1" applyFill="1" applyBorder="1" applyAlignment="1">
      <alignment horizontal="right" vertical="center" shrinkToFit="1"/>
    </xf>
    <xf numFmtId="179" fontId="22" fillId="0" borderId="7" xfId="0" applyNumberFormat="1" applyFont="1" applyFill="1" applyBorder="1" applyAlignment="1">
      <alignment horizontal="right" vertical="center" shrinkToFit="1"/>
    </xf>
    <xf numFmtId="179" fontId="22" fillId="0" borderId="11" xfId="0" applyNumberFormat="1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horizontal="right" shrinkToFit="1"/>
    </xf>
    <xf numFmtId="41" fontId="73" fillId="0" borderId="0" xfId="0" applyNumberFormat="1" applyFont="1" applyFill="1" applyBorder="1" applyAlignment="1">
      <alignment horizontal="right" vertical="center" wrapText="1"/>
    </xf>
    <xf numFmtId="41" fontId="75" fillId="0" borderId="10" xfId="0" applyNumberFormat="1" applyFont="1" applyBorder="1" applyAlignment="1">
      <alignment horizontal="right" vertical="center"/>
    </xf>
    <xf numFmtId="41" fontId="75" fillId="0" borderId="0" xfId="0" applyNumberFormat="1" applyFont="1" applyBorder="1" applyAlignment="1">
      <alignment horizontal="right" vertical="center"/>
    </xf>
    <xf numFmtId="41" fontId="76" fillId="0" borderId="0" xfId="0" applyNumberFormat="1" applyFont="1" applyFill="1" applyBorder="1" applyAlignment="1">
      <alignment horizontal="right" vertical="center" wrapText="1"/>
    </xf>
    <xf numFmtId="41" fontId="76" fillId="0" borderId="15" xfId="0" applyNumberFormat="1" applyFont="1" applyFill="1" applyBorder="1" applyAlignment="1">
      <alignment horizontal="right" vertical="center" wrapText="1"/>
    </xf>
    <xf numFmtId="41" fontId="73" fillId="0" borderId="10" xfId="0" applyNumberFormat="1" applyFont="1" applyBorder="1" applyAlignment="1">
      <alignment horizontal="right" vertical="center"/>
    </xf>
    <xf numFmtId="41" fontId="73" fillId="0" borderId="0" xfId="0" applyNumberFormat="1" applyFont="1" applyBorder="1" applyAlignment="1">
      <alignment horizontal="right" vertical="center"/>
    </xf>
    <xf numFmtId="41" fontId="73" fillId="0" borderId="11" xfId="0" applyNumberFormat="1" applyFont="1" applyBorder="1" applyAlignment="1">
      <alignment horizontal="right" vertical="center"/>
    </xf>
    <xf numFmtId="41" fontId="76" fillId="0" borderId="10" xfId="0" applyNumberFormat="1" applyFont="1" applyBorder="1" applyAlignment="1">
      <alignment horizontal="right" vertical="center"/>
    </xf>
    <xf numFmtId="41" fontId="76" fillId="0" borderId="0" xfId="0" applyNumberFormat="1" applyFont="1" applyBorder="1" applyAlignment="1">
      <alignment horizontal="right" vertical="center"/>
    </xf>
    <xf numFmtId="41" fontId="76" fillId="0" borderId="11" xfId="0" applyNumberFormat="1" applyFont="1" applyBorder="1" applyAlignment="1">
      <alignment horizontal="right" vertical="center"/>
    </xf>
    <xf numFmtId="41" fontId="76" fillId="0" borderId="17" xfId="0" applyNumberFormat="1" applyFont="1" applyBorder="1" applyAlignment="1">
      <alignment horizontal="right" vertical="center"/>
    </xf>
    <xf numFmtId="41" fontId="76" fillId="0" borderId="15" xfId="0" applyNumberFormat="1" applyFont="1" applyBorder="1" applyAlignment="1">
      <alignment horizontal="right" vertical="center"/>
    </xf>
    <xf numFmtId="41" fontId="76" fillId="0" borderId="14" xfId="0" applyNumberFormat="1" applyFont="1" applyBorder="1" applyAlignment="1">
      <alignment horizontal="right" vertical="center"/>
    </xf>
    <xf numFmtId="180" fontId="24" fillId="0" borderId="10" xfId="0" applyNumberFormat="1" applyFont="1" applyFill="1" applyBorder="1" applyAlignment="1">
      <alignment horizontal="right" vertical="center" shrinkToFit="1"/>
    </xf>
    <xf numFmtId="180" fontId="24" fillId="0" borderId="2" xfId="0" applyNumberFormat="1" applyFont="1" applyFill="1" applyBorder="1" applyAlignment="1">
      <alignment horizontal="right" vertical="center" shrinkToFit="1"/>
    </xf>
    <xf numFmtId="180" fontId="24" fillId="0" borderId="2" xfId="0" applyNumberFormat="1" applyFont="1" applyFill="1" applyBorder="1" applyAlignment="1">
      <alignment horizontal="right" vertical="center" shrinkToFit="1"/>
    </xf>
    <xf numFmtId="180" fontId="24" fillId="0" borderId="7" xfId="0" applyNumberFormat="1" applyFont="1" applyFill="1" applyBorder="1" applyAlignment="1">
      <alignment horizontal="right" vertical="center" shrinkToFit="1"/>
    </xf>
    <xf numFmtId="180" fontId="72" fillId="0" borderId="17" xfId="0" applyNumberFormat="1" applyFont="1" applyFill="1" applyBorder="1" applyAlignment="1">
      <alignment vertical="center"/>
    </xf>
    <xf numFmtId="3" fontId="72" fillId="0" borderId="15" xfId="0" applyNumberFormat="1" applyFont="1" applyFill="1" applyBorder="1" applyAlignment="1">
      <alignment horizontal="right" vertical="center"/>
    </xf>
    <xf numFmtId="180" fontId="35" fillId="0" borderId="15" xfId="0" applyNumberFormat="1" applyFont="1" applyFill="1" applyBorder="1" applyAlignment="1">
      <alignment horizontal="right" vertical="center" shrinkToFit="1"/>
    </xf>
    <xf numFmtId="180" fontId="35" fillId="0" borderId="14" xfId="0" applyNumberFormat="1" applyFont="1" applyFill="1" applyBorder="1" applyAlignment="1">
      <alignment horizontal="right" vertical="center" shrinkToFit="1"/>
    </xf>
    <xf numFmtId="180" fontId="24" fillId="0" borderId="6" xfId="0" applyNumberFormat="1" applyFont="1" applyFill="1" applyBorder="1" applyAlignment="1">
      <alignment horizontal="right" vertical="center" shrinkToFit="1"/>
    </xf>
    <xf numFmtId="180" fontId="72" fillId="0" borderId="10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horizontal="right" vertical="center"/>
    </xf>
    <xf numFmtId="3" fontId="72" fillId="0" borderId="11" xfId="0" applyNumberFormat="1" applyFont="1" applyFill="1" applyBorder="1" applyAlignment="1">
      <alignment horizontal="right" vertical="center"/>
    </xf>
    <xf numFmtId="180" fontId="35" fillId="0" borderId="17" xfId="0" applyNumberFormat="1" applyFont="1" applyFill="1" applyBorder="1" applyAlignment="1">
      <alignment horizontal="right" vertical="center" shrinkToFit="1"/>
    </xf>
    <xf numFmtId="180" fontId="35" fillId="0" borderId="15" xfId="0" applyNumberFormat="1" applyFont="1" applyFill="1" applyBorder="1" applyAlignment="1">
      <alignment horizontal="right" vertical="center" shrinkToFit="1"/>
    </xf>
    <xf numFmtId="180" fontId="35" fillId="0" borderId="14" xfId="0" applyNumberFormat="1" applyFont="1" applyFill="1" applyBorder="1" applyAlignment="1">
      <alignment horizontal="right" vertical="center" shrinkToFit="1"/>
    </xf>
    <xf numFmtId="41" fontId="24" fillId="0" borderId="0" xfId="0" applyNumberFormat="1" applyFont="1" applyBorder="1" applyAlignment="1">
      <alignment horizontal="right" vertical="center" shrinkToFit="1"/>
    </xf>
    <xf numFmtId="41" fontId="24" fillId="0" borderId="7" xfId="0" applyNumberFormat="1" applyFont="1" applyBorder="1" applyAlignment="1">
      <alignment horizontal="right" vertical="center" shrinkToFit="1"/>
    </xf>
    <xf numFmtId="41" fontId="24" fillId="0" borderId="11" xfId="0" applyNumberFormat="1" applyFont="1" applyBorder="1" applyAlignment="1">
      <alignment horizontal="right" vertical="center" shrinkToFit="1"/>
    </xf>
    <xf numFmtId="41" fontId="72" fillId="0" borderId="17" xfId="0" applyNumberFormat="1" applyFont="1" applyBorder="1" applyAlignment="1">
      <alignment horizontal="right" vertical="center"/>
    </xf>
    <xf numFmtId="41" fontId="72" fillId="0" borderId="15" xfId="0" applyNumberFormat="1" applyFont="1" applyBorder="1" applyAlignment="1">
      <alignment horizontal="right" vertical="center"/>
    </xf>
    <xf numFmtId="41" fontId="72" fillId="0" borderId="14" xfId="0" applyNumberFormat="1" applyFont="1" applyBorder="1" applyAlignment="1">
      <alignment horizontal="right" vertical="center"/>
    </xf>
    <xf numFmtId="41" fontId="75" fillId="0" borderId="0" xfId="0" applyNumberFormat="1" applyFont="1" applyBorder="1" applyAlignment="1">
      <alignment vertical="center"/>
    </xf>
    <xf numFmtId="41" fontId="75" fillId="0" borderId="15" xfId="0" applyNumberFormat="1" applyFont="1" applyBorder="1" applyAlignment="1">
      <alignment vertical="center"/>
    </xf>
    <xf numFmtId="194" fontId="75" fillId="0" borderId="11" xfId="0" applyNumberFormat="1" applyFont="1" applyFill="1" applyBorder="1" applyAlignment="1">
      <alignment horizontal="right" vertical="center" shrinkToFit="1"/>
    </xf>
    <xf numFmtId="194" fontId="75" fillId="0" borderId="14" xfId="0" applyNumberFormat="1" applyFont="1" applyFill="1" applyBorder="1" applyAlignment="1">
      <alignment horizontal="right" vertical="center" shrinkToFit="1"/>
    </xf>
    <xf numFmtId="194" fontId="75" fillId="0" borderId="0" xfId="0" applyNumberFormat="1" applyFont="1" applyFill="1" applyBorder="1" applyAlignment="1">
      <alignment horizontal="right" vertical="center" shrinkToFit="1"/>
    </xf>
    <xf numFmtId="194" fontId="75" fillId="0" borderId="15" xfId="0" applyNumberFormat="1" applyFont="1" applyFill="1" applyBorder="1" applyAlignment="1">
      <alignment horizontal="right" vertical="center" shrinkToFit="1"/>
    </xf>
    <xf numFmtId="41" fontId="72" fillId="0" borderId="0" xfId="0" applyNumberFormat="1" applyFont="1" applyFill="1" applyBorder="1" applyAlignment="1">
      <alignment horizontal="right" vertical="center" shrinkToFit="1"/>
    </xf>
    <xf numFmtId="194" fontId="72" fillId="0" borderId="0" xfId="0" applyNumberFormat="1" applyFont="1" applyFill="1" applyBorder="1" applyAlignment="1">
      <alignment horizontal="right" vertical="center" shrinkToFit="1"/>
    </xf>
    <xf numFmtId="194" fontId="72" fillId="0" borderId="11" xfId="0" applyNumberFormat="1" applyFont="1" applyFill="1" applyBorder="1" applyAlignment="1">
      <alignment horizontal="right" vertical="center" shrinkToFit="1"/>
    </xf>
    <xf numFmtId="41" fontId="72" fillId="0" borderId="10" xfId="0" applyNumberFormat="1" applyFont="1" applyFill="1" applyBorder="1" applyAlignment="1">
      <alignment horizontal="right" vertical="center" shrinkToFit="1"/>
    </xf>
    <xf numFmtId="41" fontId="76" fillId="0" borderId="10" xfId="0" applyNumberFormat="1" applyFont="1" applyFill="1" applyBorder="1" applyAlignment="1">
      <alignment horizontal="right" vertical="center" shrinkToFit="1"/>
    </xf>
    <xf numFmtId="41" fontId="76" fillId="0" borderId="0" xfId="0" applyNumberFormat="1" applyFont="1" applyFill="1" applyBorder="1" applyAlignment="1">
      <alignment horizontal="right" vertical="center" shrinkToFit="1"/>
    </xf>
    <xf numFmtId="194" fontId="76" fillId="0" borderId="0" xfId="0" applyNumberFormat="1" applyFont="1" applyBorder="1" applyAlignment="1">
      <alignment horizontal="right" vertical="center" shrinkToFit="1"/>
    </xf>
    <xf numFmtId="186" fontId="76" fillId="0" borderId="0" xfId="0" applyNumberFormat="1" applyFont="1" applyFill="1" applyBorder="1" applyAlignment="1">
      <alignment horizontal="right" vertical="center" shrinkToFit="1"/>
    </xf>
    <xf numFmtId="188" fontId="76" fillId="0" borderId="0" xfId="0" applyNumberFormat="1" applyFont="1" applyFill="1" applyBorder="1" applyAlignment="1">
      <alignment horizontal="right" vertical="center" shrinkToFit="1"/>
    </xf>
    <xf numFmtId="194" fontId="76" fillId="0" borderId="0" xfId="0" applyNumberFormat="1" applyFont="1" applyFill="1" applyBorder="1" applyAlignment="1">
      <alignment horizontal="right" vertical="center" shrinkToFit="1"/>
    </xf>
    <xf numFmtId="186" fontId="76" fillId="0" borderId="0" xfId="0" applyNumberFormat="1" applyFont="1" applyFill="1" applyBorder="1" applyAlignment="1">
      <alignment horizontal="right" vertical="center" shrinkToFit="1"/>
    </xf>
    <xf numFmtId="188" fontId="76" fillId="0" borderId="0" xfId="0" applyNumberFormat="1" applyFont="1" applyFill="1" applyBorder="1" applyAlignment="1">
      <alignment horizontal="right" vertical="center" shrinkToFit="1"/>
    </xf>
    <xf numFmtId="41" fontId="114" fillId="0" borderId="0" xfId="0" applyNumberFormat="1" applyFont="1" applyFill="1" applyBorder="1" applyAlignment="1">
      <alignment horizontal="right" vertical="center" shrinkToFit="1"/>
    </xf>
    <xf numFmtId="194" fontId="114" fillId="0" borderId="11" xfId="0" applyNumberFormat="1" applyFont="1" applyFill="1" applyBorder="1" applyAlignment="1">
      <alignment horizontal="right" vertical="center" shrinkToFit="1"/>
    </xf>
    <xf numFmtId="186" fontId="76" fillId="0" borderId="0" xfId="0" applyNumberFormat="1" applyFont="1" applyFill="1" applyBorder="1" applyAlignment="1">
      <alignment horizontal="right" vertical="center" shrinkToFit="1"/>
    </xf>
    <xf numFmtId="188" fontId="76" fillId="0" borderId="0" xfId="0" applyNumberFormat="1" applyFont="1" applyFill="1" applyBorder="1" applyAlignment="1">
      <alignment horizontal="right" vertical="center" shrinkToFit="1"/>
    </xf>
    <xf numFmtId="41" fontId="76" fillId="0" borderId="0" xfId="0" applyNumberFormat="1" applyFont="1" applyFill="1" applyBorder="1" applyAlignment="1">
      <alignment horizontal="right" vertical="center" shrinkToFit="1"/>
    </xf>
    <xf numFmtId="41" fontId="73" fillId="0" borderId="10" xfId="0" applyNumberFormat="1" applyFont="1" applyFill="1" applyBorder="1" applyAlignment="1">
      <alignment horizontal="right" vertical="center" shrinkToFit="1"/>
    </xf>
    <xf numFmtId="41" fontId="73" fillId="0" borderId="0" xfId="0" applyNumberFormat="1" applyFont="1" applyFill="1" applyBorder="1" applyAlignment="1">
      <alignment horizontal="right" vertical="center" shrinkToFit="1"/>
    </xf>
    <xf numFmtId="194" fontId="73" fillId="0" borderId="0" xfId="0" applyNumberFormat="1" applyFont="1" applyFill="1" applyBorder="1" applyAlignment="1">
      <alignment horizontal="right" vertical="center" shrinkToFit="1"/>
    </xf>
    <xf numFmtId="38" fontId="73" fillId="0" borderId="0" xfId="0" applyNumberFormat="1" applyFont="1" applyFill="1" applyBorder="1" applyAlignment="1">
      <alignment horizontal="right" vertical="center" shrinkToFit="1"/>
    </xf>
    <xf numFmtId="3" fontId="115" fillId="0" borderId="0" xfId="0" applyNumberFormat="1" applyFont="1" applyFill="1" applyBorder="1" applyAlignment="1">
      <alignment horizontal="right" vertical="center" shrinkToFit="1"/>
    </xf>
    <xf numFmtId="194" fontId="115" fillId="0" borderId="11" xfId="0" applyNumberFormat="1" applyFont="1" applyFill="1" applyBorder="1" applyAlignment="1">
      <alignment horizontal="right" vertical="center" shrinkToFit="1"/>
    </xf>
    <xf numFmtId="41" fontId="76" fillId="0" borderId="10" xfId="0" applyNumberFormat="1" applyFont="1" applyFill="1" applyBorder="1" applyAlignment="1">
      <alignment horizontal="right" vertical="center"/>
    </xf>
    <xf numFmtId="41" fontId="76" fillId="0" borderId="0" xfId="0" applyNumberFormat="1" applyFont="1" applyFill="1" applyBorder="1" applyAlignment="1">
      <alignment horizontal="right" vertical="center"/>
    </xf>
    <xf numFmtId="38" fontId="76" fillId="0" borderId="0" xfId="0" applyNumberFormat="1" applyFont="1" applyFill="1" applyBorder="1" applyAlignment="1">
      <alignment horizontal="right" vertical="center"/>
    </xf>
    <xf numFmtId="38" fontId="76" fillId="0" borderId="0" xfId="0" applyNumberFormat="1" applyFont="1" applyFill="1" applyBorder="1" applyAlignment="1">
      <alignment horizontal="right" vertical="center"/>
    </xf>
    <xf numFmtId="178" fontId="76" fillId="0" borderId="0" xfId="0" applyNumberFormat="1" applyFont="1" applyFill="1" applyBorder="1" applyAlignment="1">
      <alignment horizontal="right" vertical="center"/>
    </xf>
    <xf numFmtId="198" fontId="114" fillId="0" borderId="0" xfId="0" applyNumberFormat="1" applyFont="1" applyFill="1" applyBorder="1" applyAlignment="1">
      <alignment horizontal="right" vertical="center"/>
    </xf>
    <xf numFmtId="198" fontId="114" fillId="0" borderId="0" xfId="0" applyNumberFormat="1" applyFont="1" applyFill="1" applyBorder="1" applyAlignment="1">
      <alignment horizontal="right" vertical="center"/>
    </xf>
    <xf numFmtId="38" fontId="76" fillId="0" borderId="0" xfId="0" applyNumberFormat="1" applyFont="1" applyFill="1" applyBorder="1" applyAlignment="1">
      <alignment horizontal="right" vertical="center"/>
    </xf>
    <xf numFmtId="41" fontId="76" fillId="0" borderId="17" xfId="0" applyNumberFormat="1" applyFont="1" applyFill="1" applyBorder="1" applyAlignment="1">
      <alignment horizontal="right" vertical="center"/>
    </xf>
    <xf numFmtId="41" fontId="76" fillId="0" borderId="15" xfId="0" applyNumberFormat="1" applyFont="1" applyFill="1" applyBorder="1" applyAlignment="1">
      <alignment horizontal="right" vertical="center"/>
    </xf>
    <xf numFmtId="194" fontId="76" fillId="0" borderId="15" xfId="0" applyNumberFormat="1" applyFont="1" applyFill="1" applyBorder="1" applyAlignment="1">
      <alignment horizontal="right" vertical="center" shrinkToFit="1"/>
    </xf>
    <xf numFmtId="38" fontId="76" fillId="0" borderId="15" xfId="0" applyNumberFormat="1" applyFont="1" applyFill="1" applyBorder="1" applyAlignment="1">
      <alignment horizontal="right" vertical="center"/>
    </xf>
    <xf numFmtId="178" fontId="76" fillId="0" borderId="15" xfId="0" applyNumberFormat="1" applyFont="1" applyFill="1" applyBorder="1" applyAlignment="1">
      <alignment horizontal="right" vertical="center"/>
    </xf>
    <xf numFmtId="178" fontId="76" fillId="0" borderId="15" xfId="0" applyNumberFormat="1" applyFont="1" applyFill="1" applyBorder="1" applyAlignment="1">
      <alignment horizontal="right" vertical="center"/>
    </xf>
    <xf numFmtId="198" fontId="114" fillId="0" borderId="15" xfId="0" applyNumberFormat="1" applyFont="1" applyFill="1" applyBorder="1" applyAlignment="1">
      <alignment horizontal="right" vertical="center"/>
    </xf>
    <xf numFmtId="198" fontId="114" fillId="0" borderId="15" xfId="0" applyNumberFormat="1" applyFont="1" applyFill="1" applyBorder="1" applyAlignment="1">
      <alignment horizontal="right" vertical="center"/>
    </xf>
    <xf numFmtId="194" fontId="114" fillId="0" borderId="14" xfId="0" applyNumberFormat="1" applyFont="1" applyFill="1" applyBorder="1" applyAlignment="1">
      <alignment horizontal="right" vertical="center" shrinkToFit="1"/>
    </xf>
    <xf numFmtId="41" fontId="114" fillId="0" borderId="0" xfId="0" applyNumberFormat="1" applyFont="1" applyFill="1" applyBorder="1" applyAlignment="1">
      <alignment horizontal="right" vertical="center" shrinkToFit="1"/>
    </xf>
    <xf numFmtId="41" fontId="115" fillId="0" borderId="0" xfId="0" applyNumberFormat="1" applyFont="1" applyFill="1" applyBorder="1" applyAlignment="1">
      <alignment horizontal="right" vertical="center" shrinkToFit="1"/>
    </xf>
    <xf numFmtId="41" fontId="114" fillId="0" borderId="0" xfId="0" applyNumberFormat="1" applyFont="1" applyFill="1" applyBorder="1" applyAlignment="1">
      <alignment horizontal="right" vertical="center"/>
    </xf>
    <xf numFmtId="41" fontId="114" fillId="0" borderId="15" xfId="0" applyNumberFormat="1" applyFont="1" applyFill="1" applyBorder="1" applyAlignment="1">
      <alignment horizontal="right" vertical="center"/>
    </xf>
    <xf numFmtId="194" fontId="76" fillId="0" borderId="11" xfId="0" applyNumberFormat="1" applyFont="1" applyFill="1" applyBorder="1" applyAlignment="1">
      <alignment horizontal="right" vertical="center" shrinkToFit="1"/>
    </xf>
    <xf numFmtId="195" fontId="76" fillId="0" borderId="0" xfId="0" applyNumberFormat="1" applyFont="1" applyFill="1" applyBorder="1" applyAlignment="1">
      <alignment horizontal="right" vertical="center" shrinkToFit="1"/>
    </xf>
    <xf numFmtId="195" fontId="73" fillId="0" borderId="0" xfId="0" applyNumberFormat="1" applyFont="1" applyFill="1" applyBorder="1" applyAlignment="1">
      <alignment horizontal="right" vertical="center" shrinkToFit="1"/>
    </xf>
    <xf numFmtId="194" fontId="73" fillId="0" borderId="11" xfId="0" applyNumberFormat="1" applyFont="1" applyFill="1" applyBorder="1" applyAlignment="1">
      <alignment horizontal="right" vertical="center" shrinkToFit="1"/>
    </xf>
    <xf numFmtId="195" fontId="76" fillId="0" borderId="15" xfId="0" applyNumberFormat="1" applyFont="1" applyFill="1" applyBorder="1" applyAlignment="1">
      <alignment horizontal="right" vertical="center" shrinkToFit="1"/>
    </xf>
    <xf numFmtId="194" fontId="76" fillId="0" borderId="14" xfId="0" applyNumberFormat="1" applyFont="1" applyFill="1" applyBorder="1" applyAlignment="1">
      <alignment horizontal="right" vertical="center" shrinkToFit="1"/>
    </xf>
    <xf numFmtId="41" fontId="76" fillId="0" borderId="0" xfId="0" applyNumberFormat="1" applyFont="1" applyBorder="1" applyAlignment="1">
      <alignment vertical="center"/>
    </xf>
    <xf numFmtId="41" fontId="76" fillId="0" borderId="15" xfId="0" applyNumberFormat="1" applyFont="1" applyFill="1" applyBorder="1" applyAlignment="1">
      <alignment horizontal="right" vertical="center" shrinkToFit="1"/>
    </xf>
    <xf numFmtId="41" fontId="76" fillId="0" borderId="15" xfId="0" applyNumberFormat="1" applyFont="1" applyBorder="1" applyAlignment="1">
      <alignment vertical="center"/>
    </xf>
    <xf numFmtId="193" fontId="11" fillId="2" borderId="6" xfId="0" applyNumberFormat="1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center" vertical="center"/>
    </xf>
    <xf numFmtId="185" fontId="11" fillId="2" borderId="11" xfId="0" applyNumberFormat="1" applyFont="1" applyFill="1" applyBorder="1" applyAlignment="1">
      <alignment horizontal="center" vertical="center"/>
    </xf>
    <xf numFmtId="185" fontId="11" fillId="5" borderId="1" xfId="0" applyNumberFormat="1" applyFont="1" applyFill="1" applyBorder="1" applyAlignment="1">
      <alignment horizontal="center"/>
    </xf>
    <xf numFmtId="41" fontId="75" fillId="0" borderId="10" xfId="0" applyNumberFormat="1" applyFont="1" applyFill="1" applyBorder="1" applyAlignment="1">
      <alignment horizontal="center" vertical="center" shrinkToFit="1"/>
    </xf>
    <xf numFmtId="41" fontId="75" fillId="0" borderId="0" xfId="0" applyNumberFormat="1" applyFont="1" applyBorder="1" applyAlignment="1">
      <alignment horizontal="center" vertical="center"/>
    </xf>
    <xf numFmtId="41" fontId="75" fillId="0" borderId="0" xfId="0" applyNumberFormat="1" applyFont="1" applyFill="1" applyBorder="1" applyAlignment="1">
      <alignment horizontal="center" vertical="center" shrinkToFit="1"/>
    </xf>
    <xf numFmtId="41" fontId="39" fillId="0" borderId="0" xfId="0" applyNumberFormat="1" applyFont="1" applyBorder="1" applyAlignment="1">
      <alignment vertical="center"/>
    </xf>
    <xf numFmtId="41" fontId="39" fillId="0" borderId="0" xfId="0" applyNumberFormat="1" applyFont="1" applyFill="1" applyBorder="1" applyAlignment="1"/>
    <xf numFmtId="41" fontId="39" fillId="0" borderId="17" xfId="0" applyNumberFormat="1" applyFont="1" applyBorder="1" applyAlignment="1">
      <alignment vertical="center"/>
    </xf>
    <xf numFmtId="41" fontId="39" fillId="0" borderId="15" xfId="0" applyNumberFormat="1" applyFont="1" applyBorder="1" applyAlignment="1">
      <alignment vertical="center"/>
    </xf>
    <xf numFmtId="41" fontId="39" fillId="0" borderId="15" xfId="0" applyNumberFormat="1" applyFont="1" applyFill="1" applyBorder="1" applyAlignment="1"/>
    <xf numFmtId="41" fontId="39" fillId="0" borderId="15" xfId="0" applyNumberFormat="1" applyFont="1" applyFill="1" applyBorder="1" applyAlignment="1">
      <alignment horizontal="right" vertical="center" shrinkToFit="1"/>
    </xf>
    <xf numFmtId="41" fontId="39" fillId="0" borderId="10" xfId="0" applyNumberFormat="1" applyFont="1" applyBorder="1" applyAlignment="1">
      <alignment vertical="center"/>
    </xf>
    <xf numFmtId="41" fontId="72" fillId="0" borderId="10" xfId="0" quotePrefix="1" applyNumberFormat="1" applyFont="1" applyFill="1" applyBorder="1" applyAlignment="1">
      <alignment horizontal="center" vertical="center"/>
    </xf>
    <xf numFmtId="41" fontId="75" fillId="0" borderId="10" xfId="0" applyNumberFormat="1" applyFont="1" applyBorder="1" applyAlignment="1">
      <alignment vertical="center"/>
    </xf>
    <xf numFmtId="41" fontId="75" fillId="0" borderId="17" xfId="0" applyNumberFormat="1" applyFont="1" applyBorder="1" applyAlignment="1">
      <alignment vertical="center"/>
    </xf>
    <xf numFmtId="194" fontId="75" fillId="0" borderId="0" xfId="0" applyNumberFormat="1" applyFont="1" applyBorder="1" applyAlignment="1">
      <alignment horizontal="right" vertical="center"/>
    </xf>
    <xf numFmtId="41" fontId="75" fillId="0" borderId="0" xfId="0" applyNumberFormat="1" applyFont="1" applyFill="1" applyBorder="1" applyAlignment="1"/>
    <xf numFmtId="194" fontId="75" fillId="0" borderId="0" xfId="0" applyNumberFormat="1" applyFont="1" applyFill="1" applyBorder="1" applyAlignment="1">
      <alignment horizontal="center" vertical="center" shrinkToFit="1"/>
    </xf>
    <xf numFmtId="194" fontId="75" fillId="0" borderId="11" xfId="0" applyNumberFormat="1" applyFont="1" applyFill="1" applyBorder="1" applyAlignment="1">
      <alignment horizontal="center" vertical="center" shrinkToFit="1"/>
    </xf>
    <xf numFmtId="194" fontId="75" fillId="0" borderId="11" xfId="0" applyNumberFormat="1" applyFont="1" applyBorder="1" applyAlignment="1">
      <alignment horizontal="right" vertical="center"/>
    </xf>
    <xf numFmtId="41" fontId="39" fillId="0" borderId="10" xfId="0" applyNumberFormat="1" applyFont="1" applyFill="1" applyBorder="1" applyAlignment="1"/>
    <xf numFmtId="41" fontId="39" fillId="0" borderId="17" xfId="0" applyNumberFormat="1" applyFont="1" applyFill="1" applyBorder="1" applyAlignment="1"/>
    <xf numFmtId="178" fontId="75" fillId="0" borderId="0" xfId="0" applyNumberFormat="1" applyFont="1" applyBorder="1" applyAlignment="1">
      <alignment horizontal="right" vertical="center"/>
    </xf>
    <xf numFmtId="178" fontId="39" fillId="0" borderId="0" xfId="0" applyNumberFormat="1" applyFont="1" applyBorder="1" applyAlignment="1">
      <alignment vertical="center"/>
    </xf>
    <xf numFmtId="178" fontId="39" fillId="0" borderId="0" xfId="0" applyNumberFormat="1" applyFont="1" applyFill="1" applyBorder="1" applyAlignment="1">
      <alignment horizontal="right" vertical="center"/>
    </xf>
    <xf numFmtId="178" fontId="39" fillId="0" borderId="15" xfId="0" applyNumberFormat="1" applyFont="1" applyFill="1" applyBorder="1" applyAlignment="1">
      <alignment horizontal="right" vertical="center"/>
    </xf>
    <xf numFmtId="41" fontId="39" fillId="0" borderId="0" xfId="0" applyNumberFormat="1" applyFont="1" applyFill="1" applyBorder="1" applyAlignment="1">
      <alignment horizontal="right" vertical="center"/>
    </xf>
    <xf numFmtId="41" fontId="39" fillId="0" borderId="15" xfId="0" applyNumberFormat="1" applyFont="1" applyFill="1" applyBorder="1" applyAlignment="1">
      <alignment horizontal="right" vertical="center"/>
    </xf>
    <xf numFmtId="181" fontId="75" fillId="0" borderId="11" xfId="0" applyNumberFormat="1" applyFont="1" applyBorder="1" applyAlignment="1">
      <alignment horizontal="right" vertical="center"/>
    </xf>
    <xf numFmtId="180" fontId="75" fillId="0" borderId="8" xfId="0" applyNumberFormat="1" applyFont="1" applyFill="1" applyBorder="1" applyAlignment="1">
      <alignment horizontal="center" vertical="center" shrinkToFit="1"/>
    </xf>
    <xf numFmtId="180" fontId="75" fillId="0" borderId="13" xfId="0" applyNumberFormat="1" applyFont="1" applyFill="1" applyBorder="1" applyAlignment="1">
      <alignment horizontal="center" vertical="center" shrinkToFit="1"/>
    </xf>
    <xf numFmtId="41" fontId="39" fillId="0" borderId="11" xfId="0" applyNumberFormat="1" applyFont="1" applyFill="1" applyBorder="1" applyAlignment="1">
      <alignment horizontal="right" vertical="center"/>
    </xf>
    <xf numFmtId="41" fontId="40" fillId="0" borderId="0" xfId="0" applyNumberFormat="1" applyFont="1" applyFill="1" applyBorder="1" applyAlignment="1">
      <alignment horizontal="right" vertical="center"/>
    </xf>
    <xf numFmtId="41" fontId="39" fillId="0" borderId="17" xfId="0" applyNumberFormat="1" applyFont="1" applyFill="1" applyBorder="1" applyAlignment="1">
      <alignment horizontal="right" vertical="center"/>
    </xf>
    <xf numFmtId="41" fontId="39" fillId="0" borderId="14" xfId="0" applyNumberFormat="1" applyFont="1" applyFill="1" applyBorder="1" applyAlignment="1">
      <alignment horizontal="right" vertical="center"/>
    </xf>
    <xf numFmtId="41" fontId="39" fillId="0" borderId="10" xfId="0" applyNumberFormat="1" applyFont="1" applyFill="1" applyBorder="1" applyAlignment="1">
      <alignment horizontal="right" vertical="center"/>
    </xf>
    <xf numFmtId="41" fontId="40" fillId="0" borderId="11" xfId="0" applyNumberFormat="1" applyFont="1" applyFill="1" applyBorder="1" applyAlignment="1">
      <alignment horizontal="right" vertical="center"/>
    </xf>
    <xf numFmtId="41" fontId="40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86" fontId="20" fillId="0" borderId="0" xfId="0" applyNumberFormat="1" applyFont="1" applyFill="1" applyBorder="1" applyAlignment="1">
      <alignment horizontal="right" vertical="center" shrinkToFit="1"/>
    </xf>
    <xf numFmtId="186" fontId="20" fillId="0" borderId="10" xfId="0" applyNumberFormat="1" applyFont="1" applyFill="1" applyBorder="1" applyAlignment="1">
      <alignment horizontal="right" vertical="center" shrinkToFit="1"/>
    </xf>
    <xf numFmtId="186" fontId="20" fillId="0" borderId="10" xfId="0" applyNumberFormat="1" applyFont="1" applyFill="1" applyBorder="1" applyAlignment="1">
      <alignment vertical="center" shrinkToFit="1"/>
    </xf>
    <xf numFmtId="186" fontId="20" fillId="0" borderId="0" xfId="0" applyNumberFormat="1" applyFont="1" applyFill="1" applyBorder="1" applyAlignment="1">
      <alignment vertical="center" shrinkToFit="1"/>
    </xf>
    <xf numFmtId="186" fontId="22" fillId="0" borderId="17" xfId="0" applyNumberFormat="1" applyFont="1" applyFill="1" applyBorder="1" applyAlignment="1">
      <alignment vertical="center" shrinkToFit="1"/>
    </xf>
    <xf numFmtId="186" fontId="22" fillId="0" borderId="15" xfId="0" applyNumberFormat="1" applyFont="1" applyFill="1" applyBorder="1" applyAlignment="1">
      <alignment vertical="center" shrinkToFit="1"/>
    </xf>
    <xf numFmtId="186" fontId="20" fillId="0" borderId="11" xfId="0" applyNumberFormat="1" applyFont="1" applyFill="1" applyBorder="1" applyAlignment="1">
      <alignment horizontal="right" vertical="center" shrinkToFit="1"/>
    </xf>
    <xf numFmtId="186" fontId="22" fillId="0" borderId="0" xfId="0" applyNumberFormat="1" applyFont="1" applyFill="1" applyBorder="1" applyAlignment="1">
      <alignment horizontal="right" vertical="center" shrinkToFit="1"/>
    </xf>
    <xf numFmtId="186" fontId="22" fillId="0" borderId="11" xfId="0" applyNumberFormat="1" applyFont="1" applyFill="1" applyBorder="1" applyAlignment="1">
      <alignment horizontal="right" vertical="center" shrinkToFit="1"/>
    </xf>
    <xf numFmtId="41" fontId="39" fillId="0" borderId="6" xfId="0" applyNumberFormat="1" applyFont="1" applyFill="1" applyBorder="1" applyAlignment="1">
      <alignment horizontal="center" vertical="center"/>
    </xf>
    <xf numFmtId="41" fontId="39" fillId="0" borderId="10" xfId="0" applyNumberFormat="1" applyFont="1" applyFill="1" applyBorder="1" applyAlignment="1">
      <alignment horizontal="center" vertical="center"/>
    </xf>
    <xf numFmtId="41" fontId="40" fillId="0" borderId="17" xfId="0" applyNumberFormat="1" applyFont="1" applyFill="1" applyBorder="1" applyAlignment="1">
      <alignment horizontal="center" vertical="center"/>
    </xf>
    <xf numFmtId="41" fontId="39" fillId="0" borderId="6" xfId="0" applyNumberFormat="1" applyFont="1" applyFill="1" applyBorder="1" applyAlignment="1">
      <alignment vertical="center"/>
    </xf>
    <xf numFmtId="41" fontId="39" fillId="0" borderId="2" xfId="0" applyNumberFormat="1" applyFont="1" applyFill="1" applyBorder="1" applyAlignment="1">
      <alignment vertical="center"/>
    </xf>
    <xf numFmtId="41" fontId="39" fillId="0" borderId="7" xfId="0" applyNumberFormat="1" applyFont="1" applyFill="1" applyBorder="1" applyAlignment="1">
      <alignment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 vertical="center"/>
    </xf>
    <xf numFmtId="0" fontId="20" fillId="0" borderId="0" xfId="0" applyFont="1" applyBorder="1"/>
    <xf numFmtId="185" fontId="20" fillId="0" borderId="0" xfId="0" applyNumberFormat="1" applyFont="1" applyBorder="1" applyAlignment="1">
      <alignment horizontal="right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0" fillId="0" borderId="0" xfId="0" applyFont="1" applyBorder="1"/>
    <xf numFmtId="41" fontId="39" fillId="0" borderId="0" xfId="0" applyNumberFormat="1" applyFont="1" applyBorder="1" applyAlignment="1">
      <alignment horizontal="right"/>
    </xf>
    <xf numFmtId="41" fontId="56" fillId="0" borderId="0" xfId="0" applyNumberFormat="1" applyFont="1" applyBorder="1" applyAlignment="1">
      <alignment horizontal="right"/>
    </xf>
    <xf numFmtId="41" fontId="56" fillId="0" borderId="7" xfId="0" applyNumberFormat="1" applyFont="1" applyBorder="1" applyAlignment="1">
      <alignment horizontal="right"/>
    </xf>
    <xf numFmtId="41" fontId="56" fillId="0" borderId="11" xfId="0" applyNumberFormat="1" applyFont="1" applyBorder="1" applyAlignment="1">
      <alignment horizontal="right"/>
    </xf>
    <xf numFmtId="41" fontId="116" fillId="0" borderId="15" xfId="0" applyNumberFormat="1" applyFont="1" applyBorder="1" applyAlignment="1">
      <alignment horizontal="right"/>
    </xf>
    <xf numFmtId="41" fontId="74" fillId="0" borderId="0" xfId="0" applyNumberFormat="1" applyFont="1" applyBorder="1" applyAlignment="1">
      <alignment horizontal="right"/>
    </xf>
    <xf numFmtId="41" fontId="74" fillId="0" borderId="14" xfId="0" applyNumberFormat="1" applyFont="1" applyBorder="1" applyAlignment="1">
      <alignment horizontal="right"/>
    </xf>
    <xf numFmtId="0" fontId="46" fillId="5" borderId="17" xfId="0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34" fillId="0" borderId="0" xfId="0" applyNumberFormat="1" applyFont="1" applyBorder="1" applyAlignment="1">
      <alignment horizontal="right" vertical="center"/>
    </xf>
    <xf numFmtId="0" fontId="40" fillId="0" borderId="13" xfId="0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 vertical="center"/>
    </xf>
    <xf numFmtId="41" fontId="76" fillId="0" borderId="0" xfId="0" applyNumberFormat="1" applyFont="1" applyBorder="1" applyAlignment="1">
      <alignment horizontal="right" vertical="center" wrapText="1" shrinkToFit="1"/>
    </xf>
    <xf numFmtId="41" fontId="73" fillId="0" borderId="17" xfId="0" applyNumberFormat="1" applyFont="1" applyBorder="1" applyAlignment="1">
      <alignment horizontal="right" vertical="center" wrapText="1" shrinkToFit="1"/>
    </xf>
    <xf numFmtId="41" fontId="73" fillId="0" borderId="15" xfId="0" applyNumberFormat="1" applyFont="1" applyBorder="1" applyAlignment="1">
      <alignment horizontal="right" vertical="center" wrapText="1" shrinkToFit="1"/>
    </xf>
    <xf numFmtId="41" fontId="76" fillId="0" borderId="11" xfId="0" applyNumberFormat="1" applyFont="1" applyBorder="1" applyAlignment="1">
      <alignment horizontal="right" vertical="center" wrapText="1" shrinkToFit="1"/>
    </xf>
    <xf numFmtId="41" fontId="73" fillId="0" borderId="0" xfId="0" applyNumberFormat="1" applyFont="1" applyBorder="1" applyAlignment="1">
      <alignment horizontal="right" vertical="center" wrapText="1" shrinkToFit="1"/>
    </xf>
    <xf numFmtId="41" fontId="73" fillId="0" borderId="11" xfId="0" applyNumberFormat="1" applyFont="1" applyBorder="1" applyAlignment="1">
      <alignment horizontal="right" vertical="center" wrapText="1" shrinkToFit="1"/>
    </xf>
    <xf numFmtId="41" fontId="56" fillId="0" borderId="10" xfId="0" applyNumberFormat="1" applyFont="1" applyBorder="1" applyAlignment="1">
      <alignment horizontal="right" vertical="center" wrapText="1" shrinkToFit="1"/>
    </xf>
    <xf numFmtId="41" fontId="56" fillId="0" borderId="0" xfId="0" applyNumberFormat="1" applyFont="1" applyBorder="1" applyAlignment="1">
      <alignment horizontal="right" vertical="center" wrapText="1" shrinkToFit="1"/>
    </xf>
    <xf numFmtId="41" fontId="74" fillId="0" borderId="17" xfId="0" applyNumberFormat="1" applyFont="1" applyBorder="1" applyAlignment="1">
      <alignment horizontal="right" vertical="center" wrapText="1" shrinkToFit="1"/>
    </xf>
    <xf numFmtId="41" fontId="74" fillId="0" borderId="15" xfId="0" applyNumberFormat="1" applyFont="1" applyBorder="1" applyAlignment="1">
      <alignment horizontal="right" vertical="center" wrapText="1" shrinkToFit="1"/>
    </xf>
    <xf numFmtId="41" fontId="73" fillId="0" borderId="14" xfId="0" applyNumberFormat="1" applyFont="1" applyBorder="1" applyAlignment="1">
      <alignment horizontal="right" vertical="center" wrapText="1" shrinkToFit="1"/>
    </xf>
    <xf numFmtId="0" fontId="89" fillId="2" borderId="13" xfId="0" applyFont="1" applyFill="1" applyBorder="1" applyAlignment="1">
      <alignment horizontal="center" vertical="center" wrapText="1" shrinkToFit="1"/>
    </xf>
    <xf numFmtId="0" fontId="117" fillId="2" borderId="13" xfId="0" applyFont="1" applyFill="1" applyBorder="1" applyAlignment="1">
      <alignment horizontal="center" vertical="center" wrapText="1" shrinkToFit="1"/>
    </xf>
    <xf numFmtId="41" fontId="40" fillId="0" borderId="15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41" fontId="74" fillId="0" borderId="15" xfId="0" applyNumberFormat="1" applyFont="1" applyBorder="1" applyAlignment="1">
      <alignment horizontal="right"/>
    </xf>
    <xf numFmtId="41" fontId="39" fillId="0" borderId="0" xfId="0" applyNumberFormat="1" applyFont="1" applyFill="1" applyBorder="1" applyAlignment="1">
      <alignment horizontal="right"/>
    </xf>
    <xf numFmtId="41" fontId="39" fillId="0" borderId="11" xfId="0" applyNumberFormat="1" applyFont="1" applyBorder="1" applyAlignment="1">
      <alignment horizontal="right"/>
    </xf>
    <xf numFmtId="41" fontId="40" fillId="0" borderId="15" xfId="0" applyNumberFormat="1" applyFont="1" applyFill="1" applyBorder="1" applyAlignment="1">
      <alignment horizontal="right"/>
    </xf>
    <xf numFmtId="41" fontId="40" fillId="0" borderId="14" xfId="0" applyNumberFormat="1" applyFont="1" applyBorder="1" applyAlignment="1">
      <alignment horizontal="right"/>
    </xf>
    <xf numFmtId="0" fontId="64" fillId="0" borderId="0" xfId="0" applyFont="1" applyAlignment="1">
      <alignment horizontal="left" vertical="top"/>
    </xf>
    <xf numFmtId="0" fontId="24" fillId="2" borderId="18" xfId="0" applyFont="1" applyFill="1" applyBorder="1" applyAlignment="1">
      <alignment horizontal="center" vertical="center"/>
    </xf>
    <xf numFmtId="41" fontId="42" fillId="0" borderId="10" xfId="0" applyNumberFormat="1" applyFont="1" applyFill="1" applyBorder="1" applyAlignment="1">
      <alignment horizontal="right" vertical="center"/>
    </xf>
    <xf numFmtId="41" fontId="42" fillId="0" borderId="0" xfId="0" applyNumberFormat="1" applyFont="1" applyFill="1" applyBorder="1" applyAlignment="1">
      <alignment horizontal="right" vertical="center"/>
    </xf>
    <xf numFmtId="0" fontId="71" fillId="0" borderId="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14" fillId="0" borderId="11" xfId="0" applyNumberFormat="1" applyFont="1" applyFill="1" applyBorder="1" applyAlignment="1">
      <alignment horizontal="right" vertical="center" shrinkToFit="1"/>
    </xf>
    <xf numFmtId="41" fontId="56" fillId="0" borderId="2" xfId="0" applyNumberFormat="1" applyFont="1" applyBorder="1" applyAlignment="1">
      <alignment horizontal="right"/>
    </xf>
    <xf numFmtId="41" fontId="57" fillId="0" borderId="0" xfId="0" applyNumberFormat="1" applyFont="1" applyBorder="1" applyAlignment="1">
      <alignment horizontal="right"/>
    </xf>
    <xf numFmtId="41" fontId="116" fillId="0" borderId="0" xfId="0" applyNumberFormat="1" applyFont="1" applyBorder="1" applyAlignment="1">
      <alignment horizontal="right"/>
    </xf>
    <xf numFmtId="41" fontId="57" fillId="0" borderId="15" xfId="0" applyNumberFormat="1" applyFont="1" applyBorder="1" applyAlignment="1">
      <alignment horizontal="right"/>
    </xf>
    <xf numFmtId="41" fontId="57" fillId="0" borderId="14" xfId="0" applyNumberFormat="1" applyFont="1" applyBorder="1" applyAlignment="1">
      <alignment horizontal="right"/>
    </xf>
    <xf numFmtId="41" fontId="57" fillId="0" borderId="15" xfId="0" applyNumberFormat="1" applyFont="1" applyBorder="1" applyAlignment="1">
      <alignment horizontal="right" shrinkToFit="1"/>
    </xf>
    <xf numFmtId="41" fontId="74" fillId="0" borderId="0" xfId="0" applyNumberFormat="1" applyFont="1" applyBorder="1" applyAlignment="1">
      <alignment horizontal="right" shrinkToFi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vertical="center" shrinkToFit="1"/>
    </xf>
    <xf numFmtId="177" fontId="43" fillId="0" borderId="0" xfId="0" applyNumberFormat="1" applyFont="1" applyFill="1" applyBorder="1" applyAlignment="1" applyProtection="1">
      <alignment vertical="center"/>
      <protection locked="0"/>
    </xf>
    <xf numFmtId="41" fontId="39" fillId="0" borderId="2" xfId="0" applyNumberFormat="1" applyFont="1" applyBorder="1" applyAlignment="1">
      <alignment horizontal="right" vertical="center"/>
    </xf>
    <xf numFmtId="194" fontId="39" fillId="0" borderId="2" xfId="0" applyNumberFormat="1" applyFont="1" applyBorder="1" applyAlignment="1">
      <alignment horizontal="right" vertical="center"/>
    </xf>
    <xf numFmtId="177" fontId="33" fillId="5" borderId="1" xfId="0" applyNumberFormat="1" applyFont="1" applyFill="1" applyBorder="1" applyAlignment="1">
      <alignment horizontal="center" vertical="center" wrapText="1"/>
    </xf>
    <xf numFmtId="177" fontId="17" fillId="5" borderId="13" xfId="0" applyNumberFormat="1" applyFont="1" applyFill="1" applyBorder="1" applyAlignment="1">
      <alignment horizontal="center" vertical="top" wrapText="1"/>
    </xf>
    <xf numFmtId="0" fontId="33" fillId="5" borderId="13" xfId="0" applyFont="1" applyFill="1" applyBorder="1" applyAlignment="1">
      <alignment horizontal="center" vertical="top"/>
    </xf>
    <xf numFmtId="187" fontId="33" fillId="5" borderId="1" xfId="0" applyNumberFormat="1" applyFont="1" applyFill="1" applyBorder="1" applyAlignment="1">
      <alignment horizontal="center" vertical="center" wrapText="1"/>
    </xf>
    <xf numFmtId="187" fontId="24" fillId="5" borderId="1" xfId="0" applyNumberFormat="1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top" wrapText="1"/>
    </xf>
    <xf numFmtId="187" fontId="24" fillId="5" borderId="1" xfId="0" applyNumberFormat="1" applyFont="1" applyFill="1" applyBorder="1" applyAlignment="1">
      <alignment horizontal="center" wrapText="1"/>
    </xf>
    <xf numFmtId="0" fontId="24" fillId="5" borderId="13" xfId="0" applyFont="1" applyFill="1" applyBorder="1" applyAlignment="1">
      <alignment vertical="top"/>
    </xf>
    <xf numFmtId="177" fontId="24" fillId="5" borderId="1" xfId="0" applyNumberFormat="1" applyFont="1" applyFill="1" applyBorder="1" applyAlignment="1">
      <alignment horizontal="center" wrapText="1"/>
    </xf>
    <xf numFmtId="0" fontId="24" fillId="5" borderId="7" xfId="0" applyFont="1" applyFill="1" applyBorder="1" applyAlignment="1">
      <alignment vertical="center"/>
    </xf>
    <xf numFmtId="0" fontId="107" fillId="5" borderId="2" xfId="0" applyFont="1" applyFill="1" applyBorder="1" applyAlignment="1">
      <alignment vertical="center"/>
    </xf>
    <xf numFmtId="187" fontId="33" fillId="5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4" fillId="0" borderId="0" xfId="0" applyFont="1" applyBorder="1" applyAlignment="1"/>
    <xf numFmtId="0" fontId="11" fillId="0" borderId="0" xfId="0" applyFont="1" applyAlignment="1"/>
    <xf numFmtId="0" fontId="24" fillId="0" borderId="0" xfId="0" applyFont="1" applyAlignme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2" borderId="8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177" fontId="33" fillId="2" borderId="1" xfId="0" applyNumberFormat="1" applyFont="1" applyFill="1" applyBorder="1" applyAlignment="1">
      <alignment horizontal="center" vertical="center" wrapText="1"/>
    </xf>
    <xf numFmtId="177" fontId="33" fillId="2" borderId="13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51" fillId="0" borderId="2" xfId="0" applyFont="1" applyFill="1" applyBorder="1" applyAlignment="1" applyProtection="1">
      <alignment horizontal="left" vertical="center" shrinkToFit="1"/>
      <protection locked="0"/>
    </xf>
    <xf numFmtId="0" fontId="33" fillId="6" borderId="3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0" fontId="33" fillId="6" borderId="5" xfId="0" applyFont="1" applyFill="1" applyBorder="1" applyAlignment="1">
      <alignment horizontal="center" vertical="center"/>
    </xf>
    <xf numFmtId="0" fontId="53" fillId="5" borderId="6" xfId="0" applyFont="1" applyFill="1" applyBorder="1" applyAlignment="1">
      <alignment horizontal="center" vertical="center" wrapText="1"/>
    </xf>
    <xf numFmtId="0" fontId="53" fillId="5" borderId="13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52" fillId="5" borderId="18" xfId="0" applyFont="1" applyFill="1" applyBorder="1" applyAlignment="1">
      <alignment horizontal="center" vertical="center"/>
    </xf>
    <xf numFmtId="0" fontId="52" fillId="5" borderId="3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53" fillId="5" borderId="1" xfId="0" applyFont="1" applyFill="1" applyBorder="1" applyAlignment="1">
      <alignment horizontal="center" vertical="center" wrapText="1"/>
    </xf>
    <xf numFmtId="0" fontId="53" fillId="5" borderId="8" xfId="0" applyFont="1" applyFill="1" applyBorder="1" applyAlignment="1">
      <alignment horizontal="center" vertical="center"/>
    </xf>
    <xf numFmtId="190" fontId="53" fillId="5" borderId="8" xfId="0" applyNumberFormat="1" applyFont="1" applyFill="1" applyBorder="1" applyAlignment="1">
      <alignment horizontal="center" vertical="center" wrapText="1" shrinkToFit="1"/>
    </xf>
    <xf numFmtId="190" fontId="53" fillId="5" borderId="13" xfId="0" applyNumberFormat="1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right"/>
    </xf>
    <xf numFmtId="0" fontId="62" fillId="2" borderId="3" xfId="0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0" fontId="62" fillId="2" borderId="5" xfId="0" applyFont="1" applyFill="1" applyBorder="1" applyAlignment="1">
      <alignment horizontal="center" vertical="center"/>
    </xf>
    <xf numFmtId="0" fontId="63" fillId="2" borderId="3" xfId="0" applyFont="1" applyFill="1" applyBorder="1" applyAlignment="1">
      <alignment horizontal="center" vertical="center"/>
    </xf>
    <xf numFmtId="0" fontId="63" fillId="2" borderId="4" xfId="0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0" fillId="2" borderId="18" xfId="0" applyFont="1" applyFill="1" applyBorder="1" applyAlignment="1">
      <alignment horizontal="center" vertical="center"/>
    </xf>
    <xf numFmtId="191" fontId="60" fillId="2" borderId="18" xfId="0" applyNumberFormat="1" applyFont="1" applyFill="1" applyBorder="1" applyAlignment="1">
      <alignment horizontal="center" vertical="center" shrinkToFit="1"/>
    </xf>
    <xf numFmtId="0" fontId="64" fillId="0" borderId="0" xfId="0" applyFont="1" applyAlignment="1">
      <alignment horizontal="left" vertical="top"/>
    </xf>
    <xf numFmtId="0" fontId="67" fillId="0" borderId="0" xfId="0" applyFont="1" applyBorder="1" applyAlignment="1">
      <alignment horizontal="left"/>
    </xf>
    <xf numFmtId="187" fontId="24" fillId="5" borderId="18" xfId="0" applyNumberFormat="1" applyFont="1" applyFill="1" applyBorder="1" applyAlignment="1">
      <alignment horizontal="center" vertical="center" wrapText="1"/>
    </xf>
    <xf numFmtId="187" fontId="14" fillId="5" borderId="18" xfId="0" applyNumberFormat="1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77" fontId="24" fillId="5" borderId="13" xfId="0" applyNumberFormat="1" applyFont="1" applyFill="1" applyBorder="1" applyAlignment="1">
      <alignment horizontal="center" vertical="center" wrapText="1"/>
    </xf>
    <xf numFmtId="177" fontId="24" fillId="5" borderId="18" xfId="0" applyNumberFormat="1" applyFont="1" applyFill="1" applyBorder="1" applyAlignment="1">
      <alignment horizontal="center" vertical="center" wrapText="1"/>
    </xf>
    <xf numFmtId="187" fontId="33" fillId="5" borderId="18" xfId="0" applyNumberFormat="1" applyFont="1" applyFill="1" applyBorder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right"/>
    </xf>
    <xf numFmtId="0" fontId="71" fillId="0" borderId="15" xfId="0" applyFont="1" applyFill="1" applyBorder="1" applyAlignment="1">
      <alignment horizontal="right"/>
    </xf>
    <xf numFmtId="187" fontId="24" fillId="5" borderId="1" xfId="0" applyNumberFormat="1" applyFont="1" applyFill="1" applyBorder="1" applyAlignment="1">
      <alignment horizontal="center" vertical="center"/>
    </xf>
    <xf numFmtId="187" fontId="24" fillId="5" borderId="6" xfId="0" applyNumberFormat="1" applyFont="1" applyFill="1" applyBorder="1" applyAlignment="1">
      <alignment horizontal="center" vertical="center"/>
    </xf>
    <xf numFmtId="187" fontId="24" fillId="5" borderId="7" xfId="0" applyNumberFormat="1" applyFont="1" applyFill="1" applyBorder="1" applyAlignment="1">
      <alignment horizontal="center" vertical="center"/>
    </xf>
    <xf numFmtId="187" fontId="24" fillId="5" borderId="2" xfId="0" applyNumberFormat="1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187" fontId="24" fillId="5" borderId="1" xfId="0" applyNumberFormat="1" applyFont="1" applyFill="1" applyBorder="1" applyAlignment="1">
      <alignment horizontal="center" vertical="center" wrapText="1"/>
    </xf>
    <xf numFmtId="187" fontId="24" fillId="5" borderId="13" xfId="0" applyNumberFormat="1" applyFont="1" applyFill="1" applyBorder="1" applyAlignment="1">
      <alignment horizontal="center" vertical="center" wrapText="1"/>
    </xf>
    <xf numFmtId="177" fontId="33" fillId="5" borderId="18" xfId="0" applyNumberFormat="1" applyFont="1" applyFill="1" applyBorder="1" applyAlignment="1">
      <alignment horizontal="center" vertical="center" wrapText="1"/>
    </xf>
    <xf numFmtId="187" fontId="17" fillId="5" borderId="18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77" fontId="33" fillId="2" borderId="6" xfId="0" applyNumberFormat="1" applyFont="1" applyFill="1" applyBorder="1" applyAlignment="1">
      <alignment horizontal="center" vertical="center"/>
    </xf>
    <xf numFmtId="177" fontId="33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11" fillId="0" borderId="0" xfId="0" applyFont="1" applyBorder="1" applyAlignment="1"/>
    <xf numFmtId="0" fontId="24" fillId="5" borderId="4" xfId="0" applyFont="1" applyFill="1" applyBorder="1" applyAlignment="1">
      <alignment horizontal="left" vertical="center"/>
    </xf>
    <xf numFmtId="177" fontId="33" fillId="5" borderId="6" xfId="0" applyNumberFormat="1" applyFont="1" applyFill="1" applyBorder="1" applyAlignment="1">
      <alignment horizontal="right" vertical="center"/>
    </xf>
    <xf numFmtId="177" fontId="33" fillId="5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wrapText="1"/>
    </xf>
    <xf numFmtId="0" fontId="24" fillId="0" borderId="13" xfId="0" applyFont="1" applyBorder="1" applyAlignment="1"/>
    <xf numFmtId="0" fontId="3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0" fontId="1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2" borderId="18" xfId="0" applyFont="1" applyFill="1" applyBorder="1" applyAlignment="1">
      <alignment horizontal="center" vertical="center"/>
    </xf>
    <xf numFmtId="177" fontId="81" fillId="2" borderId="8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177" fontId="24" fillId="2" borderId="5" xfId="0" applyNumberFormat="1" applyFont="1" applyFill="1" applyBorder="1" applyAlignment="1">
      <alignment horizontal="center" vertical="center"/>
    </xf>
    <xf numFmtId="177" fontId="24" fillId="2" borderId="18" xfId="0" applyNumberFormat="1" applyFont="1" applyFill="1" applyBorder="1" applyAlignment="1">
      <alignment horizontal="center" vertical="center"/>
    </xf>
    <xf numFmtId="193" fontId="20" fillId="2" borderId="4" xfId="0" applyNumberFormat="1" applyFont="1" applyFill="1" applyBorder="1" applyAlignment="1">
      <alignment horizontal="center" vertical="center"/>
    </xf>
    <xf numFmtId="193" fontId="20" fillId="2" borderId="5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/>
    </xf>
    <xf numFmtId="0" fontId="75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185" fontId="97" fillId="0" borderId="0" xfId="0" applyNumberFormat="1" applyFont="1" applyBorder="1" applyAlignment="1">
      <alignment horizontal="center"/>
    </xf>
    <xf numFmtId="0" fontId="65" fillId="0" borderId="0" xfId="0" applyFont="1" applyFill="1" applyBorder="1" applyAlignment="1">
      <alignment vertical="center" wrapText="1"/>
    </xf>
    <xf numFmtId="0" fontId="75" fillId="0" borderId="0" xfId="0" applyFont="1" applyBorder="1" applyAlignment="1">
      <alignment vertical="center"/>
    </xf>
    <xf numFmtId="185" fontId="96" fillId="0" borderId="0" xfId="0" applyNumberFormat="1" applyFont="1" applyBorder="1" applyAlignment="1">
      <alignment horizontal="center"/>
    </xf>
    <xf numFmtId="0" fontId="95" fillId="0" borderId="0" xfId="0" applyFont="1" applyAlignment="1">
      <alignment horizontal="center"/>
    </xf>
    <xf numFmtId="193" fontId="20" fillId="2" borderId="3" xfId="0" applyNumberFormat="1" applyFont="1" applyFill="1" applyBorder="1" applyAlignment="1">
      <alignment horizontal="center" vertical="center" wrapText="1"/>
    </xf>
    <xf numFmtId="193" fontId="20" fillId="2" borderId="4" xfId="0" applyNumberFormat="1" applyFont="1" applyFill="1" applyBorder="1" applyAlignment="1">
      <alignment horizontal="center" vertical="center" wrapText="1"/>
    </xf>
    <xf numFmtId="0" fontId="75" fillId="2" borderId="4" xfId="0" applyFont="1" applyFill="1" applyBorder="1" applyAlignment="1">
      <alignment horizontal="center" vertical="center"/>
    </xf>
    <xf numFmtId="0" fontId="75" fillId="2" borderId="5" xfId="0" applyFont="1" applyFill="1" applyBorder="1" applyAlignment="1">
      <alignment horizontal="center" vertical="center"/>
    </xf>
    <xf numFmtId="0" fontId="75" fillId="2" borderId="4" xfId="0" applyFont="1" applyFill="1" applyBorder="1" applyAlignment="1">
      <alignment horizontal="center" vertical="center" wrapText="1"/>
    </xf>
    <xf numFmtId="0" fontId="75" fillId="2" borderId="5" xfId="0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2" borderId="5" xfId="0" applyNumberFormat="1" applyFont="1" applyFill="1" applyBorder="1" applyAlignment="1">
      <alignment horizontal="center" vertical="center" wrapText="1"/>
    </xf>
    <xf numFmtId="185" fontId="20" fillId="2" borderId="6" xfId="0" applyNumberFormat="1" applyFont="1" applyFill="1" applyBorder="1" applyAlignment="1">
      <alignment horizontal="center" vertical="center" wrapText="1"/>
    </xf>
    <xf numFmtId="185" fontId="20" fillId="2" borderId="2" xfId="0" applyNumberFormat="1" applyFont="1" applyFill="1" applyBorder="1" applyAlignment="1">
      <alignment horizontal="center" vertical="center" wrapText="1"/>
    </xf>
    <xf numFmtId="185" fontId="20" fillId="2" borderId="7" xfId="0" applyNumberFormat="1" applyFont="1" applyFill="1" applyBorder="1" applyAlignment="1">
      <alignment horizontal="center" vertical="center" wrapText="1"/>
    </xf>
    <xf numFmtId="185" fontId="20" fillId="2" borderId="10" xfId="0" applyNumberFormat="1" applyFont="1" applyFill="1" applyBorder="1" applyAlignment="1">
      <alignment horizontal="center" vertical="center" wrapText="1"/>
    </xf>
    <xf numFmtId="185" fontId="20" fillId="2" borderId="0" xfId="0" applyNumberFormat="1" applyFont="1" applyFill="1" applyBorder="1" applyAlignment="1">
      <alignment horizontal="center" vertical="center" wrapText="1"/>
    </xf>
    <xf numFmtId="185" fontId="20" fillId="2" borderId="11" xfId="0" applyNumberFormat="1" applyFont="1" applyFill="1" applyBorder="1" applyAlignment="1">
      <alignment horizontal="center" vertical="center" wrapText="1"/>
    </xf>
    <xf numFmtId="177" fontId="11" fillId="2" borderId="6" xfId="0" applyNumberFormat="1" applyFont="1" applyFill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center" vertical="center"/>
    </xf>
    <xf numFmtId="185" fontId="11" fillId="0" borderId="0" xfId="0" applyNumberFormat="1" applyFont="1" applyBorder="1" applyAlignment="1">
      <alignment horizontal="right"/>
    </xf>
    <xf numFmtId="193" fontId="11" fillId="2" borderId="3" xfId="0" applyNumberFormat="1" applyFont="1" applyFill="1" applyBorder="1" applyAlignment="1">
      <alignment horizontal="center" vertical="center"/>
    </xf>
    <xf numFmtId="193" fontId="11" fillId="2" borderId="4" xfId="0" applyNumberFormat="1" applyFont="1" applyFill="1" applyBorder="1" applyAlignment="1">
      <alignment horizontal="center" vertical="center"/>
    </xf>
    <xf numFmtId="193" fontId="11" fillId="2" borderId="5" xfId="0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4" xfId="0" applyNumberFormat="1" applyFont="1" applyFill="1" applyBorder="1" applyAlignment="1">
      <alignment horizontal="center" vertical="center"/>
    </xf>
    <xf numFmtId="177" fontId="11" fillId="2" borderId="5" xfId="0" applyNumberFormat="1" applyFont="1" applyFill="1" applyBorder="1" applyAlignment="1">
      <alignment horizontal="center" vertical="center"/>
    </xf>
    <xf numFmtId="185" fontId="11" fillId="5" borderId="6" xfId="0" applyNumberFormat="1" applyFont="1" applyFill="1" applyBorder="1" applyAlignment="1">
      <alignment horizontal="center" vertical="center"/>
    </xf>
    <xf numFmtId="185" fontId="11" fillId="5" borderId="7" xfId="0" applyNumberFormat="1" applyFont="1" applyFill="1" applyBorder="1" applyAlignment="1">
      <alignment horizontal="center" vertical="center"/>
    </xf>
    <xf numFmtId="185" fontId="11" fillId="5" borderId="10" xfId="0" applyNumberFormat="1" applyFont="1" applyFill="1" applyBorder="1" applyAlignment="1">
      <alignment horizontal="center" vertical="center"/>
    </xf>
    <xf numFmtId="185" fontId="11" fillId="5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86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horizontal="right" vertical="center"/>
    </xf>
    <xf numFmtId="0" fontId="71" fillId="0" borderId="15" xfId="0" applyFont="1" applyFill="1" applyBorder="1" applyAlignment="1">
      <alignment horizontal="right" vertical="center"/>
    </xf>
    <xf numFmtId="0" fontId="33" fillId="5" borderId="1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187" fontId="33" fillId="5" borderId="1" xfId="0" applyNumberFormat="1" applyFont="1" applyFill="1" applyBorder="1" applyAlignment="1">
      <alignment horizontal="center" vertical="center" wrapText="1"/>
    </xf>
    <xf numFmtId="187" fontId="33" fillId="5" borderId="8" xfId="0" applyNumberFormat="1" applyFont="1" applyFill="1" applyBorder="1" applyAlignment="1">
      <alignment horizontal="center" vertical="center" wrapText="1"/>
    </xf>
    <xf numFmtId="187" fontId="33" fillId="5" borderId="13" xfId="0" applyNumberFormat="1" applyFont="1" applyFill="1" applyBorder="1" applyAlignment="1">
      <alignment horizontal="center" vertical="center" wrapText="1"/>
    </xf>
    <xf numFmtId="187" fontId="33" fillId="5" borderId="1" xfId="0" applyNumberFormat="1" applyFont="1" applyFill="1" applyBorder="1" applyAlignment="1">
      <alignment horizontal="center" wrapText="1"/>
    </xf>
    <xf numFmtId="187" fontId="33" fillId="5" borderId="8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6" fillId="5" borderId="20" xfId="0" applyFont="1" applyFill="1" applyBorder="1" applyAlignment="1">
      <alignment horizontal="center" vertical="center" wrapText="1"/>
    </xf>
    <xf numFmtId="0" fontId="56" fillId="5" borderId="21" xfId="0" applyFont="1" applyFill="1" applyBorder="1" applyAlignment="1">
      <alignment horizontal="center" vertical="center" wrapText="1"/>
    </xf>
    <xf numFmtId="0" fontId="56" fillId="5" borderId="22" xfId="0" applyFont="1" applyFill="1" applyBorder="1" applyAlignment="1">
      <alignment horizontal="center" vertical="center" wrapText="1"/>
    </xf>
    <xf numFmtId="185" fontId="56" fillId="5" borderId="6" xfId="0" applyNumberFormat="1" applyFont="1" applyFill="1" applyBorder="1" applyAlignment="1">
      <alignment horizontal="center" vertical="center" wrapText="1"/>
    </xf>
    <xf numFmtId="185" fontId="56" fillId="5" borderId="7" xfId="0" applyNumberFormat="1" applyFont="1" applyFill="1" applyBorder="1" applyAlignment="1">
      <alignment horizontal="center" vertical="center" wrapText="1"/>
    </xf>
    <xf numFmtId="185" fontId="56" fillId="5" borderId="10" xfId="0" applyNumberFormat="1" applyFont="1" applyFill="1" applyBorder="1" applyAlignment="1">
      <alignment horizontal="center" vertical="center" wrapText="1"/>
    </xf>
    <xf numFmtId="185" fontId="56" fillId="5" borderId="11" xfId="0" applyNumberFormat="1" applyFont="1" applyFill="1" applyBorder="1" applyAlignment="1">
      <alignment horizontal="center" vertical="center" wrapText="1"/>
    </xf>
    <xf numFmtId="185" fontId="56" fillId="5" borderId="17" xfId="0" applyNumberFormat="1" applyFont="1" applyFill="1" applyBorder="1" applyAlignment="1">
      <alignment horizontal="center" vertical="center" wrapText="1"/>
    </xf>
    <xf numFmtId="185" fontId="56" fillId="5" borderId="14" xfId="0" applyNumberFormat="1" applyFont="1" applyFill="1" applyBorder="1" applyAlignment="1">
      <alignment horizontal="center" vertical="center" wrapText="1"/>
    </xf>
    <xf numFmtId="0" fontId="56" fillId="5" borderId="6" xfId="0" applyFont="1" applyFill="1" applyBorder="1" applyAlignment="1">
      <alignment horizontal="center" vertical="center" wrapText="1"/>
    </xf>
    <xf numFmtId="0" fontId="56" fillId="5" borderId="7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56" fillId="5" borderId="11" xfId="0" applyFont="1" applyFill="1" applyBorder="1" applyAlignment="1">
      <alignment horizontal="center" vertical="center" wrapText="1"/>
    </xf>
    <xf numFmtId="0" fontId="56" fillId="5" borderId="17" xfId="0" applyFont="1" applyFill="1" applyBorder="1" applyAlignment="1">
      <alignment horizontal="center" vertical="center" wrapText="1"/>
    </xf>
    <xf numFmtId="0" fontId="56" fillId="5" borderId="14" xfId="0" applyFont="1" applyFill="1" applyBorder="1" applyAlignment="1">
      <alignment horizontal="center" vertical="center" wrapText="1"/>
    </xf>
    <xf numFmtId="0" fontId="56" fillId="5" borderId="2" xfId="0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horizontal="center" vertical="center" wrapText="1"/>
    </xf>
    <xf numFmtId="0" fontId="56" fillId="5" borderId="15" xfId="0" applyFont="1" applyFill="1" applyBorder="1" applyAlignment="1">
      <alignment horizontal="center" vertical="center" wrapText="1"/>
    </xf>
    <xf numFmtId="186" fontId="56" fillId="5" borderId="6" xfId="0" applyNumberFormat="1" applyFont="1" applyFill="1" applyBorder="1" applyAlignment="1">
      <alignment horizontal="center" vertical="center" wrapText="1"/>
    </xf>
    <xf numFmtId="186" fontId="56" fillId="5" borderId="2" xfId="0" applyNumberFormat="1" applyFont="1" applyFill="1" applyBorder="1" applyAlignment="1">
      <alignment horizontal="center" vertical="center" wrapText="1"/>
    </xf>
    <xf numFmtId="186" fontId="56" fillId="5" borderId="7" xfId="0" applyNumberFormat="1" applyFont="1" applyFill="1" applyBorder="1" applyAlignment="1">
      <alignment horizontal="center" vertical="center" wrapText="1"/>
    </xf>
    <xf numFmtId="186" fontId="56" fillId="5" borderId="10" xfId="0" applyNumberFormat="1" applyFont="1" applyFill="1" applyBorder="1" applyAlignment="1">
      <alignment horizontal="center" vertical="center" wrapText="1"/>
    </xf>
    <xf numFmtId="186" fontId="56" fillId="5" borderId="0" xfId="0" applyNumberFormat="1" applyFont="1" applyFill="1" applyBorder="1" applyAlignment="1">
      <alignment horizontal="center" vertical="center" wrapText="1"/>
    </xf>
    <xf numFmtId="186" fontId="56" fillId="5" borderId="11" xfId="0" applyNumberFormat="1" applyFont="1" applyFill="1" applyBorder="1" applyAlignment="1">
      <alignment horizontal="center" vertical="center" wrapText="1"/>
    </xf>
    <xf numFmtId="186" fontId="56" fillId="5" borderId="17" xfId="0" applyNumberFormat="1" applyFont="1" applyFill="1" applyBorder="1" applyAlignment="1">
      <alignment horizontal="center" vertical="center" wrapText="1"/>
    </xf>
    <xf numFmtId="186" fontId="56" fillId="5" borderId="15" xfId="0" applyNumberFormat="1" applyFont="1" applyFill="1" applyBorder="1" applyAlignment="1">
      <alignment horizontal="center" vertical="center" wrapText="1"/>
    </xf>
    <xf numFmtId="186" fontId="56" fillId="5" borderId="14" xfId="0" applyNumberFormat="1" applyFont="1" applyFill="1" applyBorder="1" applyAlignment="1">
      <alignment horizontal="center" vertical="center" wrapText="1"/>
    </xf>
    <xf numFmtId="41" fontId="39" fillId="0" borderId="6" xfId="0" applyNumberFormat="1" applyFont="1" applyFill="1" applyBorder="1" applyAlignment="1">
      <alignment horizontal="right" vertical="center"/>
    </xf>
    <xf numFmtId="41" fontId="39" fillId="0" borderId="2" xfId="0" applyNumberFormat="1" applyFont="1" applyFill="1" applyBorder="1" applyAlignment="1">
      <alignment horizontal="right" vertical="center"/>
    </xf>
    <xf numFmtId="41" fontId="39" fillId="0" borderId="7" xfId="0" applyNumberFormat="1" applyFont="1" applyFill="1" applyBorder="1" applyAlignment="1">
      <alignment horizontal="right" vertical="center"/>
    </xf>
    <xf numFmtId="41" fontId="40" fillId="0" borderId="17" xfId="0" applyNumberFormat="1" applyFont="1" applyFill="1" applyBorder="1" applyAlignment="1" applyProtection="1">
      <alignment horizontal="center" vertical="center" shrinkToFit="1"/>
      <protection locked="0"/>
    </xf>
    <xf numFmtId="41" fontId="40" fillId="0" borderId="15" xfId="0" applyNumberFormat="1" applyFont="1" applyFill="1" applyBorder="1" applyAlignment="1" applyProtection="1">
      <alignment horizontal="center" vertical="center" shrinkToFit="1"/>
      <protection locked="0"/>
    </xf>
    <xf numFmtId="41" fontId="40" fillId="0" borderId="15" xfId="0" applyNumberFormat="1" applyFont="1" applyFill="1" applyBorder="1" applyAlignment="1">
      <alignment horizontal="right" vertical="center"/>
    </xf>
    <xf numFmtId="41" fontId="4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6" fillId="5" borderId="3" xfId="0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horizontal="center" vertical="center"/>
    </xf>
    <xf numFmtId="0" fontId="56" fillId="5" borderId="5" xfId="0" applyFont="1" applyFill="1" applyBorder="1" applyAlignment="1">
      <alignment horizontal="center" vertical="center"/>
    </xf>
    <xf numFmtId="185" fontId="56" fillId="5" borderId="2" xfId="0" applyNumberFormat="1" applyFont="1" applyFill="1" applyBorder="1" applyAlignment="1">
      <alignment horizontal="center" vertical="center" wrapText="1"/>
    </xf>
    <xf numFmtId="185" fontId="56" fillId="5" borderId="0" xfId="0" applyNumberFormat="1" applyFont="1" applyFill="1" applyBorder="1" applyAlignment="1">
      <alignment horizontal="center" vertical="center" wrapText="1"/>
    </xf>
    <xf numFmtId="185" fontId="56" fillId="5" borderId="15" xfId="0" applyNumberFormat="1" applyFont="1" applyFill="1" applyBorder="1" applyAlignment="1">
      <alignment horizontal="center" vertical="center" wrapText="1"/>
    </xf>
    <xf numFmtId="186" fontId="56" fillId="5" borderId="1" xfId="0" applyNumberFormat="1" applyFont="1" applyFill="1" applyBorder="1" applyAlignment="1">
      <alignment horizontal="center" vertical="center" wrapText="1"/>
    </xf>
    <xf numFmtId="186" fontId="56" fillId="5" borderId="8" xfId="0" applyNumberFormat="1" applyFont="1" applyFill="1" applyBorder="1" applyAlignment="1">
      <alignment horizontal="center" vertical="center" wrapText="1"/>
    </xf>
    <xf numFmtId="186" fontId="56" fillId="5" borderId="13" xfId="0" applyNumberFormat="1" applyFont="1" applyFill="1" applyBorder="1" applyAlignment="1">
      <alignment horizontal="center" vertical="center" wrapText="1"/>
    </xf>
    <xf numFmtId="180" fontId="40" fillId="0" borderId="15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178" fontId="39" fillId="0" borderId="2" xfId="0" applyNumberFormat="1" applyFont="1" applyFill="1" applyBorder="1" applyAlignment="1">
      <alignment horizontal="right" vertical="center"/>
    </xf>
    <xf numFmtId="180" fontId="40" fillId="0" borderId="15" xfId="0" applyNumberFormat="1" applyFont="1" applyFill="1" applyBorder="1" applyAlignment="1">
      <alignment horizontal="right" vertical="center"/>
    </xf>
    <xf numFmtId="41" fontId="39" fillId="0" borderId="6" xfId="0" applyNumberFormat="1" applyFont="1" applyFill="1" applyBorder="1" applyAlignment="1">
      <alignment horizontal="center" vertical="center"/>
    </xf>
    <xf numFmtId="41" fontId="39" fillId="0" borderId="2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39" fillId="5" borderId="6" xfId="0" applyFont="1" applyFill="1" applyBorder="1" applyAlignment="1">
      <alignment horizontal="center" vertical="center" wrapText="1"/>
    </xf>
    <xf numFmtId="0" fontId="39" fillId="5" borderId="7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 wrapText="1"/>
    </xf>
    <xf numFmtId="0" fontId="39" fillId="5" borderId="7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17" xfId="0" applyFont="1" applyFill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3" fontId="39" fillId="0" borderId="6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39" fillId="0" borderId="7" xfId="0" applyNumberFormat="1" applyFont="1" applyFill="1" applyBorder="1" applyAlignment="1">
      <alignment horizontal="center" vertical="center"/>
    </xf>
    <xf numFmtId="178" fontId="40" fillId="0" borderId="17" xfId="0" applyNumberFormat="1" applyFont="1" applyFill="1" applyBorder="1" applyAlignment="1" applyProtection="1">
      <alignment horizontal="center" vertical="center"/>
      <protection locked="0"/>
    </xf>
    <xf numFmtId="178" fontId="40" fillId="0" borderId="15" xfId="0" applyNumberFormat="1" applyFont="1" applyFill="1" applyBorder="1" applyAlignment="1" applyProtection="1">
      <alignment horizontal="center" vertical="center"/>
      <protection locked="0"/>
    </xf>
    <xf numFmtId="178" fontId="40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5" borderId="8" xfId="0" applyFont="1" applyFill="1" applyBorder="1" applyAlignment="1">
      <alignment horizontal="center" vertical="center" wrapText="1"/>
    </xf>
    <xf numFmtId="0" fontId="39" fillId="5" borderId="13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41" fontId="76" fillId="0" borderId="0" xfId="0" applyNumberFormat="1" applyFont="1" applyBorder="1" applyAlignment="1">
      <alignment horizontal="right" vertical="center" wrapText="1" shrinkToFit="1"/>
    </xf>
    <xf numFmtId="41" fontId="76" fillId="0" borderId="11" xfId="0" applyNumberFormat="1" applyFont="1" applyBorder="1" applyAlignment="1">
      <alignment horizontal="right" vertical="center" wrapText="1" shrinkToFit="1"/>
    </xf>
    <xf numFmtId="0" fontId="20" fillId="0" borderId="15" xfId="0" applyFont="1" applyBorder="1" applyAlignment="1">
      <alignment horizontal="right"/>
    </xf>
    <xf numFmtId="41" fontId="73" fillId="0" borderId="15" xfId="0" applyNumberFormat="1" applyFont="1" applyBorder="1" applyAlignment="1">
      <alignment horizontal="right" vertical="center" wrapText="1" shrinkToFit="1"/>
    </xf>
    <xf numFmtId="41" fontId="19" fillId="0" borderId="14" xfId="0" applyNumberFormat="1" applyFont="1" applyBorder="1" applyAlignment="1">
      <alignment horizontal="right" vertical="center" wrapText="1"/>
    </xf>
    <xf numFmtId="41" fontId="19" fillId="0" borderId="11" xfId="0" applyNumberFormat="1" applyFont="1" applyBorder="1" applyAlignment="1">
      <alignment horizontal="right" vertical="center" wrapText="1"/>
    </xf>
    <xf numFmtId="178" fontId="20" fillId="0" borderId="0" xfId="0" applyNumberFormat="1" applyFont="1" applyFill="1" applyBorder="1" applyAlignment="1">
      <alignment horizontal="center" vertical="center" shrinkToFit="1"/>
    </xf>
    <xf numFmtId="178" fontId="20" fillId="0" borderId="11" xfId="0" applyNumberFormat="1" applyFont="1" applyFill="1" applyBorder="1" applyAlignment="1">
      <alignment horizontal="center" vertical="center" shrinkToFit="1"/>
    </xf>
    <xf numFmtId="0" fontId="99" fillId="0" borderId="0" xfId="0" applyFont="1" applyAlignment="1">
      <alignment horizontal="center"/>
    </xf>
    <xf numFmtId="0" fontId="20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186" fontId="20" fillId="0" borderId="0" xfId="0" applyNumberFormat="1" applyFont="1" applyFill="1" applyBorder="1" applyAlignment="1">
      <alignment horizontal="center" vertical="center" shrinkToFit="1"/>
    </xf>
    <xf numFmtId="180" fontId="20" fillId="0" borderId="0" xfId="0" applyNumberFormat="1" applyFont="1" applyFill="1" applyBorder="1" applyAlignment="1">
      <alignment horizontal="center" vertical="center" shrinkToFit="1"/>
    </xf>
    <xf numFmtId="180" fontId="20" fillId="0" borderId="0" xfId="0" applyNumberFormat="1" applyFont="1" applyFill="1" applyBorder="1" applyAlignment="1">
      <alignment horizontal="center" vertical="center" wrapText="1" shrinkToFit="1"/>
    </xf>
    <xf numFmtId="0" fontId="65" fillId="2" borderId="17" xfId="0" applyFont="1" applyFill="1" applyBorder="1" applyAlignment="1">
      <alignment horizontal="center" vertical="center" wrapText="1" shrinkToFit="1"/>
    </xf>
    <xf numFmtId="0" fontId="65" fillId="2" borderId="14" xfId="0" applyFont="1" applyFill="1" applyBorder="1" applyAlignment="1">
      <alignment horizontal="center" vertical="center" wrapText="1" shrinkToFit="1"/>
    </xf>
    <xf numFmtId="178" fontId="20" fillId="0" borderId="15" xfId="0" applyNumberFormat="1" applyFont="1" applyFill="1" applyBorder="1" applyAlignment="1">
      <alignment horizontal="center" vertical="center" shrinkToFit="1"/>
    </xf>
    <xf numFmtId="178" fontId="20" fillId="0" borderId="14" xfId="0" applyNumberFormat="1" applyFont="1" applyFill="1" applyBorder="1" applyAlignment="1">
      <alignment horizontal="center" vertical="center" shrinkToFit="1"/>
    </xf>
    <xf numFmtId="186" fontId="22" fillId="0" borderId="15" xfId="0" applyNumberFormat="1" applyFont="1" applyFill="1" applyBorder="1" applyAlignment="1">
      <alignment horizontal="center" vertical="center" shrinkToFit="1"/>
    </xf>
    <xf numFmtId="180" fontId="22" fillId="0" borderId="15" xfId="0" applyNumberFormat="1" applyFont="1" applyFill="1" applyBorder="1" applyAlignment="1">
      <alignment horizontal="center" vertical="center" wrapText="1" shrinkToFit="1"/>
    </xf>
    <xf numFmtId="180" fontId="20" fillId="0" borderId="15" xfId="0" applyNumberFormat="1" applyFont="1" applyFill="1" applyBorder="1" applyAlignment="1">
      <alignment horizontal="center" vertical="center" shrinkToFit="1"/>
    </xf>
    <xf numFmtId="41" fontId="39" fillId="0" borderId="0" xfId="0" applyNumberFormat="1" applyFont="1" applyFill="1" applyBorder="1" applyAlignment="1">
      <alignment horizontal="center" vertical="center"/>
    </xf>
    <xf numFmtId="41" fontId="39" fillId="0" borderId="11" xfId="0" applyNumberFormat="1" applyFont="1" applyFill="1" applyBorder="1" applyAlignment="1">
      <alignment horizontal="center" vertical="center"/>
    </xf>
    <xf numFmtId="41" fontId="40" fillId="0" borderId="15" xfId="0" applyNumberFormat="1" applyFont="1" applyFill="1" applyBorder="1" applyAlignment="1">
      <alignment horizontal="center" vertical="center"/>
    </xf>
    <xf numFmtId="41" fontId="40" fillId="0" borderId="14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41" fontId="39" fillId="0" borderId="7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24" fillId="5" borderId="6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5" borderId="1" xfId="0" applyFont="1" applyFill="1" applyBorder="1" applyAlignment="1">
      <alignment horizontal="center" vertical="center"/>
    </xf>
    <xf numFmtId="0" fontId="46" fillId="5" borderId="8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56" fillId="5" borderId="6" xfId="0" applyFont="1" applyFill="1" applyBorder="1" applyAlignment="1">
      <alignment horizontal="center"/>
    </xf>
    <xf numFmtId="0" fontId="56" fillId="5" borderId="2" xfId="0" applyFont="1" applyFill="1" applyBorder="1" applyAlignment="1">
      <alignment horizontal="center"/>
    </xf>
    <xf numFmtId="0" fontId="56" fillId="5" borderId="7" xfId="0" applyFont="1" applyFill="1" applyBorder="1" applyAlignment="1">
      <alignment horizontal="center"/>
    </xf>
    <xf numFmtId="0" fontId="46" fillId="5" borderId="6" xfId="0" applyFont="1" applyFill="1" applyBorder="1" applyAlignment="1">
      <alignment horizontal="center" vertical="center" wrapText="1" shrinkToFit="1"/>
    </xf>
    <xf numFmtId="0" fontId="46" fillId="5" borderId="2" xfId="0" applyFont="1" applyFill="1" applyBorder="1" applyAlignment="1">
      <alignment horizontal="center" vertical="center" shrinkToFit="1"/>
    </xf>
    <xf numFmtId="0" fontId="46" fillId="5" borderId="7" xfId="0" applyFont="1" applyFill="1" applyBorder="1" applyAlignment="1">
      <alignment horizontal="center" vertical="center" shrinkToFit="1"/>
    </xf>
    <xf numFmtId="0" fontId="46" fillId="5" borderId="1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center" vertical="center" wrapText="1"/>
    </xf>
    <xf numFmtId="0" fontId="51" fillId="5" borderId="11" xfId="0" applyFont="1" applyFill="1" applyBorder="1" applyAlignment="1">
      <alignment horizontal="center" vertical="center" wrapText="1"/>
    </xf>
    <xf numFmtId="0" fontId="51" fillId="5" borderId="6" xfId="0" applyFont="1" applyFill="1" applyBorder="1" applyAlignment="1">
      <alignment horizontal="center"/>
    </xf>
    <xf numFmtId="0" fontId="51" fillId="5" borderId="2" xfId="0" applyFont="1" applyFill="1" applyBorder="1" applyAlignment="1">
      <alignment horizontal="center"/>
    </xf>
    <xf numFmtId="0" fontId="46" fillId="5" borderId="6" xfId="0" applyFont="1" applyFill="1" applyBorder="1" applyAlignment="1">
      <alignment horizontal="center"/>
    </xf>
    <xf numFmtId="0" fontId="46" fillId="5" borderId="2" xfId="0" applyFont="1" applyFill="1" applyBorder="1" applyAlignment="1">
      <alignment horizontal="center"/>
    </xf>
    <xf numFmtId="0" fontId="46" fillId="5" borderId="7" xfId="0" applyFont="1" applyFill="1" applyBorder="1" applyAlignment="1">
      <alignment horizontal="center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wrapText="1"/>
    </xf>
    <xf numFmtId="0" fontId="46" fillId="5" borderId="0" xfId="0" applyFont="1" applyFill="1" applyBorder="1" applyAlignment="1">
      <alignment horizontal="center" wrapText="1"/>
    </xf>
    <xf numFmtId="0" fontId="46" fillId="5" borderId="11" xfId="0" applyFont="1" applyFill="1" applyBorder="1" applyAlignment="1">
      <alignment horizontal="center" wrapText="1"/>
    </xf>
    <xf numFmtId="0" fontId="46" fillId="5" borderId="6" xfId="0" applyFont="1" applyFill="1" applyBorder="1" applyAlignment="1">
      <alignment horizontal="center" shrinkToFit="1"/>
    </xf>
    <xf numFmtId="0" fontId="46" fillId="5" borderId="2" xfId="0" applyFont="1" applyFill="1" applyBorder="1" applyAlignment="1">
      <alignment horizontal="center" shrinkToFit="1"/>
    </xf>
    <xf numFmtId="0" fontId="46" fillId="5" borderId="7" xfId="0" applyFont="1" applyFill="1" applyBorder="1" applyAlignment="1">
      <alignment horizontal="center" shrinkToFit="1"/>
    </xf>
    <xf numFmtId="0" fontId="108" fillId="5" borderId="6" xfId="0" applyFont="1" applyFill="1" applyBorder="1" applyAlignment="1">
      <alignment horizontal="center" vertical="center" wrapText="1" shrinkToFit="1"/>
    </xf>
    <xf numFmtId="0" fontId="108" fillId="5" borderId="2" xfId="0" applyFont="1" applyFill="1" applyBorder="1" applyAlignment="1">
      <alignment horizontal="center" vertical="center" wrapText="1" shrinkToFit="1"/>
    </xf>
    <xf numFmtId="0" fontId="108" fillId="5" borderId="7" xfId="0" applyFont="1" applyFill="1" applyBorder="1" applyAlignment="1">
      <alignment horizontal="center" vertical="center" wrapText="1" shrinkToFit="1"/>
    </xf>
    <xf numFmtId="0" fontId="46" fillId="5" borderId="6" xfId="0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199" fontId="46" fillId="5" borderId="10" xfId="0" applyNumberFormat="1" applyFont="1" applyFill="1" applyBorder="1" applyAlignment="1">
      <alignment horizontal="center" vertical="center"/>
    </xf>
    <xf numFmtId="199" fontId="46" fillId="5" borderId="15" xfId="0" applyNumberFormat="1" applyFont="1" applyFill="1" applyBorder="1" applyAlignment="1">
      <alignment horizontal="center" vertical="center"/>
    </xf>
    <xf numFmtId="199" fontId="46" fillId="5" borderId="14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right"/>
    </xf>
    <xf numFmtId="0" fontId="46" fillId="5" borderId="14" xfId="0" applyFont="1" applyFill="1" applyBorder="1" applyAlignment="1">
      <alignment horizontal="center"/>
    </xf>
    <xf numFmtId="0" fontId="46" fillId="5" borderId="17" xfId="0" applyFont="1" applyFill="1" applyBorder="1" applyAlignment="1">
      <alignment horizontal="center"/>
    </xf>
    <xf numFmtId="41" fontId="39" fillId="0" borderId="2" xfId="0" applyNumberFormat="1" applyFont="1" applyFill="1" applyBorder="1" applyAlignment="1">
      <alignment horizontal="right"/>
    </xf>
    <xf numFmtId="41" fontId="39" fillId="0" borderId="0" xfId="0" applyNumberFormat="1" applyFont="1" applyFill="1" applyBorder="1" applyAlignment="1">
      <alignment horizontal="right"/>
    </xf>
    <xf numFmtId="41" fontId="40" fillId="0" borderId="15" xfId="0" applyNumberFormat="1" applyFont="1" applyFill="1" applyBorder="1" applyAlignment="1">
      <alignment horizontal="right"/>
    </xf>
    <xf numFmtId="41" fontId="40" fillId="0" borderId="17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41" fontId="39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1" fontId="39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85" fontId="11" fillId="0" borderId="15" xfId="0" applyNumberFormat="1" applyFont="1" applyBorder="1" applyAlignment="1">
      <alignment horizontal="right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F1" zoomScale="80" zoomScaleNormal="100" zoomScaleSheetLayoutView="80" workbookViewId="0">
      <selection activeCell="Z14" sqref="Z14"/>
    </sheetView>
  </sheetViews>
  <sheetFormatPr defaultColWidth="9" defaultRowHeight="16.2"/>
  <cols>
    <col min="1" max="1" width="7.5" style="3" customWidth="1"/>
    <col min="2" max="2" width="8.5" style="4" customWidth="1"/>
    <col min="3" max="5" width="8.5" style="3" customWidth="1"/>
    <col min="6" max="6" width="8.5" style="5" customWidth="1"/>
    <col min="7" max="7" width="8.5" style="6" customWidth="1"/>
    <col min="8" max="8" width="8.5" style="3" customWidth="1"/>
    <col min="9" max="9" width="6.19921875" style="3" customWidth="1"/>
    <col min="10" max="11" width="6.19921875" style="7" customWidth="1"/>
    <col min="12" max="12" width="9" style="7" hidden="1" customWidth="1"/>
    <col min="13" max="13" width="9" style="7" customWidth="1"/>
    <col min="14" max="14" width="15.59765625" style="7" customWidth="1"/>
    <col min="15" max="18" width="15.19921875" style="7" customWidth="1"/>
    <col min="19" max="16384" width="9" style="7"/>
  </cols>
  <sheetData>
    <row r="1" spans="1:25" ht="5.0999999999999996" customHeight="1"/>
    <row r="2" spans="1:25" ht="50.1" customHeight="1">
      <c r="A2" s="1027"/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M2" s="1028"/>
      <c r="N2" s="1028"/>
      <c r="O2" s="1028"/>
      <c r="P2" s="1028"/>
      <c r="Q2" s="1028"/>
      <c r="R2" s="1028"/>
    </row>
    <row r="3" spans="1:25" s="10" customFormat="1" ht="21" customHeight="1">
      <c r="A3" s="1029" t="s">
        <v>0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8"/>
      <c r="M3" s="1029" t="s">
        <v>1</v>
      </c>
      <c r="N3" s="1029"/>
      <c r="O3" s="1029"/>
      <c r="P3" s="1029"/>
      <c r="Q3" s="1029"/>
      <c r="R3" s="1029"/>
      <c r="S3" s="9"/>
      <c r="T3" s="9"/>
      <c r="U3" s="9"/>
      <c r="V3" s="9"/>
      <c r="W3" s="9"/>
      <c r="X3" s="9"/>
      <c r="Y3" s="9"/>
    </row>
    <row r="4" spans="1:25" s="10" customFormat="1" ht="20.100000000000001" customHeight="1">
      <c r="A4" s="1031" t="s">
        <v>2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8"/>
      <c r="M4" s="1031" t="s">
        <v>3</v>
      </c>
      <c r="N4" s="1031"/>
      <c r="O4" s="1031"/>
      <c r="P4" s="1031"/>
      <c r="Q4" s="1031"/>
      <c r="R4" s="1031"/>
      <c r="S4" s="11"/>
      <c r="T4" s="11"/>
      <c r="U4" s="11"/>
      <c r="V4" s="11"/>
      <c r="W4" s="11"/>
      <c r="X4" s="11"/>
      <c r="Y4" s="11"/>
    </row>
    <row r="5" spans="1:25" s="10" customFormat="1" ht="20.100000000000001" customHeight="1">
      <c r="A5" s="1038" t="s">
        <v>4</v>
      </c>
      <c r="B5" s="1038"/>
      <c r="C5" s="1038"/>
      <c r="D5" s="1038"/>
      <c r="E5" s="1038"/>
      <c r="F5" s="1038"/>
      <c r="G5" s="1038"/>
      <c r="H5" s="1038"/>
      <c r="I5" s="1038"/>
      <c r="J5" s="1038"/>
      <c r="K5" s="1038"/>
      <c r="L5" s="8"/>
      <c r="M5" s="1038" t="s">
        <v>4</v>
      </c>
      <c r="N5" s="1038"/>
      <c r="O5" s="1038"/>
      <c r="P5" s="1038"/>
      <c r="Q5" s="1038"/>
      <c r="R5" s="1038"/>
      <c r="S5" s="12"/>
      <c r="T5" s="12"/>
      <c r="U5" s="12"/>
      <c r="V5" s="12"/>
      <c r="W5" s="12"/>
      <c r="X5" s="11"/>
      <c r="Y5" s="11"/>
    </row>
    <row r="6" spans="1:25" s="15" customFormat="1" ht="20.100000000000001" customHeight="1">
      <c r="A6" s="13" t="s">
        <v>5</v>
      </c>
      <c r="B6" s="13"/>
      <c r="C6" s="14"/>
      <c r="D6" s="14"/>
      <c r="E6" s="14"/>
      <c r="F6" s="14"/>
      <c r="G6" s="14"/>
      <c r="H6" s="1039" t="s">
        <v>6</v>
      </c>
      <c r="I6" s="1039"/>
      <c r="J6" s="1039"/>
      <c r="K6" s="1039"/>
      <c r="L6" s="13"/>
      <c r="M6" s="13" t="s">
        <v>7</v>
      </c>
      <c r="O6" s="13"/>
      <c r="P6" s="13"/>
      <c r="Q6" s="16"/>
      <c r="R6" s="17" t="s">
        <v>6</v>
      </c>
      <c r="S6" s="18"/>
    </row>
    <row r="7" spans="1:25" s="25" customFormat="1" ht="19.5" customHeight="1">
      <c r="A7" s="19"/>
      <c r="B7" s="20" t="s">
        <v>8</v>
      </c>
      <c r="C7" s="1040" t="s">
        <v>9</v>
      </c>
      <c r="D7" s="1041"/>
      <c r="E7" s="1041"/>
      <c r="F7" s="1041"/>
      <c r="G7" s="1041"/>
      <c r="H7" s="1042"/>
      <c r="I7" s="1042"/>
      <c r="J7" s="1042"/>
      <c r="K7" s="1043"/>
      <c r="L7" s="21"/>
      <c r="M7" s="19"/>
      <c r="N7" s="22" t="s">
        <v>10</v>
      </c>
      <c r="O7" s="23" t="s">
        <v>11</v>
      </c>
      <c r="P7" s="24" t="s">
        <v>12</v>
      </c>
      <c r="Q7" s="1044" t="s">
        <v>13</v>
      </c>
      <c r="R7" s="1045"/>
    </row>
    <row r="8" spans="1:25" s="25" customFormat="1" ht="17.100000000000001" customHeight="1">
      <c r="A8" s="26" t="s">
        <v>14</v>
      </c>
      <c r="B8" s="27" t="s">
        <v>15</v>
      </c>
      <c r="C8" s="28" t="s">
        <v>16</v>
      </c>
      <c r="D8" s="29"/>
      <c r="E8" s="30"/>
      <c r="F8" s="31" t="s">
        <v>17</v>
      </c>
      <c r="G8" s="29"/>
      <c r="H8" s="32"/>
      <c r="I8" s="31" t="s">
        <v>18</v>
      </c>
      <c r="J8" s="29"/>
      <c r="K8" s="30"/>
      <c r="L8" s="33"/>
      <c r="M8" s="26" t="s">
        <v>14</v>
      </c>
      <c r="N8" s="34" t="s">
        <v>19</v>
      </c>
      <c r="O8" s="35"/>
      <c r="P8" s="34" t="s">
        <v>20</v>
      </c>
      <c r="Q8" s="35"/>
      <c r="R8" s="1046" t="s">
        <v>21</v>
      </c>
    </row>
    <row r="9" spans="1:25" s="25" customFormat="1" ht="17.100000000000001" customHeight="1">
      <c r="A9" s="36" t="s">
        <v>22</v>
      </c>
      <c r="B9" s="37" t="s">
        <v>23</v>
      </c>
      <c r="C9" s="26"/>
      <c r="D9" s="38" t="s">
        <v>24</v>
      </c>
      <c r="E9" s="39" t="s">
        <v>25</v>
      </c>
      <c r="F9" s="26"/>
      <c r="G9" s="38" t="s">
        <v>24</v>
      </c>
      <c r="H9" s="40" t="s">
        <v>25</v>
      </c>
      <c r="I9" s="26"/>
      <c r="J9" s="38" t="s">
        <v>24</v>
      </c>
      <c r="K9" s="39" t="s">
        <v>25</v>
      </c>
      <c r="L9" s="33"/>
      <c r="M9" s="36" t="s">
        <v>22</v>
      </c>
      <c r="N9" s="34" t="s">
        <v>26</v>
      </c>
      <c r="O9" s="35" t="s">
        <v>27</v>
      </c>
      <c r="P9" s="41" t="s">
        <v>28</v>
      </c>
      <c r="Q9" s="42" t="s">
        <v>29</v>
      </c>
      <c r="R9" s="1047"/>
    </row>
    <row r="10" spans="1:25" s="25" customFormat="1" ht="17.100000000000001" customHeight="1">
      <c r="A10" s="43"/>
      <c r="B10" s="44"/>
      <c r="C10" s="45" t="s">
        <v>30</v>
      </c>
      <c r="D10" s="46" t="s">
        <v>31</v>
      </c>
      <c r="E10" s="47" t="s">
        <v>32</v>
      </c>
      <c r="F10" s="45" t="s">
        <v>33</v>
      </c>
      <c r="G10" s="46" t="s">
        <v>31</v>
      </c>
      <c r="H10" s="48" t="s">
        <v>32</v>
      </c>
      <c r="I10" s="49" t="s">
        <v>34</v>
      </c>
      <c r="J10" s="46" t="s">
        <v>31</v>
      </c>
      <c r="K10" s="47" t="s">
        <v>32</v>
      </c>
      <c r="L10" s="50"/>
      <c r="M10" s="43"/>
      <c r="N10" s="51" t="s">
        <v>35</v>
      </c>
      <c r="O10" s="52" t="s">
        <v>36</v>
      </c>
      <c r="P10" s="52" t="s">
        <v>37</v>
      </c>
      <c r="Q10" s="53" t="s">
        <v>38</v>
      </c>
      <c r="R10" s="54" t="s">
        <v>39</v>
      </c>
    </row>
    <row r="11" spans="1:25" s="63" customFormat="1" ht="15.15" customHeight="1">
      <c r="A11" s="55">
        <v>1981</v>
      </c>
      <c r="B11" s="56">
        <v>47670</v>
      </c>
      <c r="C11" s="56">
        <v>226747</v>
      </c>
      <c r="D11" s="56">
        <v>112920</v>
      </c>
      <c r="E11" s="56">
        <v>113827</v>
      </c>
      <c r="F11" s="56">
        <v>226747</v>
      </c>
      <c r="G11" s="56">
        <v>112920</v>
      </c>
      <c r="H11" s="56">
        <v>113827</v>
      </c>
      <c r="I11" s="56" t="s">
        <v>40</v>
      </c>
      <c r="J11" s="56" t="s">
        <v>40</v>
      </c>
      <c r="K11" s="57" t="s">
        <v>40</v>
      </c>
      <c r="L11" s="58"/>
      <c r="M11" s="55">
        <v>1981</v>
      </c>
      <c r="N11" s="59">
        <v>2.2045831530362037</v>
      </c>
      <c r="O11" s="60">
        <v>4.76</v>
      </c>
      <c r="P11" s="56" t="s">
        <v>40</v>
      </c>
      <c r="Q11" s="61">
        <v>6453</v>
      </c>
      <c r="R11" s="62">
        <v>35.14</v>
      </c>
    </row>
    <row r="12" spans="1:25" s="63" customFormat="1" ht="15.15" customHeight="1">
      <c r="A12" s="55">
        <v>1982</v>
      </c>
      <c r="B12" s="56">
        <v>47954</v>
      </c>
      <c r="C12" s="56">
        <v>229292</v>
      </c>
      <c r="D12" s="56">
        <v>113976</v>
      </c>
      <c r="E12" s="56">
        <v>115316</v>
      </c>
      <c r="F12" s="56">
        <v>229292</v>
      </c>
      <c r="G12" s="56">
        <v>113976</v>
      </c>
      <c r="H12" s="56">
        <v>115316</v>
      </c>
      <c r="I12" s="56" t="s">
        <v>40</v>
      </c>
      <c r="J12" s="56" t="s">
        <v>40</v>
      </c>
      <c r="K12" s="57" t="s">
        <v>40</v>
      </c>
      <c r="L12" s="58"/>
      <c r="M12" s="55">
        <v>1982</v>
      </c>
      <c r="N12" s="59">
        <v>1.1223963271840423</v>
      </c>
      <c r="O12" s="60">
        <v>4.78</v>
      </c>
      <c r="P12" s="56" t="s">
        <v>40</v>
      </c>
      <c r="Q12" s="61">
        <v>6532.5</v>
      </c>
      <c r="R12" s="62">
        <v>35.17</v>
      </c>
    </row>
    <row r="13" spans="1:25" s="63" customFormat="1" ht="15.15" customHeight="1">
      <c r="A13" s="55">
        <v>1983</v>
      </c>
      <c r="B13" s="56">
        <v>49025</v>
      </c>
      <c r="C13" s="56">
        <v>228075</v>
      </c>
      <c r="D13" s="56">
        <v>113595</v>
      </c>
      <c r="E13" s="56">
        <v>114480</v>
      </c>
      <c r="F13" s="56">
        <v>228075</v>
      </c>
      <c r="G13" s="56">
        <v>113595</v>
      </c>
      <c r="H13" s="56">
        <v>114480</v>
      </c>
      <c r="I13" s="56" t="s">
        <v>40</v>
      </c>
      <c r="J13" s="56" t="s">
        <v>40</v>
      </c>
      <c r="K13" s="57" t="s">
        <v>40</v>
      </c>
      <c r="L13" s="58"/>
      <c r="M13" s="55">
        <v>1983</v>
      </c>
      <c r="N13" s="59">
        <v>-0.53076426565253043</v>
      </c>
      <c r="O13" s="60">
        <v>4.6500000000000004</v>
      </c>
      <c r="P13" s="56" t="s">
        <v>40</v>
      </c>
      <c r="Q13" s="61">
        <v>6479.4</v>
      </c>
      <c r="R13" s="62">
        <v>35.18</v>
      </c>
    </row>
    <row r="14" spans="1:25" s="63" customFormat="1" ht="15.15" customHeight="1">
      <c r="A14" s="55">
        <v>1984</v>
      </c>
      <c r="B14" s="56">
        <v>50312</v>
      </c>
      <c r="C14" s="56">
        <v>232446</v>
      </c>
      <c r="D14" s="56">
        <v>115485</v>
      </c>
      <c r="E14" s="56">
        <v>116961</v>
      </c>
      <c r="F14" s="56">
        <v>232446</v>
      </c>
      <c r="G14" s="56">
        <v>115485</v>
      </c>
      <c r="H14" s="56">
        <v>116961</v>
      </c>
      <c r="I14" s="56" t="s">
        <v>40</v>
      </c>
      <c r="J14" s="56" t="s">
        <v>40</v>
      </c>
      <c r="K14" s="57" t="s">
        <v>40</v>
      </c>
      <c r="L14" s="58"/>
      <c r="M14" s="55">
        <v>1984</v>
      </c>
      <c r="N14" s="59">
        <v>1.9164748438013812</v>
      </c>
      <c r="O14" s="60">
        <v>4.62</v>
      </c>
      <c r="P14" s="56" t="s">
        <v>40</v>
      </c>
      <c r="Q14" s="61">
        <v>6603.6</v>
      </c>
      <c r="R14" s="62">
        <v>35.18</v>
      </c>
    </row>
    <row r="15" spans="1:25" s="63" customFormat="1" ht="15.15" customHeight="1">
      <c r="A15" s="55">
        <v>1985</v>
      </c>
      <c r="B15" s="56">
        <v>51722</v>
      </c>
      <c r="C15" s="56">
        <v>236078</v>
      </c>
      <c r="D15" s="56">
        <v>117438</v>
      </c>
      <c r="E15" s="56">
        <v>118640</v>
      </c>
      <c r="F15" s="56">
        <v>236078</v>
      </c>
      <c r="G15" s="56">
        <v>117438</v>
      </c>
      <c r="H15" s="56">
        <v>118640</v>
      </c>
      <c r="I15" s="56" t="s">
        <v>40</v>
      </c>
      <c r="J15" s="56" t="s">
        <v>40</v>
      </c>
      <c r="K15" s="57" t="s">
        <v>40</v>
      </c>
      <c r="L15" s="58"/>
      <c r="M15" s="55">
        <v>1985</v>
      </c>
      <c r="N15" s="59">
        <v>1.5625134439826887</v>
      </c>
      <c r="O15" s="60">
        <v>4.5599999999999996</v>
      </c>
      <c r="P15" s="56" t="s">
        <v>40</v>
      </c>
      <c r="Q15" s="61">
        <v>6708.7</v>
      </c>
      <c r="R15" s="62">
        <v>35.19</v>
      </c>
    </row>
    <row r="16" spans="1:25" s="63" customFormat="1" ht="15.15" customHeight="1">
      <c r="A16" s="55">
        <v>1986</v>
      </c>
      <c r="B16" s="56">
        <v>52614</v>
      </c>
      <c r="C16" s="56">
        <v>239774</v>
      </c>
      <c r="D16" s="56">
        <v>118689</v>
      </c>
      <c r="E16" s="56">
        <v>121085</v>
      </c>
      <c r="F16" s="56">
        <v>239774</v>
      </c>
      <c r="G16" s="56">
        <v>118689</v>
      </c>
      <c r="H16" s="56">
        <v>121085</v>
      </c>
      <c r="I16" s="56" t="s">
        <v>40</v>
      </c>
      <c r="J16" s="56" t="s">
        <v>40</v>
      </c>
      <c r="K16" s="57" t="s">
        <v>40</v>
      </c>
      <c r="L16" s="58"/>
      <c r="M16" s="55">
        <v>1986</v>
      </c>
      <c r="N16" s="59">
        <v>1.5655842560509663</v>
      </c>
      <c r="O16" s="60">
        <v>4.5599999999999996</v>
      </c>
      <c r="P16" s="56" t="s">
        <v>40</v>
      </c>
      <c r="Q16" s="61">
        <v>6813.7</v>
      </c>
      <c r="R16" s="62">
        <v>35.200000000000003</v>
      </c>
    </row>
    <row r="17" spans="1:18" s="63" customFormat="1" ht="15.15" customHeight="1">
      <c r="A17" s="55">
        <v>1987</v>
      </c>
      <c r="B17" s="56">
        <v>54019</v>
      </c>
      <c r="C17" s="56">
        <v>248748</v>
      </c>
      <c r="D17" s="56">
        <v>123176</v>
      </c>
      <c r="E17" s="56">
        <v>125572</v>
      </c>
      <c r="F17" s="56">
        <v>248748</v>
      </c>
      <c r="G17" s="56">
        <v>123176</v>
      </c>
      <c r="H17" s="56">
        <v>125572</v>
      </c>
      <c r="I17" s="56" t="s">
        <v>40</v>
      </c>
      <c r="J17" s="56" t="s">
        <v>40</v>
      </c>
      <c r="K17" s="57" t="s">
        <v>40</v>
      </c>
      <c r="L17" s="58"/>
      <c r="M17" s="55">
        <v>1987</v>
      </c>
      <c r="N17" s="59">
        <v>3.7426910340570703</v>
      </c>
      <c r="O17" s="60">
        <v>4.5999999999999996</v>
      </c>
      <c r="P17" s="56" t="s">
        <v>40</v>
      </c>
      <c r="Q17" s="61">
        <v>5457.4</v>
      </c>
      <c r="R17" s="62">
        <v>45.58</v>
      </c>
    </row>
    <row r="18" spans="1:18" s="63" customFormat="1" ht="15.15" customHeight="1">
      <c r="A18" s="55">
        <v>1988</v>
      </c>
      <c r="B18" s="56">
        <v>54755</v>
      </c>
      <c r="C18" s="56">
        <v>250145</v>
      </c>
      <c r="D18" s="56">
        <v>124203</v>
      </c>
      <c r="E18" s="56">
        <v>125942</v>
      </c>
      <c r="F18" s="56">
        <v>250145</v>
      </c>
      <c r="G18" s="56">
        <v>124203</v>
      </c>
      <c r="H18" s="56">
        <v>125942</v>
      </c>
      <c r="I18" s="56" t="s">
        <v>40</v>
      </c>
      <c r="J18" s="56" t="s">
        <v>40</v>
      </c>
      <c r="K18" s="57" t="s">
        <v>40</v>
      </c>
      <c r="L18" s="58"/>
      <c r="M18" s="55">
        <v>1988</v>
      </c>
      <c r="N18" s="59">
        <v>0.56161255567883961</v>
      </c>
      <c r="O18" s="60">
        <v>4.57</v>
      </c>
      <c r="P18" s="56" t="s">
        <v>40</v>
      </c>
      <c r="Q18" s="61">
        <v>5485.6</v>
      </c>
      <c r="R18" s="62">
        <v>45.6</v>
      </c>
    </row>
    <row r="19" spans="1:18" s="63" customFormat="1" ht="15.15" customHeight="1">
      <c r="A19" s="55">
        <v>1989</v>
      </c>
      <c r="B19" s="56">
        <v>55644</v>
      </c>
      <c r="C19" s="56">
        <v>251490</v>
      </c>
      <c r="D19" s="56">
        <v>124258</v>
      </c>
      <c r="E19" s="56">
        <v>127232</v>
      </c>
      <c r="F19" s="56">
        <v>251490</v>
      </c>
      <c r="G19" s="56">
        <v>124258</v>
      </c>
      <c r="H19" s="56">
        <v>127232</v>
      </c>
      <c r="I19" s="56" t="s">
        <v>40</v>
      </c>
      <c r="J19" s="56" t="s">
        <v>40</v>
      </c>
      <c r="K19" s="57" t="s">
        <v>40</v>
      </c>
      <c r="L19" s="58"/>
      <c r="M19" s="55">
        <v>1989</v>
      </c>
      <c r="N19" s="59">
        <v>0.53768814087829064</v>
      </c>
      <c r="O19" s="60">
        <v>4.5199999999999996</v>
      </c>
      <c r="P19" s="56" t="s">
        <v>40</v>
      </c>
      <c r="Q19" s="61">
        <v>5513.9</v>
      </c>
      <c r="R19" s="62">
        <v>45.61</v>
      </c>
    </row>
    <row r="20" spans="1:18" s="63" customFormat="1" ht="15.15" customHeight="1">
      <c r="A20" s="55">
        <v>1990</v>
      </c>
      <c r="B20" s="56">
        <v>57831</v>
      </c>
      <c r="C20" s="56">
        <v>253423</v>
      </c>
      <c r="D20" s="56">
        <v>126522</v>
      </c>
      <c r="E20" s="56">
        <v>126901</v>
      </c>
      <c r="F20" s="56">
        <v>253423</v>
      </c>
      <c r="G20" s="56">
        <v>126522</v>
      </c>
      <c r="H20" s="56">
        <v>126901</v>
      </c>
      <c r="I20" s="56" t="s">
        <v>40</v>
      </c>
      <c r="J20" s="56" t="s">
        <v>40</v>
      </c>
      <c r="K20" s="57" t="s">
        <v>40</v>
      </c>
      <c r="L20" s="58"/>
      <c r="M20" s="55">
        <v>1990</v>
      </c>
      <c r="N20" s="59">
        <v>0.76861903057775649</v>
      </c>
      <c r="O20" s="60">
        <v>4.4000000000000004</v>
      </c>
      <c r="P20" s="56" t="s">
        <v>40</v>
      </c>
      <c r="Q20" s="61">
        <v>5557</v>
      </c>
      <c r="R20" s="62">
        <v>45.61</v>
      </c>
    </row>
    <row r="21" spans="1:18" s="63" customFormat="1" ht="15.15" customHeight="1">
      <c r="A21" s="55">
        <v>1991</v>
      </c>
      <c r="B21" s="56">
        <v>58583</v>
      </c>
      <c r="C21" s="56">
        <v>221193</v>
      </c>
      <c r="D21" s="56">
        <v>109614</v>
      </c>
      <c r="E21" s="56">
        <v>111579</v>
      </c>
      <c r="F21" s="56">
        <v>221193</v>
      </c>
      <c r="G21" s="56">
        <v>109614</v>
      </c>
      <c r="H21" s="56">
        <v>111579</v>
      </c>
      <c r="I21" s="56" t="s">
        <v>40</v>
      </c>
      <c r="J21" s="56" t="s">
        <v>40</v>
      </c>
      <c r="K21" s="57" t="s">
        <v>40</v>
      </c>
      <c r="L21" s="58"/>
      <c r="M21" s="55">
        <v>1991</v>
      </c>
      <c r="N21" s="59">
        <v>-12.717866965508263</v>
      </c>
      <c r="O21" s="60">
        <v>3.17</v>
      </c>
      <c r="P21" s="56" t="s">
        <v>40</v>
      </c>
      <c r="Q21" s="61">
        <v>4826.3</v>
      </c>
      <c r="R21" s="62">
        <v>45.83</v>
      </c>
    </row>
    <row r="22" spans="1:18" s="63" customFormat="1" ht="15.15" customHeight="1">
      <c r="A22" s="55">
        <v>1992</v>
      </c>
      <c r="B22" s="56">
        <v>60959</v>
      </c>
      <c r="C22" s="56">
        <v>224766</v>
      </c>
      <c r="D22" s="56">
        <v>111160</v>
      </c>
      <c r="E22" s="56">
        <v>113606</v>
      </c>
      <c r="F22" s="56">
        <v>224766</v>
      </c>
      <c r="G22" s="56">
        <v>111160</v>
      </c>
      <c r="H22" s="56">
        <v>113606</v>
      </c>
      <c r="I22" s="56">
        <v>96</v>
      </c>
      <c r="J22" s="56">
        <v>45</v>
      </c>
      <c r="K22" s="57">
        <v>51</v>
      </c>
      <c r="L22" s="58"/>
      <c r="M22" s="55">
        <v>1992</v>
      </c>
      <c r="N22" s="59">
        <v>1.6153314074134353</v>
      </c>
      <c r="O22" s="60">
        <v>3.69</v>
      </c>
      <c r="P22" s="56">
        <v>10392</v>
      </c>
      <c r="Q22" s="61">
        <v>4898.8999999999996</v>
      </c>
      <c r="R22" s="62">
        <v>45.88</v>
      </c>
    </row>
    <row r="23" spans="1:18" s="63" customFormat="1" ht="15.15" customHeight="1">
      <c r="A23" s="55">
        <v>1993</v>
      </c>
      <c r="B23" s="56">
        <v>63235</v>
      </c>
      <c r="C23" s="56">
        <v>227117</v>
      </c>
      <c r="D23" s="56">
        <v>112256</v>
      </c>
      <c r="E23" s="56">
        <v>114861</v>
      </c>
      <c r="F23" s="56">
        <v>227117</v>
      </c>
      <c r="G23" s="56">
        <v>112256</v>
      </c>
      <c r="H23" s="56">
        <v>114861</v>
      </c>
      <c r="I23" s="56">
        <v>87</v>
      </c>
      <c r="J23" s="56">
        <v>46</v>
      </c>
      <c r="K23" s="57">
        <v>41</v>
      </c>
      <c r="L23" s="58"/>
      <c r="M23" s="55">
        <v>1993</v>
      </c>
      <c r="N23" s="59">
        <v>1.0459767046617372</v>
      </c>
      <c r="O23" s="60">
        <v>3.59</v>
      </c>
      <c r="P23" s="56">
        <v>10900</v>
      </c>
      <c r="Q23" s="61">
        <v>4936</v>
      </c>
      <c r="R23" s="62">
        <v>46.01</v>
      </c>
    </row>
    <row r="24" spans="1:18" s="63" customFormat="1" ht="15.15" customHeight="1">
      <c r="A24" s="55">
        <v>1994</v>
      </c>
      <c r="B24" s="56">
        <v>65494</v>
      </c>
      <c r="C24" s="56">
        <v>231519</v>
      </c>
      <c r="D24" s="56">
        <v>114567</v>
      </c>
      <c r="E24" s="56">
        <v>116952</v>
      </c>
      <c r="F24" s="56">
        <v>231519</v>
      </c>
      <c r="G24" s="56">
        <v>114567</v>
      </c>
      <c r="H24" s="56">
        <v>116952</v>
      </c>
      <c r="I24" s="56">
        <v>112</v>
      </c>
      <c r="J24" s="56">
        <v>70</v>
      </c>
      <c r="K24" s="57">
        <v>42</v>
      </c>
      <c r="L24" s="58"/>
      <c r="M24" s="55">
        <v>1994</v>
      </c>
      <c r="N24" s="59">
        <v>1.9382080601628235</v>
      </c>
      <c r="O24" s="60">
        <v>3.53</v>
      </c>
      <c r="P24" s="56">
        <v>11558</v>
      </c>
      <c r="Q24" s="61">
        <v>5035.2</v>
      </c>
      <c r="R24" s="62">
        <v>45.98</v>
      </c>
    </row>
    <row r="25" spans="1:18" s="63" customFormat="1" ht="15.15" customHeight="1">
      <c r="A25" s="55">
        <v>1995</v>
      </c>
      <c r="B25" s="56">
        <v>69868</v>
      </c>
      <c r="C25" s="56">
        <v>239571</v>
      </c>
      <c r="D25" s="56">
        <v>118747</v>
      </c>
      <c r="E25" s="56">
        <v>120824</v>
      </c>
      <c r="F25" s="56">
        <v>239571</v>
      </c>
      <c r="G25" s="56">
        <v>118747</v>
      </c>
      <c r="H25" s="56">
        <v>120824</v>
      </c>
      <c r="I25" s="56">
        <v>148</v>
      </c>
      <c r="J25" s="56">
        <v>85</v>
      </c>
      <c r="K25" s="57">
        <v>63</v>
      </c>
      <c r="L25" s="58"/>
      <c r="M25" s="55">
        <v>1995</v>
      </c>
      <c r="N25" s="59">
        <v>3.4779003019190653</v>
      </c>
      <c r="O25" s="60">
        <v>3.42</v>
      </c>
      <c r="P25" s="56">
        <v>12198</v>
      </c>
      <c r="Q25" s="61">
        <v>5206.8999999999996</v>
      </c>
      <c r="R25" s="62">
        <v>46.01</v>
      </c>
    </row>
    <row r="26" spans="1:18" s="63" customFormat="1" ht="15.15" customHeight="1">
      <c r="A26" s="55">
        <v>1996</v>
      </c>
      <c r="B26" s="56">
        <v>73508</v>
      </c>
      <c r="C26" s="56">
        <v>245471</v>
      </c>
      <c r="D26" s="56">
        <v>121886</v>
      </c>
      <c r="E26" s="56">
        <v>123585</v>
      </c>
      <c r="F26" s="56">
        <v>245471</v>
      </c>
      <c r="G26" s="56">
        <v>121886</v>
      </c>
      <c r="H26" s="56">
        <v>123585</v>
      </c>
      <c r="I26" s="56">
        <v>319</v>
      </c>
      <c r="J26" s="56">
        <v>212</v>
      </c>
      <c r="K26" s="57">
        <v>107</v>
      </c>
      <c r="L26" s="58"/>
      <c r="M26" s="55">
        <v>1996</v>
      </c>
      <c r="N26" s="59">
        <v>2.4627354729913056</v>
      </c>
      <c r="O26" s="60">
        <v>3.34</v>
      </c>
      <c r="P26" s="56">
        <v>12764</v>
      </c>
      <c r="Q26" s="61">
        <v>5335.2</v>
      </c>
      <c r="R26" s="62">
        <v>46.01</v>
      </c>
    </row>
    <row r="27" spans="1:18" s="63" customFormat="1" ht="15.15" customHeight="1">
      <c r="A27" s="55">
        <v>1997</v>
      </c>
      <c r="B27" s="56">
        <v>76624</v>
      </c>
      <c r="C27" s="56">
        <v>250178</v>
      </c>
      <c r="D27" s="56">
        <v>124366</v>
      </c>
      <c r="E27" s="56">
        <v>125812</v>
      </c>
      <c r="F27" s="56">
        <v>250178</v>
      </c>
      <c r="G27" s="56">
        <v>124366</v>
      </c>
      <c r="H27" s="56">
        <v>125812</v>
      </c>
      <c r="I27" s="56">
        <v>414</v>
      </c>
      <c r="J27" s="56">
        <v>294</v>
      </c>
      <c r="K27" s="57">
        <v>120</v>
      </c>
      <c r="L27" s="58"/>
      <c r="M27" s="55">
        <v>1997</v>
      </c>
      <c r="N27" s="59">
        <v>1.9175381205926565</v>
      </c>
      <c r="O27" s="60">
        <v>3.27</v>
      </c>
      <c r="P27" s="56">
        <v>13336</v>
      </c>
      <c r="Q27" s="61">
        <v>5437.5</v>
      </c>
      <c r="R27" s="62">
        <v>46.01</v>
      </c>
    </row>
    <row r="28" spans="1:18" s="63" customFormat="1" ht="15.15" customHeight="1">
      <c r="A28" s="55">
        <v>1998</v>
      </c>
      <c r="B28" s="56">
        <v>77471</v>
      </c>
      <c r="C28" s="56">
        <v>248950</v>
      </c>
      <c r="D28" s="56">
        <v>123797</v>
      </c>
      <c r="E28" s="56">
        <v>125153</v>
      </c>
      <c r="F28" s="56">
        <v>248950</v>
      </c>
      <c r="G28" s="56">
        <v>123797</v>
      </c>
      <c r="H28" s="56">
        <v>125153</v>
      </c>
      <c r="I28" s="56">
        <v>382</v>
      </c>
      <c r="J28" s="56">
        <v>271</v>
      </c>
      <c r="K28" s="57">
        <v>111</v>
      </c>
      <c r="L28" s="58"/>
      <c r="M28" s="55">
        <v>1998</v>
      </c>
      <c r="N28" s="59">
        <v>-0.49085051443372318</v>
      </c>
      <c r="O28" s="60">
        <v>3.21</v>
      </c>
      <c r="P28" s="56">
        <v>13812</v>
      </c>
      <c r="Q28" s="61">
        <v>5397.9</v>
      </c>
      <c r="R28" s="62">
        <v>46.12</v>
      </c>
    </row>
    <row r="29" spans="1:18" s="63" customFormat="1" ht="15.15" customHeight="1">
      <c r="A29" s="55">
        <v>1999</v>
      </c>
      <c r="B29" s="56">
        <v>78077</v>
      </c>
      <c r="C29" s="56">
        <v>246741</v>
      </c>
      <c r="D29" s="56">
        <v>122664</v>
      </c>
      <c r="E29" s="56">
        <v>124077</v>
      </c>
      <c r="F29" s="56">
        <v>246741</v>
      </c>
      <c r="G29" s="56">
        <v>122664</v>
      </c>
      <c r="H29" s="56">
        <v>124077</v>
      </c>
      <c r="I29" s="56">
        <v>360</v>
      </c>
      <c r="J29" s="56">
        <v>220</v>
      </c>
      <c r="K29" s="57">
        <v>140</v>
      </c>
      <c r="L29" s="58"/>
      <c r="M29" s="55">
        <v>1999</v>
      </c>
      <c r="N29" s="59">
        <v>-0.88732677244426594</v>
      </c>
      <c r="O29" s="60">
        <v>3.16</v>
      </c>
      <c r="P29" s="56">
        <v>14405</v>
      </c>
      <c r="Q29" s="61">
        <v>5344.2</v>
      </c>
      <c r="R29" s="62">
        <v>46.17</v>
      </c>
    </row>
    <row r="30" spans="1:18" s="63" customFormat="1" ht="15.15" customHeight="1">
      <c r="A30" s="55">
        <v>2000</v>
      </c>
      <c r="B30" s="56">
        <v>79378</v>
      </c>
      <c r="C30" s="56">
        <v>245831</v>
      </c>
      <c r="D30" s="56">
        <v>122111</v>
      </c>
      <c r="E30" s="56">
        <v>123720</v>
      </c>
      <c r="F30" s="56">
        <v>245831</v>
      </c>
      <c r="G30" s="56">
        <v>122111</v>
      </c>
      <c r="H30" s="56">
        <v>123720</v>
      </c>
      <c r="I30" s="56">
        <v>339</v>
      </c>
      <c r="J30" s="56">
        <v>183</v>
      </c>
      <c r="K30" s="57">
        <v>156</v>
      </c>
      <c r="L30" s="58"/>
      <c r="M30" s="55">
        <v>2000</v>
      </c>
      <c r="N30" s="59">
        <v>-0.36880777819657051</v>
      </c>
      <c r="O30" s="60">
        <v>3.1</v>
      </c>
      <c r="P30" s="56">
        <v>15072</v>
      </c>
      <c r="Q30" s="61">
        <v>5223.8</v>
      </c>
      <c r="R30" s="62">
        <v>47.06</v>
      </c>
    </row>
    <row r="31" spans="1:18" s="63" customFormat="1" ht="15.15" customHeight="1">
      <c r="A31" s="55">
        <v>2001</v>
      </c>
      <c r="B31" s="56">
        <v>80961</v>
      </c>
      <c r="C31" s="56">
        <v>245666</v>
      </c>
      <c r="D31" s="56">
        <v>122144</v>
      </c>
      <c r="E31" s="56">
        <v>123522</v>
      </c>
      <c r="F31" s="56">
        <v>245666</v>
      </c>
      <c r="G31" s="56">
        <v>122144</v>
      </c>
      <c r="H31" s="56">
        <v>123522</v>
      </c>
      <c r="I31" s="56">
        <v>322</v>
      </c>
      <c r="J31" s="56">
        <v>135</v>
      </c>
      <c r="K31" s="57">
        <v>187</v>
      </c>
      <c r="L31" s="58"/>
      <c r="M31" s="55">
        <v>2001</v>
      </c>
      <c r="N31" s="59">
        <v>-6.7119281132159897E-2</v>
      </c>
      <c r="O31" s="60">
        <v>3.03</v>
      </c>
      <c r="P31" s="56">
        <v>15570</v>
      </c>
      <c r="Q31" s="61">
        <v>5220.3</v>
      </c>
      <c r="R31" s="62">
        <v>47.23</v>
      </c>
    </row>
    <row r="32" spans="1:18" s="63" customFormat="1" ht="15.15" customHeight="1">
      <c r="A32" s="55">
        <v>2002</v>
      </c>
      <c r="B32" s="56">
        <v>82721</v>
      </c>
      <c r="C32" s="56">
        <v>245315</v>
      </c>
      <c r="D32" s="56">
        <v>121949</v>
      </c>
      <c r="E32" s="56">
        <v>123366</v>
      </c>
      <c r="F32" s="56">
        <v>245315</v>
      </c>
      <c r="G32" s="56">
        <v>121949</v>
      </c>
      <c r="H32" s="56">
        <v>123366</v>
      </c>
      <c r="I32" s="56">
        <v>406</v>
      </c>
      <c r="J32" s="56">
        <v>173</v>
      </c>
      <c r="K32" s="57">
        <v>233</v>
      </c>
      <c r="L32" s="58"/>
      <c r="M32" s="55">
        <v>2002</v>
      </c>
      <c r="N32" s="59">
        <v>-0.14287691418429901</v>
      </c>
      <c r="O32" s="60">
        <v>3</v>
      </c>
      <c r="P32" s="56">
        <v>16304</v>
      </c>
      <c r="Q32" s="61">
        <v>5192.8999999999996</v>
      </c>
      <c r="R32" s="62">
        <v>47.24</v>
      </c>
    </row>
    <row r="33" spans="1:21" s="63" customFormat="1" ht="15.15" customHeight="1">
      <c r="A33" s="55">
        <v>2003</v>
      </c>
      <c r="B33" s="56">
        <v>84356</v>
      </c>
      <c r="C33" s="56">
        <v>241460</v>
      </c>
      <c r="D33" s="56">
        <v>120123</v>
      </c>
      <c r="E33" s="56">
        <v>121337</v>
      </c>
      <c r="F33" s="56">
        <v>241460</v>
      </c>
      <c r="G33" s="56">
        <v>120123</v>
      </c>
      <c r="H33" s="56">
        <v>121337</v>
      </c>
      <c r="I33" s="56">
        <v>528</v>
      </c>
      <c r="J33" s="56">
        <v>218</v>
      </c>
      <c r="K33" s="57">
        <v>310</v>
      </c>
      <c r="L33" s="58"/>
      <c r="M33" s="55">
        <v>2003</v>
      </c>
      <c r="N33" s="59">
        <v>-1.5714489533864624</v>
      </c>
      <c r="O33" s="60">
        <v>2.86</v>
      </c>
      <c r="P33" s="56">
        <v>17108</v>
      </c>
      <c r="Q33" s="61">
        <v>5109.1000000000004</v>
      </c>
      <c r="R33" s="62">
        <v>47.26</v>
      </c>
    </row>
    <row r="34" spans="1:21" s="63" customFormat="1" ht="15.15" customHeight="1">
      <c r="A34" s="55">
        <v>2004</v>
      </c>
      <c r="B34" s="64">
        <v>86027</v>
      </c>
      <c r="C34" s="64">
        <v>241717</v>
      </c>
      <c r="D34" s="64">
        <v>120244</v>
      </c>
      <c r="E34" s="64">
        <v>121473</v>
      </c>
      <c r="F34" s="64">
        <v>241717</v>
      </c>
      <c r="G34" s="64">
        <v>120244</v>
      </c>
      <c r="H34" s="64">
        <v>121473</v>
      </c>
      <c r="I34" s="64">
        <v>663</v>
      </c>
      <c r="J34" s="64">
        <v>234</v>
      </c>
      <c r="K34" s="65">
        <v>429</v>
      </c>
      <c r="L34" s="58"/>
      <c r="M34" s="55">
        <v>2004</v>
      </c>
      <c r="N34" s="59">
        <v>0.1064358485877578</v>
      </c>
      <c r="O34" s="60">
        <v>2.81</v>
      </c>
      <c r="P34" s="64">
        <v>18047</v>
      </c>
      <c r="Q34" s="66">
        <v>5044.1000000000004</v>
      </c>
      <c r="R34" s="67">
        <v>47.92</v>
      </c>
    </row>
    <row r="35" spans="1:21" s="63" customFormat="1" ht="15.15" customHeight="1">
      <c r="A35" s="55">
        <v>2005</v>
      </c>
      <c r="B35" s="64">
        <v>88849</v>
      </c>
      <c r="C35" s="64">
        <v>242988</v>
      </c>
      <c r="D35" s="64">
        <v>121128</v>
      </c>
      <c r="E35" s="64">
        <v>121860</v>
      </c>
      <c r="F35" s="64">
        <v>242988</v>
      </c>
      <c r="G35" s="64">
        <v>121128</v>
      </c>
      <c r="H35" s="64">
        <v>121860</v>
      </c>
      <c r="I35" s="64">
        <v>884</v>
      </c>
      <c r="J35" s="64">
        <v>313</v>
      </c>
      <c r="K35" s="65">
        <v>571</v>
      </c>
      <c r="L35" s="58"/>
      <c r="M35" s="55">
        <v>2005</v>
      </c>
      <c r="N35" s="59">
        <v>0.52582151855268766</v>
      </c>
      <c r="O35" s="68">
        <v>2.73</v>
      </c>
      <c r="P35" s="64">
        <v>19198</v>
      </c>
      <c r="Q35" s="66">
        <v>5070.7</v>
      </c>
      <c r="R35" s="67">
        <v>47.92</v>
      </c>
    </row>
    <row r="36" spans="1:21" s="63" customFormat="1" ht="15.15" customHeight="1">
      <c r="A36" s="55">
        <v>2006</v>
      </c>
      <c r="B36" s="64">
        <v>90511</v>
      </c>
      <c r="C36" s="64">
        <v>242755</v>
      </c>
      <c r="D36" s="64">
        <v>121071</v>
      </c>
      <c r="E36" s="64">
        <v>121684</v>
      </c>
      <c r="F36" s="64">
        <v>242755</v>
      </c>
      <c r="G36" s="64">
        <v>121071</v>
      </c>
      <c r="H36" s="64">
        <v>121684</v>
      </c>
      <c r="I36" s="64">
        <v>1076</v>
      </c>
      <c r="J36" s="64">
        <v>457</v>
      </c>
      <c r="K36" s="65">
        <v>619</v>
      </c>
      <c r="L36" s="58"/>
      <c r="M36" s="55">
        <v>2006</v>
      </c>
      <c r="N36" s="59">
        <v>-9.5889508946943883E-2</v>
      </c>
      <c r="O36" s="68">
        <v>2.7</v>
      </c>
      <c r="P36" s="64">
        <v>20256</v>
      </c>
      <c r="Q36" s="66">
        <v>5219.5</v>
      </c>
      <c r="R36" s="67">
        <v>47.95</v>
      </c>
    </row>
    <row r="37" spans="1:21" s="63" customFormat="1" ht="15.15" customHeight="1">
      <c r="A37" s="55">
        <v>2007</v>
      </c>
      <c r="B37" s="64">
        <v>92615</v>
      </c>
      <c r="C37" s="64">
        <v>244801</v>
      </c>
      <c r="D37" s="64">
        <v>122595</v>
      </c>
      <c r="E37" s="64">
        <v>122206</v>
      </c>
      <c r="F37" s="64">
        <v>243312</v>
      </c>
      <c r="G37" s="64">
        <v>121871</v>
      </c>
      <c r="H37" s="64">
        <v>121441</v>
      </c>
      <c r="I37" s="64">
        <v>1489</v>
      </c>
      <c r="J37" s="64">
        <v>724</v>
      </c>
      <c r="K37" s="65">
        <v>765</v>
      </c>
      <c r="L37" s="58"/>
      <c r="M37" s="55">
        <v>2007</v>
      </c>
      <c r="N37" s="59">
        <v>0.84282507054437605</v>
      </c>
      <c r="O37" s="68">
        <v>2.63</v>
      </c>
      <c r="P37" s="64">
        <v>21900</v>
      </c>
      <c r="Q37" s="66">
        <v>4962</v>
      </c>
      <c r="R37" s="67">
        <v>49.34</v>
      </c>
    </row>
    <row r="38" spans="1:21" s="63" customFormat="1" ht="15.15" customHeight="1">
      <c r="A38" s="55">
        <v>2008</v>
      </c>
      <c r="B38" s="64">
        <v>95086</v>
      </c>
      <c r="C38" s="64">
        <v>247620</v>
      </c>
      <c r="D38" s="64">
        <v>124034</v>
      </c>
      <c r="E38" s="64">
        <v>123586</v>
      </c>
      <c r="F38" s="64">
        <v>245651</v>
      </c>
      <c r="G38" s="64">
        <v>123023</v>
      </c>
      <c r="H38" s="64">
        <v>122628</v>
      </c>
      <c r="I38" s="64">
        <v>1969</v>
      </c>
      <c r="J38" s="64">
        <v>1011</v>
      </c>
      <c r="K38" s="65">
        <v>958</v>
      </c>
      <c r="L38" s="58"/>
      <c r="M38" s="55">
        <v>2008</v>
      </c>
      <c r="N38" s="59">
        <v>1.1515475835474529</v>
      </c>
      <c r="O38" s="68">
        <v>2.58</v>
      </c>
      <c r="P38" s="64">
        <v>22783</v>
      </c>
      <c r="Q38" s="66">
        <v>4959.3430803124375</v>
      </c>
      <c r="R38" s="67">
        <v>49.93</v>
      </c>
    </row>
    <row r="39" spans="1:21" s="63" customFormat="1" ht="15.15" customHeight="1">
      <c r="A39" s="55">
        <v>2009</v>
      </c>
      <c r="B39" s="64">
        <v>96223</v>
      </c>
      <c r="C39" s="64">
        <v>246364</v>
      </c>
      <c r="D39" s="64">
        <v>123427</v>
      </c>
      <c r="E39" s="64">
        <v>122937</v>
      </c>
      <c r="F39" s="64">
        <v>244339</v>
      </c>
      <c r="G39" s="64">
        <v>122429</v>
      </c>
      <c r="H39" s="64">
        <v>121910</v>
      </c>
      <c r="I39" s="64">
        <v>2025</v>
      </c>
      <c r="J39" s="64">
        <v>998</v>
      </c>
      <c r="K39" s="65">
        <v>1027</v>
      </c>
      <c r="L39" s="58"/>
      <c r="M39" s="55">
        <v>2009</v>
      </c>
      <c r="N39" s="59">
        <v>-0.50722881835069866</v>
      </c>
      <c r="O39" s="68">
        <v>2.5603442004510355</v>
      </c>
      <c r="P39" s="64">
        <v>23727</v>
      </c>
      <c r="Q39" s="66">
        <v>4924.3254047571454</v>
      </c>
      <c r="R39" s="67">
        <v>50.03</v>
      </c>
    </row>
    <row r="40" spans="1:21" s="74" customFormat="1" ht="15.15" customHeight="1">
      <c r="A40" s="69">
        <v>2010</v>
      </c>
      <c r="B40" s="70">
        <v>98181</v>
      </c>
      <c r="C40" s="70">
        <v>247442</v>
      </c>
      <c r="D40" s="70">
        <v>123776</v>
      </c>
      <c r="E40" s="70">
        <v>123666</v>
      </c>
      <c r="F40" s="70">
        <v>245422</v>
      </c>
      <c r="G40" s="70">
        <v>122784</v>
      </c>
      <c r="H40" s="70">
        <v>122638</v>
      </c>
      <c r="I40" s="70">
        <v>2020</v>
      </c>
      <c r="J40" s="70">
        <v>992</v>
      </c>
      <c r="K40" s="71">
        <v>1028</v>
      </c>
      <c r="L40" s="58"/>
      <c r="M40" s="69">
        <v>2010</v>
      </c>
      <c r="N40" s="59">
        <v>0.43756392979493758</v>
      </c>
      <c r="O40" s="68">
        <v>2.52</v>
      </c>
      <c r="P40" s="70">
        <v>25134</v>
      </c>
      <c r="Q40" s="72">
        <v>4940.8999999999996</v>
      </c>
      <c r="R40" s="73">
        <v>50.08</v>
      </c>
    </row>
    <row r="41" spans="1:21" s="74" customFormat="1" ht="15.15" customHeight="1">
      <c r="A41" s="69">
        <v>2011</v>
      </c>
      <c r="B41" s="70">
        <v>98809</v>
      </c>
      <c r="C41" s="70">
        <v>246994</v>
      </c>
      <c r="D41" s="70">
        <v>123435</v>
      </c>
      <c r="E41" s="70">
        <v>123559</v>
      </c>
      <c r="F41" s="70">
        <v>244871</v>
      </c>
      <c r="G41" s="70">
        <v>122415</v>
      </c>
      <c r="H41" s="70">
        <v>122456</v>
      </c>
      <c r="I41" s="70">
        <v>2123</v>
      </c>
      <c r="J41" s="70">
        <v>1020</v>
      </c>
      <c r="K41" s="71">
        <v>1103</v>
      </c>
      <c r="L41" s="75"/>
      <c r="M41" s="69">
        <v>2011</v>
      </c>
      <c r="N41" s="59">
        <v>-0.18105252948165629</v>
      </c>
      <c r="O41" s="68">
        <v>2.48</v>
      </c>
      <c r="P41" s="70">
        <v>26270</v>
      </c>
      <c r="Q41" s="72">
        <v>4928</v>
      </c>
      <c r="R41" s="73">
        <v>50.12</v>
      </c>
    </row>
    <row r="42" spans="1:21" s="74" customFormat="1" ht="15.15" customHeight="1">
      <c r="A42" s="69">
        <v>2012</v>
      </c>
      <c r="B42" s="70">
        <v>99652</v>
      </c>
      <c r="C42" s="70">
        <v>247215</v>
      </c>
      <c r="D42" s="70">
        <v>123537</v>
      </c>
      <c r="E42" s="70">
        <v>123678</v>
      </c>
      <c r="F42" s="70">
        <v>245073</v>
      </c>
      <c r="G42" s="70">
        <v>122512</v>
      </c>
      <c r="H42" s="70">
        <v>122561</v>
      </c>
      <c r="I42" s="70">
        <v>2142</v>
      </c>
      <c r="J42" s="70">
        <v>1025</v>
      </c>
      <c r="K42" s="71">
        <v>1117</v>
      </c>
      <c r="L42" s="75"/>
      <c r="M42" s="69">
        <v>2012</v>
      </c>
      <c r="N42" s="59">
        <v>8.9475857713142828E-2</v>
      </c>
      <c r="O42" s="68">
        <v>2.46</v>
      </c>
      <c r="P42" s="70">
        <v>27753</v>
      </c>
      <c r="Q42" s="72">
        <v>4924.6000000000004</v>
      </c>
      <c r="R42" s="73">
        <v>50.2</v>
      </c>
    </row>
    <row r="43" spans="1:21" s="63" customFormat="1" ht="15.15" customHeight="1">
      <c r="A43" s="69">
        <v>2013</v>
      </c>
      <c r="B43" s="70">
        <v>99334</v>
      </c>
      <c r="C43" s="70">
        <v>243171</v>
      </c>
      <c r="D43" s="70">
        <v>121229</v>
      </c>
      <c r="E43" s="70">
        <v>121942</v>
      </c>
      <c r="F43" s="70">
        <v>240936</v>
      </c>
      <c r="G43" s="70">
        <v>120160</v>
      </c>
      <c r="H43" s="70">
        <v>120776</v>
      </c>
      <c r="I43" s="70">
        <v>2235</v>
      </c>
      <c r="J43" s="70">
        <v>1069</v>
      </c>
      <c r="K43" s="71">
        <v>1166</v>
      </c>
      <c r="L43" s="75"/>
      <c r="M43" s="69">
        <v>2013</v>
      </c>
      <c r="N43" s="59">
        <v>-1.6358230689885325</v>
      </c>
      <c r="O43" s="68">
        <v>2.4300000000000002</v>
      </c>
      <c r="P43" s="70">
        <v>28908</v>
      </c>
      <c r="Q43" s="72">
        <v>4805.750988142292</v>
      </c>
      <c r="R43" s="73">
        <v>50.6</v>
      </c>
    </row>
    <row r="44" spans="1:21" s="63" customFormat="1" ht="15.15" customHeight="1">
      <c r="A44" s="76">
        <v>2014</v>
      </c>
      <c r="B44" s="77">
        <v>99955</v>
      </c>
      <c r="C44" s="77">
        <v>241744</v>
      </c>
      <c r="D44" s="77">
        <v>120761</v>
      </c>
      <c r="E44" s="77">
        <v>120982</v>
      </c>
      <c r="F44" s="77">
        <v>239109</v>
      </c>
      <c r="G44" s="77">
        <v>119322</v>
      </c>
      <c r="H44" s="77">
        <v>119787</v>
      </c>
      <c r="I44" s="77">
        <v>2635</v>
      </c>
      <c r="J44" s="77">
        <v>1439</v>
      </c>
      <c r="K44" s="78">
        <v>1196</v>
      </c>
      <c r="L44" s="79"/>
      <c r="M44" s="76">
        <v>2014</v>
      </c>
      <c r="N44" s="59">
        <v>-0.59</v>
      </c>
      <c r="O44" s="80">
        <v>2.4</v>
      </c>
      <c r="P44" s="77">
        <v>30179</v>
      </c>
      <c r="Q44" s="81">
        <v>4772.83</v>
      </c>
      <c r="R44" s="82">
        <v>50.65</v>
      </c>
    </row>
    <row r="45" spans="1:21" s="63" customFormat="1" ht="15.15" customHeight="1">
      <c r="A45" s="76">
        <v>2015</v>
      </c>
      <c r="B45" s="77">
        <v>100172</v>
      </c>
      <c r="C45" s="77">
        <f>D45+E45</f>
        <v>241213</v>
      </c>
      <c r="D45" s="77">
        <f>G45+J45</f>
        <v>120544</v>
      </c>
      <c r="E45" s="77">
        <f>H45+K45</f>
        <v>120669</v>
      </c>
      <c r="F45" s="77">
        <v>238382</v>
      </c>
      <c r="G45" s="77">
        <v>118975</v>
      </c>
      <c r="H45" s="77">
        <v>119407</v>
      </c>
      <c r="I45" s="77">
        <v>2831</v>
      </c>
      <c r="J45" s="77">
        <v>1569</v>
      </c>
      <c r="K45" s="78">
        <v>1262</v>
      </c>
      <c r="L45" s="83"/>
      <c r="M45" s="76">
        <v>2015</v>
      </c>
      <c r="N45" s="84">
        <f>C45/C43*100-100</f>
        <v>-0.8051946983809728</v>
      </c>
      <c r="O45" s="85">
        <f>F45/B45</f>
        <v>2.3797268697839717</v>
      </c>
      <c r="P45" s="77">
        <v>31203</v>
      </c>
      <c r="Q45" s="81">
        <f>C45/R45</f>
        <v>4676.5737994144902</v>
      </c>
      <c r="R45" s="82">
        <v>51.579000000000001</v>
      </c>
    </row>
    <row r="46" spans="1:21" s="88" customFormat="1" ht="15.15" customHeight="1">
      <c r="A46" s="76">
        <v>2016</v>
      </c>
      <c r="B46" s="77">
        <v>101180</v>
      </c>
      <c r="C46" s="77">
        <v>240555</v>
      </c>
      <c r="D46" s="77">
        <v>120035</v>
      </c>
      <c r="E46" s="77">
        <v>120520</v>
      </c>
      <c r="F46" s="77">
        <v>237739</v>
      </c>
      <c r="G46" s="77">
        <v>118474</v>
      </c>
      <c r="H46" s="77">
        <v>119265</v>
      </c>
      <c r="I46" s="77">
        <v>2816</v>
      </c>
      <c r="J46" s="77">
        <v>1561</v>
      </c>
      <c r="K46" s="78">
        <v>1255</v>
      </c>
      <c r="L46" s="86"/>
      <c r="M46" s="76">
        <v>2016</v>
      </c>
      <c r="N46" s="87">
        <v>-0.27</v>
      </c>
      <c r="O46" s="85">
        <v>2.35</v>
      </c>
      <c r="P46" s="77">
        <v>32445</v>
      </c>
      <c r="Q46" s="81">
        <v>4658.3</v>
      </c>
      <c r="R46" s="82">
        <v>51.64</v>
      </c>
    </row>
    <row r="47" spans="1:21" s="88" customFormat="1" ht="15.15" customHeight="1">
      <c r="A47" s="89">
        <v>2017</v>
      </c>
      <c r="B47" s="90">
        <v>100845</v>
      </c>
      <c r="C47" s="90">
        <v>237247</v>
      </c>
      <c r="D47" s="90">
        <v>118355</v>
      </c>
      <c r="E47" s="90">
        <v>118892</v>
      </c>
      <c r="F47" s="90">
        <v>234379</v>
      </c>
      <c r="G47" s="90">
        <v>116763</v>
      </c>
      <c r="H47" s="90">
        <v>117616</v>
      </c>
      <c r="I47" s="90">
        <v>2868</v>
      </c>
      <c r="J47" s="90">
        <v>1592</v>
      </c>
      <c r="K47" s="91">
        <v>1276</v>
      </c>
      <c r="L47" s="92"/>
      <c r="M47" s="89">
        <v>2017</v>
      </c>
      <c r="N47" s="93">
        <v>-1.39</v>
      </c>
      <c r="O47" s="94">
        <v>2.3199999999999998</v>
      </c>
      <c r="P47" s="90">
        <v>33834</v>
      </c>
      <c r="Q47" s="95">
        <v>4594</v>
      </c>
      <c r="R47" s="96">
        <v>51.64</v>
      </c>
    </row>
    <row r="48" spans="1:21" s="15" customFormat="1" ht="15" customHeight="1">
      <c r="A48" s="1033" t="s">
        <v>41</v>
      </c>
      <c r="B48" s="1034"/>
      <c r="C48" s="1034"/>
      <c r="D48" s="1034"/>
      <c r="E48" s="1034"/>
      <c r="F48" s="1034"/>
      <c r="G48" s="1034"/>
      <c r="H48" s="1034"/>
      <c r="I48" s="97"/>
      <c r="J48" s="13"/>
      <c r="K48" s="13"/>
      <c r="L48" s="13"/>
      <c r="M48" s="1033" t="s">
        <v>41</v>
      </c>
      <c r="N48" s="1033"/>
      <c r="O48" s="1033"/>
      <c r="P48" s="1033"/>
      <c r="Q48" s="1033"/>
      <c r="R48" s="1033"/>
      <c r="S48" s="98"/>
      <c r="T48" s="98"/>
      <c r="U48" s="98"/>
    </row>
    <row r="49" spans="1:24" s="15" customFormat="1" ht="13.95" customHeight="1">
      <c r="A49" s="1035" t="s">
        <v>42</v>
      </c>
      <c r="B49" s="1035"/>
      <c r="C49" s="1035"/>
      <c r="D49" s="1035"/>
      <c r="E49" s="1035"/>
      <c r="F49" s="1036"/>
      <c r="G49" s="1036"/>
      <c r="H49" s="1036"/>
      <c r="I49" s="1036"/>
      <c r="J49" s="13"/>
      <c r="K49" s="13"/>
      <c r="L49" s="13"/>
      <c r="M49" s="1037" t="s">
        <v>42</v>
      </c>
      <c r="N49" s="1037"/>
      <c r="O49" s="1037"/>
      <c r="P49" s="1037"/>
      <c r="Q49" s="1037"/>
      <c r="R49" s="1037"/>
      <c r="S49" s="99"/>
      <c r="T49" s="100"/>
      <c r="U49" s="101"/>
      <c r="V49" s="101"/>
      <c r="W49" s="102"/>
      <c r="X49" s="102"/>
    </row>
    <row r="50" spans="1:24" ht="14.25" customHeight="1">
      <c r="A50" s="103"/>
      <c r="B50" s="97"/>
      <c r="C50" s="103"/>
      <c r="D50" s="103"/>
      <c r="E50" s="103"/>
      <c r="F50" s="104"/>
      <c r="G50" s="105"/>
      <c r="H50" s="103"/>
      <c r="I50" s="103"/>
      <c r="J50" s="106"/>
      <c r="K50" s="106"/>
      <c r="L50" s="106"/>
      <c r="M50" s="106"/>
      <c r="N50" s="106"/>
      <c r="O50" s="106"/>
      <c r="P50" s="106"/>
      <c r="Q50" s="106"/>
      <c r="R50" s="106"/>
    </row>
  </sheetData>
  <mergeCells count="16">
    <mergeCell ref="A48:H48"/>
    <mergeCell ref="M48:R48"/>
    <mergeCell ref="A49:I49"/>
    <mergeCell ref="M49:R49"/>
    <mergeCell ref="A5:K5"/>
    <mergeCell ref="M5:R5"/>
    <mergeCell ref="H6:K6"/>
    <mergeCell ref="C7:K7"/>
    <mergeCell ref="Q7:R7"/>
    <mergeCell ref="R8:R9"/>
    <mergeCell ref="A2:K2"/>
    <mergeCell ref="M2:R2"/>
    <mergeCell ref="A3:K3"/>
    <mergeCell ref="M3:R3"/>
    <mergeCell ref="A4:K4"/>
    <mergeCell ref="M4:R4"/>
  </mergeCells>
  <phoneticPr fontId="2" type="noConversion"/>
  <printOptions gridLinesSet="0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80" zoomScaleSheetLayoutView="80" workbookViewId="0">
      <selection activeCell="T21" sqref="T21"/>
    </sheetView>
  </sheetViews>
  <sheetFormatPr defaultRowHeight="15.6"/>
  <cols>
    <col min="2" max="2" width="9.8984375" customWidth="1"/>
    <col min="3" max="4" width="9.59765625" customWidth="1"/>
    <col min="5" max="5" width="10" customWidth="1"/>
    <col min="6" max="7" width="8.09765625" customWidth="1"/>
    <col min="8" max="9" width="10.59765625" customWidth="1"/>
  </cols>
  <sheetData>
    <row r="1" spans="1:9" ht="5.0999999999999996" customHeight="1"/>
    <row r="2" spans="1:9" ht="50.1" customHeight="1">
      <c r="A2" s="1060"/>
      <c r="B2" s="1060"/>
      <c r="C2" s="1060"/>
      <c r="D2" s="1060"/>
      <c r="E2" s="1060"/>
      <c r="F2" s="1060"/>
      <c r="G2" s="1060"/>
      <c r="H2" s="1060"/>
      <c r="I2" s="1060"/>
    </row>
    <row r="3" spans="1:9" s="407" customFormat="1" ht="21" customHeight="1">
      <c r="A3" s="1029" t="s">
        <v>239</v>
      </c>
      <c r="B3" s="1029"/>
      <c r="C3" s="1029"/>
      <c r="D3" s="1029"/>
      <c r="E3" s="1029"/>
      <c r="F3" s="1029"/>
      <c r="G3" s="1029"/>
      <c r="H3" s="1029"/>
      <c r="I3" s="1029"/>
    </row>
    <row r="4" spans="1:9" s="407" customFormat="1" ht="20.100000000000001" customHeight="1">
      <c r="A4" s="1031" t="s">
        <v>240</v>
      </c>
      <c r="B4" s="1031"/>
      <c r="C4" s="1031"/>
      <c r="D4" s="1031"/>
      <c r="E4" s="1031"/>
      <c r="F4" s="1031"/>
      <c r="G4" s="1031"/>
      <c r="H4" s="1031"/>
      <c r="I4" s="1031"/>
    </row>
    <row r="5" spans="1:9" s="142" customFormat="1" ht="20.100000000000001" customHeight="1">
      <c r="A5" s="13" t="s">
        <v>241</v>
      </c>
      <c r="B5" s="13"/>
      <c r="C5" s="13"/>
      <c r="D5" s="13"/>
      <c r="E5" s="13"/>
      <c r="F5" s="13"/>
      <c r="G5" s="13"/>
      <c r="H5" s="1039" t="s">
        <v>242</v>
      </c>
      <c r="I5" s="1034"/>
    </row>
    <row r="6" spans="1:9" s="7" customFormat="1" ht="20.100000000000001" customHeight="1">
      <c r="A6" s="408" t="s">
        <v>243</v>
      </c>
      <c r="B6" s="1141" t="s">
        <v>244</v>
      </c>
      <c r="C6" s="1142"/>
      <c r="D6" s="1142"/>
      <c r="E6" s="1142" t="s">
        <v>245</v>
      </c>
      <c r="F6" s="1142"/>
      <c r="G6" s="1142"/>
      <c r="H6" s="409" t="s">
        <v>246</v>
      </c>
      <c r="I6" s="409" t="s">
        <v>247</v>
      </c>
    </row>
    <row r="7" spans="1:9" s="7" customFormat="1" ht="34.35" customHeight="1">
      <c r="A7" s="1139" t="s">
        <v>248</v>
      </c>
      <c r="B7" s="410" t="s">
        <v>249</v>
      </c>
      <c r="C7" s="411" t="s">
        <v>73</v>
      </c>
      <c r="D7" s="347" t="s">
        <v>25</v>
      </c>
      <c r="E7" s="411" t="s">
        <v>249</v>
      </c>
      <c r="F7" s="411" t="s">
        <v>73</v>
      </c>
      <c r="G7" s="347" t="s">
        <v>25</v>
      </c>
      <c r="H7" s="412"/>
      <c r="I7" s="412"/>
    </row>
    <row r="8" spans="1:9" s="7" customFormat="1" ht="34.35" customHeight="1">
      <c r="A8" s="1131"/>
      <c r="B8" s="413" t="s">
        <v>30</v>
      </c>
      <c r="C8" s="414" t="s">
        <v>31</v>
      </c>
      <c r="D8" s="414" t="s">
        <v>32</v>
      </c>
      <c r="E8" s="415" t="s">
        <v>30</v>
      </c>
      <c r="F8" s="414" t="s">
        <v>31</v>
      </c>
      <c r="G8" s="414" t="s">
        <v>32</v>
      </c>
      <c r="H8" s="415" t="s">
        <v>250</v>
      </c>
      <c r="I8" s="415" t="s">
        <v>251</v>
      </c>
    </row>
    <row r="9" spans="1:9" s="420" customFormat="1" ht="31.95" customHeight="1">
      <c r="A9" s="416">
        <v>2012</v>
      </c>
      <c r="B9" s="417">
        <v>2654</v>
      </c>
      <c r="C9" s="418">
        <v>1349</v>
      </c>
      <c r="D9" s="418">
        <v>1305</v>
      </c>
      <c r="E9" s="418">
        <v>1466</v>
      </c>
      <c r="F9" s="418">
        <v>783</v>
      </c>
      <c r="G9" s="418">
        <v>680</v>
      </c>
      <c r="H9" s="418">
        <v>1599</v>
      </c>
      <c r="I9" s="419">
        <v>738</v>
      </c>
    </row>
    <row r="10" spans="1:9" s="420" customFormat="1" ht="31.95" customHeight="1">
      <c r="A10" s="421">
        <v>2013</v>
      </c>
      <c r="B10" s="422">
        <v>2274</v>
      </c>
      <c r="C10" s="422">
        <v>1137</v>
      </c>
      <c r="D10" s="422">
        <v>1137</v>
      </c>
      <c r="E10" s="422">
        <v>1475</v>
      </c>
      <c r="F10" s="422">
        <v>840</v>
      </c>
      <c r="G10" s="422">
        <v>635</v>
      </c>
      <c r="H10" s="422">
        <v>1548</v>
      </c>
      <c r="I10" s="423">
        <v>748</v>
      </c>
    </row>
    <row r="11" spans="1:9" s="424" customFormat="1" ht="31.95" customHeight="1">
      <c r="A11" s="421">
        <v>2014</v>
      </c>
      <c r="B11" s="422">
        <v>1936</v>
      </c>
      <c r="C11" s="422">
        <v>956</v>
      </c>
      <c r="D11" s="422">
        <v>980</v>
      </c>
      <c r="E11" s="422">
        <v>1397</v>
      </c>
      <c r="F11" s="422">
        <v>735</v>
      </c>
      <c r="G11" s="422">
        <v>662</v>
      </c>
      <c r="H11" s="422">
        <v>1215</v>
      </c>
      <c r="I11" s="423">
        <v>608</v>
      </c>
    </row>
    <row r="12" spans="1:9" s="420" customFormat="1" ht="31.95" customHeight="1">
      <c r="A12" s="421">
        <v>2015</v>
      </c>
      <c r="B12" s="422">
        <v>1930</v>
      </c>
      <c r="C12" s="422">
        <v>1014</v>
      </c>
      <c r="D12" s="422">
        <v>916</v>
      </c>
      <c r="E12" s="422">
        <v>1486</v>
      </c>
      <c r="F12" s="422">
        <v>821</v>
      </c>
      <c r="G12" s="422">
        <v>665</v>
      </c>
      <c r="H12" s="422">
        <v>1285</v>
      </c>
      <c r="I12" s="423">
        <v>590</v>
      </c>
    </row>
    <row r="13" spans="1:9" s="420" customFormat="1" ht="31.95" customHeight="1">
      <c r="A13" s="421">
        <v>2016</v>
      </c>
      <c r="B13" s="422">
        <v>1823</v>
      </c>
      <c r="C13" s="422">
        <v>952</v>
      </c>
      <c r="D13" s="422">
        <v>871</v>
      </c>
      <c r="E13" s="422">
        <v>1534</v>
      </c>
      <c r="F13" s="422">
        <v>817</v>
      </c>
      <c r="G13" s="422">
        <v>717</v>
      </c>
      <c r="H13" s="422">
        <v>1196</v>
      </c>
      <c r="I13" s="423">
        <v>568</v>
      </c>
    </row>
    <row r="14" spans="1:9" s="424" customFormat="1" ht="31.95" customHeight="1">
      <c r="A14" s="425">
        <v>2017</v>
      </c>
      <c r="B14" s="778">
        <f>C14+D14</f>
        <v>1431</v>
      </c>
      <c r="C14" s="778">
        <f>SUM(C15:C26)</f>
        <v>750</v>
      </c>
      <c r="D14" s="778">
        <f>SUM(D15:D26)</f>
        <v>681</v>
      </c>
      <c r="E14" s="778">
        <v>1451</v>
      </c>
      <c r="F14" s="778">
        <f>SUM(F15:F26)</f>
        <v>733</v>
      </c>
      <c r="G14" s="778">
        <f>SUM(G15:G26)</f>
        <v>718</v>
      </c>
      <c r="H14" s="778">
        <f>SUM(H15:H26)</f>
        <v>1050</v>
      </c>
      <c r="I14" s="779">
        <f>SUM(I15:I26)</f>
        <v>539</v>
      </c>
    </row>
    <row r="15" spans="1:9" ht="31.95" customHeight="1">
      <c r="A15" s="426" t="s">
        <v>252</v>
      </c>
      <c r="B15" s="780">
        <f>C15+D15</f>
        <v>147</v>
      </c>
      <c r="C15" s="781">
        <v>69</v>
      </c>
      <c r="D15" s="782">
        <v>78</v>
      </c>
      <c r="E15" s="781">
        <f>F15+G15</f>
        <v>123</v>
      </c>
      <c r="F15" s="782">
        <v>56</v>
      </c>
      <c r="G15" s="782">
        <v>67</v>
      </c>
      <c r="H15" s="782">
        <v>85</v>
      </c>
      <c r="I15" s="783">
        <v>49</v>
      </c>
    </row>
    <row r="16" spans="1:9" ht="31.95" customHeight="1">
      <c r="A16" s="426" t="s">
        <v>253</v>
      </c>
      <c r="B16" s="780">
        <f>C16+D16</f>
        <v>116</v>
      </c>
      <c r="C16" s="781">
        <v>56</v>
      </c>
      <c r="D16" s="782">
        <v>60</v>
      </c>
      <c r="E16" s="781">
        <f t="shared" ref="E16:E26" si="0">F16+G16</f>
        <v>111</v>
      </c>
      <c r="F16" s="782">
        <v>39</v>
      </c>
      <c r="G16" s="782">
        <v>72</v>
      </c>
      <c r="H16" s="782">
        <v>70</v>
      </c>
      <c r="I16" s="783">
        <v>40</v>
      </c>
    </row>
    <row r="17" spans="1:9" ht="31.95" customHeight="1">
      <c r="A17" s="426" t="s">
        <v>254</v>
      </c>
      <c r="B17" s="780">
        <f t="shared" ref="B17:B26" si="1">C17+D17</f>
        <v>127</v>
      </c>
      <c r="C17" s="781">
        <v>74</v>
      </c>
      <c r="D17" s="782">
        <v>53</v>
      </c>
      <c r="E17" s="781">
        <f t="shared" si="0"/>
        <v>138</v>
      </c>
      <c r="F17" s="782">
        <v>72</v>
      </c>
      <c r="G17" s="782">
        <v>66</v>
      </c>
      <c r="H17" s="782">
        <v>106</v>
      </c>
      <c r="I17" s="783">
        <v>54</v>
      </c>
    </row>
    <row r="18" spans="1:9" ht="31.95" customHeight="1">
      <c r="A18" s="426" t="s">
        <v>255</v>
      </c>
      <c r="B18" s="780">
        <f t="shared" si="1"/>
        <v>125</v>
      </c>
      <c r="C18" s="781">
        <v>61</v>
      </c>
      <c r="D18" s="782">
        <v>64</v>
      </c>
      <c r="E18" s="781">
        <f t="shared" si="0"/>
        <v>119</v>
      </c>
      <c r="F18" s="782">
        <v>61</v>
      </c>
      <c r="G18" s="782">
        <v>58</v>
      </c>
      <c r="H18" s="782">
        <v>98</v>
      </c>
      <c r="I18" s="783">
        <v>37</v>
      </c>
    </row>
    <row r="19" spans="1:9" ht="31.95" customHeight="1">
      <c r="A19" s="426" t="s">
        <v>256</v>
      </c>
      <c r="B19" s="780">
        <f t="shared" si="1"/>
        <v>113</v>
      </c>
      <c r="C19" s="781">
        <v>58</v>
      </c>
      <c r="D19" s="782">
        <v>55</v>
      </c>
      <c r="E19" s="781">
        <f t="shared" si="0"/>
        <v>111</v>
      </c>
      <c r="F19" s="782">
        <v>58</v>
      </c>
      <c r="G19" s="782">
        <v>53</v>
      </c>
      <c r="H19" s="782">
        <v>105</v>
      </c>
      <c r="I19" s="783">
        <v>61</v>
      </c>
    </row>
    <row r="20" spans="1:9" ht="31.95" customHeight="1">
      <c r="A20" s="427" t="s">
        <v>257</v>
      </c>
      <c r="B20" s="780">
        <f t="shared" si="1"/>
        <v>111</v>
      </c>
      <c r="C20" s="781">
        <v>63</v>
      </c>
      <c r="D20" s="782">
        <v>48</v>
      </c>
      <c r="E20" s="781">
        <f t="shared" si="0"/>
        <v>126</v>
      </c>
      <c r="F20" s="782">
        <v>68</v>
      </c>
      <c r="G20" s="782">
        <v>58</v>
      </c>
      <c r="H20" s="782">
        <v>64</v>
      </c>
      <c r="I20" s="783">
        <v>45</v>
      </c>
    </row>
    <row r="21" spans="1:9" ht="31.95" customHeight="1">
      <c r="A21" s="427" t="s">
        <v>258</v>
      </c>
      <c r="B21" s="780">
        <f t="shared" si="1"/>
        <v>114</v>
      </c>
      <c r="C21" s="781">
        <v>63</v>
      </c>
      <c r="D21" s="782">
        <v>51</v>
      </c>
      <c r="E21" s="781">
        <f t="shared" si="0"/>
        <v>133</v>
      </c>
      <c r="F21" s="782">
        <v>71</v>
      </c>
      <c r="G21" s="782">
        <v>62</v>
      </c>
      <c r="H21" s="782">
        <v>60</v>
      </c>
      <c r="I21" s="783">
        <v>40</v>
      </c>
    </row>
    <row r="22" spans="1:9" ht="31.95" customHeight="1">
      <c r="A22" s="427" t="s">
        <v>259</v>
      </c>
      <c r="B22" s="780">
        <f t="shared" si="1"/>
        <v>121</v>
      </c>
      <c r="C22" s="781">
        <v>57</v>
      </c>
      <c r="D22" s="782">
        <v>64</v>
      </c>
      <c r="E22" s="781">
        <f t="shared" si="0"/>
        <v>123</v>
      </c>
      <c r="F22" s="782">
        <v>59</v>
      </c>
      <c r="G22" s="782">
        <v>64</v>
      </c>
      <c r="H22" s="782">
        <v>45</v>
      </c>
      <c r="I22" s="783">
        <v>36</v>
      </c>
    </row>
    <row r="23" spans="1:9" ht="31.95" customHeight="1">
      <c r="A23" s="427" t="s">
        <v>260</v>
      </c>
      <c r="B23" s="780">
        <f t="shared" si="1"/>
        <v>118</v>
      </c>
      <c r="C23" s="781">
        <v>65</v>
      </c>
      <c r="D23" s="782">
        <v>53</v>
      </c>
      <c r="E23" s="781">
        <f t="shared" si="0"/>
        <v>99</v>
      </c>
      <c r="F23" s="782">
        <v>56</v>
      </c>
      <c r="G23" s="782">
        <v>43</v>
      </c>
      <c r="H23" s="782">
        <v>60</v>
      </c>
      <c r="I23" s="783">
        <v>45</v>
      </c>
    </row>
    <row r="24" spans="1:9" ht="31.95" customHeight="1">
      <c r="A24" s="427" t="s">
        <v>261</v>
      </c>
      <c r="B24" s="780">
        <f t="shared" si="1"/>
        <v>108</v>
      </c>
      <c r="C24" s="781">
        <v>64</v>
      </c>
      <c r="D24" s="782">
        <v>44</v>
      </c>
      <c r="E24" s="781">
        <f t="shared" si="0"/>
        <v>130</v>
      </c>
      <c r="F24" s="782">
        <v>64</v>
      </c>
      <c r="G24" s="782">
        <v>66</v>
      </c>
      <c r="H24" s="782">
        <v>115</v>
      </c>
      <c r="I24" s="783">
        <v>44</v>
      </c>
    </row>
    <row r="25" spans="1:9" ht="31.95" customHeight="1">
      <c r="A25" s="427" t="s">
        <v>262</v>
      </c>
      <c r="B25" s="780">
        <f t="shared" si="1"/>
        <v>116</v>
      </c>
      <c r="C25" s="781">
        <v>65</v>
      </c>
      <c r="D25" s="782">
        <v>51</v>
      </c>
      <c r="E25" s="781">
        <f t="shared" si="0"/>
        <v>122</v>
      </c>
      <c r="F25" s="782">
        <v>65</v>
      </c>
      <c r="G25" s="782">
        <v>57</v>
      </c>
      <c r="H25" s="782">
        <v>142</v>
      </c>
      <c r="I25" s="783">
        <v>37</v>
      </c>
    </row>
    <row r="26" spans="1:9" ht="31.95" customHeight="1">
      <c r="A26" s="428" t="s">
        <v>263</v>
      </c>
      <c r="B26" s="784">
        <f t="shared" si="1"/>
        <v>115</v>
      </c>
      <c r="C26" s="785">
        <v>55</v>
      </c>
      <c r="D26" s="786">
        <v>60</v>
      </c>
      <c r="E26" s="785">
        <f t="shared" si="0"/>
        <v>116</v>
      </c>
      <c r="F26" s="786">
        <v>64</v>
      </c>
      <c r="G26" s="786">
        <v>52</v>
      </c>
      <c r="H26" s="786">
        <v>100</v>
      </c>
      <c r="I26" s="787">
        <v>51</v>
      </c>
    </row>
    <row r="27" spans="1:9" ht="20.100000000000001" customHeight="1">
      <c r="A27" s="1140" t="s">
        <v>264</v>
      </c>
      <c r="B27" s="1140"/>
      <c r="C27" s="1140"/>
      <c r="D27" s="392"/>
      <c r="E27" s="392"/>
      <c r="F27" s="392"/>
      <c r="G27" s="392"/>
      <c r="H27" s="392"/>
      <c r="I27" s="392"/>
    </row>
    <row r="28" spans="1:9" ht="20.100000000000001" customHeight="1">
      <c r="A28" s="1140"/>
      <c r="B28" s="1140"/>
      <c r="C28" s="1140"/>
      <c r="D28" s="392"/>
      <c r="E28" s="392"/>
      <c r="F28" s="392"/>
      <c r="G28" s="392"/>
      <c r="H28" s="392"/>
      <c r="I28" s="392"/>
    </row>
    <row r="29" spans="1:9" ht="17.25" customHeight="1">
      <c r="A29" s="392"/>
      <c r="B29" s="392"/>
      <c r="C29" s="392"/>
      <c r="D29" s="392"/>
      <c r="E29" s="392"/>
      <c r="F29" s="392"/>
      <c r="G29" s="392"/>
      <c r="H29" s="392"/>
      <c r="I29" s="392"/>
    </row>
  </sheetData>
  <mergeCells count="9">
    <mergeCell ref="A7:A8"/>
    <mergeCell ref="A27:C27"/>
    <mergeCell ref="A28:C28"/>
    <mergeCell ref="A2:I2"/>
    <mergeCell ref="A3:I3"/>
    <mergeCell ref="A4:I4"/>
    <mergeCell ref="H5:I5"/>
    <mergeCell ref="B6:D6"/>
    <mergeCell ref="E6:G6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view="pageBreakPreview" topLeftCell="C1" zoomScale="80" zoomScaleSheetLayoutView="80" workbookViewId="0">
      <selection activeCell="U25" sqref="U25"/>
    </sheetView>
  </sheetViews>
  <sheetFormatPr defaultRowHeight="15.6"/>
  <cols>
    <col min="1" max="1" width="10.59765625" style="405" customWidth="1"/>
    <col min="2" max="2" width="9.69921875" style="405" customWidth="1"/>
    <col min="3" max="5" width="9.19921875" style="405" customWidth="1"/>
    <col min="6" max="6" width="9.69921875" style="405" customWidth="1"/>
    <col min="7" max="9" width="9.19921875" style="405" customWidth="1"/>
    <col min="10" max="10" width="8.69921875" style="405" customWidth="1"/>
    <col min="11" max="11" width="10.59765625" style="405" customWidth="1"/>
    <col min="12" max="14" width="9.19921875" style="405" customWidth="1"/>
    <col min="15" max="15" width="10.59765625" style="405" customWidth="1"/>
    <col min="16" max="18" width="9.19921875" style="405" customWidth="1"/>
    <col min="19" max="19" width="7.5" style="405" customWidth="1"/>
    <col min="20" max="21" width="7.09765625" style="405" customWidth="1"/>
    <col min="22" max="22" width="6.69921875" style="405" customWidth="1"/>
    <col min="23" max="23" width="8" style="405" customWidth="1"/>
    <col min="24" max="24" width="6.69921875" style="405" customWidth="1"/>
    <col min="25" max="25" width="7" style="405" customWidth="1"/>
    <col min="26" max="26" width="6.69921875" style="405" customWidth="1"/>
    <col min="27" max="27" width="7.3984375" style="405" customWidth="1"/>
    <col min="28" max="29" width="7.09765625" style="405" customWidth="1"/>
    <col min="30" max="30" width="6.59765625" style="405" customWidth="1"/>
    <col min="31" max="257" width="9" style="405"/>
    <col min="258" max="258" width="10.59765625" style="405" customWidth="1"/>
    <col min="259" max="259" width="9.09765625" style="405" customWidth="1"/>
    <col min="260" max="261" width="7.69921875" style="405" customWidth="1"/>
    <col min="262" max="262" width="9.09765625" style="405" customWidth="1"/>
    <col min="263" max="263" width="8.59765625" style="405" customWidth="1"/>
    <col min="264" max="265" width="9.09765625" style="405" customWidth="1"/>
    <col min="266" max="266" width="12.8984375" style="405" customWidth="1"/>
    <col min="267" max="267" width="7.8984375" style="405" customWidth="1"/>
    <col min="268" max="270" width="9.09765625" style="405" customWidth="1"/>
    <col min="271" max="271" width="10.3984375" style="405" customWidth="1"/>
    <col min="272" max="273" width="9.09765625" style="405" customWidth="1"/>
    <col min="274" max="274" width="15.19921875" style="405" customWidth="1"/>
    <col min="275" max="275" width="7.5" style="405" customWidth="1"/>
    <col min="276" max="276" width="6.69921875" style="405" customWidth="1"/>
    <col min="277" max="277" width="7.59765625" style="405" customWidth="1"/>
    <col min="278" max="278" width="8.09765625" style="405" customWidth="1"/>
    <col min="279" max="279" width="7.8984375" style="405" customWidth="1"/>
    <col min="280" max="280" width="6.5" style="405" customWidth="1"/>
    <col min="281" max="281" width="7.3984375" style="405" customWidth="1"/>
    <col min="282" max="282" width="8.19921875" style="405" customWidth="1"/>
    <col min="283" max="283" width="7" style="405" customWidth="1"/>
    <col min="284" max="284" width="6.19921875" style="405" customWidth="1"/>
    <col min="285" max="285" width="5.09765625" style="405" customWidth="1"/>
    <col min="286" max="286" width="7.69921875" style="405" customWidth="1"/>
    <col min="287" max="513" width="9" style="405"/>
    <col min="514" max="514" width="10.59765625" style="405" customWidth="1"/>
    <col min="515" max="515" width="9.09765625" style="405" customWidth="1"/>
    <col min="516" max="517" width="7.69921875" style="405" customWidth="1"/>
    <col min="518" max="518" width="9.09765625" style="405" customWidth="1"/>
    <col min="519" max="519" width="8.59765625" style="405" customWidth="1"/>
    <col min="520" max="521" width="9.09765625" style="405" customWidth="1"/>
    <col min="522" max="522" width="12.8984375" style="405" customWidth="1"/>
    <col min="523" max="523" width="7.8984375" style="405" customWidth="1"/>
    <col min="524" max="526" width="9.09765625" style="405" customWidth="1"/>
    <col min="527" max="527" width="10.3984375" style="405" customWidth="1"/>
    <col min="528" max="529" width="9.09765625" style="405" customWidth="1"/>
    <col min="530" max="530" width="15.19921875" style="405" customWidth="1"/>
    <col min="531" max="531" width="7.5" style="405" customWidth="1"/>
    <col min="532" max="532" width="6.69921875" style="405" customWidth="1"/>
    <col min="533" max="533" width="7.59765625" style="405" customWidth="1"/>
    <col min="534" max="534" width="8.09765625" style="405" customWidth="1"/>
    <col min="535" max="535" width="7.8984375" style="405" customWidth="1"/>
    <col min="536" max="536" width="6.5" style="405" customWidth="1"/>
    <col min="537" max="537" width="7.3984375" style="405" customWidth="1"/>
    <col min="538" max="538" width="8.19921875" style="405" customWidth="1"/>
    <col min="539" max="539" width="7" style="405" customWidth="1"/>
    <col min="540" max="540" width="6.19921875" style="405" customWidth="1"/>
    <col min="541" max="541" width="5.09765625" style="405" customWidth="1"/>
    <col min="542" max="542" width="7.69921875" style="405" customWidth="1"/>
    <col min="543" max="769" width="9" style="405"/>
    <col min="770" max="770" width="10.59765625" style="405" customWidth="1"/>
    <col min="771" max="771" width="9.09765625" style="405" customWidth="1"/>
    <col min="772" max="773" width="7.69921875" style="405" customWidth="1"/>
    <col min="774" max="774" width="9.09765625" style="405" customWidth="1"/>
    <col min="775" max="775" width="8.59765625" style="405" customWidth="1"/>
    <col min="776" max="777" width="9.09765625" style="405" customWidth="1"/>
    <col min="778" max="778" width="12.8984375" style="405" customWidth="1"/>
    <col min="779" max="779" width="7.8984375" style="405" customWidth="1"/>
    <col min="780" max="782" width="9.09765625" style="405" customWidth="1"/>
    <col min="783" max="783" width="10.3984375" style="405" customWidth="1"/>
    <col min="784" max="785" width="9.09765625" style="405" customWidth="1"/>
    <col min="786" max="786" width="15.19921875" style="405" customWidth="1"/>
    <col min="787" max="787" width="7.5" style="405" customWidth="1"/>
    <col min="788" max="788" width="6.69921875" style="405" customWidth="1"/>
    <col min="789" max="789" width="7.59765625" style="405" customWidth="1"/>
    <col min="790" max="790" width="8.09765625" style="405" customWidth="1"/>
    <col min="791" max="791" width="7.8984375" style="405" customWidth="1"/>
    <col min="792" max="792" width="6.5" style="405" customWidth="1"/>
    <col min="793" max="793" width="7.3984375" style="405" customWidth="1"/>
    <col min="794" max="794" width="8.19921875" style="405" customWidth="1"/>
    <col min="795" max="795" width="7" style="405" customWidth="1"/>
    <col min="796" max="796" width="6.19921875" style="405" customWidth="1"/>
    <col min="797" max="797" width="5.09765625" style="405" customWidth="1"/>
    <col min="798" max="798" width="7.69921875" style="405" customWidth="1"/>
    <col min="799" max="1025" width="9" style="405"/>
    <col min="1026" max="1026" width="10.59765625" style="405" customWidth="1"/>
    <col min="1027" max="1027" width="9.09765625" style="405" customWidth="1"/>
    <col min="1028" max="1029" width="7.69921875" style="405" customWidth="1"/>
    <col min="1030" max="1030" width="9.09765625" style="405" customWidth="1"/>
    <col min="1031" max="1031" width="8.59765625" style="405" customWidth="1"/>
    <col min="1032" max="1033" width="9.09765625" style="405" customWidth="1"/>
    <col min="1034" max="1034" width="12.8984375" style="405" customWidth="1"/>
    <col min="1035" max="1035" width="7.8984375" style="405" customWidth="1"/>
    <col min="1036" max="1038" width="9.09765625" style="405" customWidth="1"/>
    <col min="1039" max="1039" width="10.3984375" style="405" customWidth="1"/>
    <col min="1040" max="1041" width="9.09765625" style="405" customWidth="1"/>
    <col min="1042" max="1042" width="15.19921875" style="405" customWidth="1"/>
    <col min="1043" max="1043" width="7.5" style="405" customWidth="1"/>
    <col min="1044" max="1044" width="6.69921875" style="405" customWidth="1"/>
    <col min="1045" max="1045" width="7.59765625" style="405" customWidth="1"/>
    <col min="1046" max="1046" width="8.09765625" style="405" customWidth="1"/>
    <col min="1047" max="1047" width="7.8984375" style="405" customWidth="1"/>
    <col min="1048" max="1048" width="6.5" style="405" customWidth="1"/>
    <col min="1049" max="1049" width="7.3984375" style="405" customWidth="1"/>
    <col min="1050" max="1050" width="8.19921875" style="405" customWidth="1"/>
    <col min="1051" max="1051" width="7" style="405" customWidth="1"/>
    <col min="1052" max="1052" width="6.19921875" style="405" customWidth="1"/>
    <col min="1053" max="1053" width="5.09765625" style="405" customWidth="1"/>
    <col min="1054" max="1054" width="7.69921875" style="405" customWidth="1"/>
    <col min="1055" max="1281" width="9" style="405"/>
    <col min="1282" max="1282" width="10.59765625" style="405" customWidth="1"/>
    <col min="1283" max="1283" width="9.09765625" style="405" customWidth="1"/>
    <col min="1284" max="1285" width="7.69921875" style="405" customWidth="1"/>
    <col min="1286" max="1286" width="9.09765625" style="405" customWidth="1"/>
    <col min="1287" max="1287" width="8.59765625" style="405" customWidth="1"/>
    <col min="1288" max="1289" width="9.09765625" style="405" customWidth="1"/>
    <col min="1290" max="1290" width="12.8984375" style="405" customWidth="1"/>
    <col min="1291" max="1291" width="7.8984375" style="405" customWidth="1"/>
    <col min="1292" max="1294" width="9.09765625" style="405" customWidth="1"/>
    <col min="1295" max="1295" width="10.3984375" style="405" customWidth="1"/>
    <col min="1296" max="1297" width="9.09765625" style="405" customWidth="1"/>
    <col min="1298" max="1298" width="15.19921875" style="405" customWidth="1"/>
    <col min="1299" max="1299" width="7.5" style="405" customWidth="1"/>
    <col min="1300" max="1300" width="6.69921875" style="405" customWidth="1"/>
    <col min="1301" max="1301" width="7.59765625" style="405" customWidth="1"/>
    <col min="1302" max="1302" width="8.09765625" style="405" customWidth="1"/>
    <col min="1303" max="1303" width="7.8984375" style="405" customWidth="1"/>
    <col min="1304" max="1304" width="6.5" style="405" customWidth="1"/>
    <col min="1305" max="1305" width="7.3984375" style="405" customWidth="1"/>
    <col min="1306" max="1306" width="8.19921875" style="405" customWidth="1"/>
    <col min="1307" max="1307" width="7" style="405" customWidth="1"/>
    <col min="1308" max="1308" width="6.19921875" style="405" customWidth="1"/>
    <col min="1309" max="1309" width="5.09765625" style="405" customWidth="1"/>
    <col min="1310" max="1310" width="7.69921875" style="405" customWidth="1"/>
    <col min="1311" max="1537" width="9" style="405"/>
    <col min="1538" max="1538" width="10.59765625" style="405" customWidth="1"/>
    <col min="1539" max="1539" width="9.09765625" style="405" customWidth="1"/>
    <col min="1540" max="1541" width="7.69921875" style="405" customWidth="1"/>
    <col min="1542" max="1542" width="9.09765625" style="405" customWidth="1"/>
    <col min="1543" max="1543" width="8.59765625" style="405" customWidth="1"/>
    <col min="1544" max="1545" width="9.09765625" style="405" customWidth="1"/>
    <col min="1546" max="1546" width="12.8984375" style="405" customWidth="1"/>
    <col min="1547" max="1547" width="7.8984375" style="405" customWidth="1"/>
    <col min="1548" max="1550" width="9.09765625" style="405" customWidth="1"/>
    <col min="1551" max="1551" width="10.3984375" style="405" customWidth="1"/>
    <col min="1552" max="1553" width="9.09765625" style="405" customWidth="1"/>
    <col min="1554" max="1554" width="15.19921875" style="405" customWidth="1"/>
    <col min="1555" max="1555" width="7.5" style="405" customWidth="1"/>
    <col min="1556" max="1556" width="6.69921875" style="405" customWidth="1"/>
    <col min="1557" max="1557" width="7.59765625" style="405" customWidth="1"/>
    <col min="1558" max="1558" width="8.09765625" style="405" customWidth="1"/>
    <col min="1559" max="1559" width="7.8984375" style="405" customWidth="1"/>
    <col min="1560" max="1560" width="6.5" style="405" customWidth="1"/>
    <col min="1561" max="1561" width="7.3984375" style="405" customWidth="1"/>
    <col min="1562" max="1562" width="8.19921875" style="405" customWidth="1"/>
    <col min="1563" max="1563" width="7" style="405" customWidth="1"/>
    <col min="1564" max="1564" width="6.19921875" style="405" customWidth="1"/>
    <col min="1565" max="1565" width="5.09765625" style="405" customWidth="1"/>
    <col min="1566" max="1566" width="7.69921875" style="405" customWidth="1"/>
    <col min="1567" max="1793" width="9" style="405"/>
    <col min="1794" max="1794" width="10.59765625" style="405" customWidth="1"/>
    <col min="1795" max="1795" width="9.09765625" style="405" customWidth="1"/>
    <col min="1796" max="1797" width="7.69921875" style="405" customWidth="1"/>
    <col min="1798" max="1798" width="9.09765625" style="405" customWidth="1"/>
    <col min="1799" max="1799" width="8.59765625" style="405" customWidth="1"/>
    <col min="1800" max="1801" width="9.09765625" style="405" customWidth="1"/>
    <col min="1802" max="1802" width="12.8984375" style="405" customWidth="1"/>
    <col min="1803" max="1803" width="7.8984375" style="405" customWidth="1"/>
    <col min="1804" max="1806" width="9.09765625" style="405" customWidth="1"/>
    <col min="1807" max="1807" width="10.3984375" style="405" customWidth="1"/>
    <col min="1808" max="1809" width="9.09765625" style="405" customWidth="1"/>
    <col min="1810" max="1810" width="15.19921875" style="405" customWidth="1"/>
    <col min="1811" max="1811" width="7.5" style="405" customWidth="1"/>
    <col min="1812" max="1812" width="6.69921875" style="405" customWidth="1"/>
    <col min="1813" max="1813" width="7.59765625" style="405" customWidth="1"/>
    <col min="1814" max="1814" width="8.09765625" style="405" customWidth="1"/>
    <col min="1815" max="1815" width="7.8984375" style="405" customWidth="1"/>
    <col min="1816" max="1816" width="6.5" style="405" customWidth="1"/>
    <col min="1817" max="1817" width="7.3984375" style="405" customWidth="1"/>
    <col min="1818" max="1818" width="8.19921875" style="405" customWidth="1"/>
    <col min="1819" max="1819" width="7" style="405" customWidth="1"/>
    <col min="1820" max="1820" width="6.19921875" style="405" customWidth="1"/>
    <col min="1821" max="1821" width="5.09765625" style="405" customWidth="1"/>
    <col min="1822" max="1822" width="7.69921875" style="405" customWidth="1"/>
    <col min="1823" max="2049" width="9" style="405"/>
    <col min="2050" max="2050" width="10.59765625" style="405" customWidth="1"/>
    <col min="2051" max="2051" width="9.09765625" style="405" customWidth="1"/>
    <col min="2052" max="2053" width="7.69921875" style="405" customWidth="1"/>
    <col min="2054" max="2054" width="9.09765625" style="405" customWidth="1"/>
    <col min="2055" max="2055" width="8.59765625" style="405" customWidth="1"/>
    <col min="2056" max="2057" width="9.09765625" style="405" customWidth="1"/>
    <col min="2058" max="2058" width="12.8984375" style="405" customWidth="1"/>
    <col min="2059" max="2059" width="7.8984375" style="405" customWidth="1"/>
    <col min="2060" max="2062" width="9.09765625" style="405" customWidth="1"/>
    <col min="2063" max="2063" width="10.3984375" style="405" customWidth="1"/>
    <col min="2064" max="2065" width="9.09765625" style="405" customWidth="1"/>
    <col min="2066" max="2066" width="15.19921875" style="405" customWidth="1"/>
    <col min="2067" max="2067" width="7.5" style="405" customWidth="1"/>
    <col min="2068" max="2068" width="6.69921875" style="405" customWidth="1"/>
    <col min="2069" max="2069" width="7.59765625" style="405" customWidth="1"/>
    <col min="2070" max="2070" width="8.09765625" style="405" customWidth="1"/>
    <col min="2071" max="2071" width="7.8984375" style="405" customWidth="1"/>
    <col min="2072" max="2072" width="6.5" style="405" customWidth="1"/>
    <col min="2073" max="2073" width="7.3984375" style="405" customWidth="1"/>
    <col min="2074" max="2074" width="8.19921875" style="405" customWidth="1"/>
    <col min="2075" max="2075" width="7" style="405" customWidth="1"/>
    <col min="2076" max="2076" width="6.19921875" style="405" customWidth="1"/>
    <col min="2077" max="2077" width="5.09765625" style="405" customWidth="1"/>
    <col min="2078" max="2078" width="7.69921875" style="405" customWidth="1"/>
    <col min="2079" max="2305" width="9" style="405"/>
    <col min="2306" max="2306" width="10.59765625" style="405" customWidth="1"/>
    <col min="2307" max="2307" width="9.09765625" style="405" customWidth="1"/>
    <col min="2308" max="2309" width="7.69921875" style="405" customWidth="1"/>
    <col min="2310" max="2310" width="9.09765625" style="405" customWidth="1"/>
    <col min="2311" max="2311" width="8.59765625" style="405" customWidth="1"/>
    <col min="2312" max="2313" width="9.09765625" style="405" customWidth="1"/>
    <col min="2314" max="2314" width="12.8984375" style="405" customWidth="1"/>
    <col min="2315" max="2315" width="7.8984375" style="405" customWidth="1"/>
    <col min="2316" max="2318" width="9.09765625" style="405" customWidth="1"/>
    <col min="2319" max="2319" width="10.3984375" style="405" customWidth="1"/>
    <col min="2320" max="2321" width="9.09765625" style="405" customWidth="1"/>
    <col min="2322" max="2322" width="15.19921875" style="405" customWidth="1"/>
    <col min="2323" max="2323" width="7.5" style="405" customWidth="1"/>
    <col min="2324" max="2324" width="6.69921875" style="405" customWidth="1"/>
    <col min="2325" max="2325" width="7.59765625" style="405" customWidth="1"/>
    <col min="2326" max="2326" width="8.09765625" style="405" customWidth="1"/>
    <col min="2327" max="2327" width="7.8984375" style="405" customWidth="1"/>
    <col min="2328" max="2328" width="6.5" style="405" customWidth="1"/>
    <col min="2329" max="2329" width="7.3984375" style="405" customWidth="1"/>
    <col min="2330" max="2330" width="8.19921875" style="405" customWidth="1"/>
    <col min="2331" max="2331" width="7" style="405" customWidth="1"/>
    <col min="2332" max="2332" width="6.19921875" style="405" customWidth="1"/>
    <col min="2333" max="2333" width="5.09765625" style="405" customWidth="1"/>
    <col min="2334" max="2334" width="7.69921875" style="405" customWidth="1"/>
    <col min="2335" max="2561" width="9" style="405"/>
    <col min="2562" max="2562" width="10.59765625" style="405" customWidth="1"/>
    <col min="2563" max="2563" width="9.09765625" style="405" customWidth="1"/>
    <col min="2564" max="2565" width="7.69921875" style="405" customWidth="1"/>
    <col min="2566" max="2566" width="9.09765625" style="405" customWidth="1"/>
    <col min="2567" max="2567" width="8.59765625" style="405" customWidth="1"/>
    <col min="2568" max="2569" width="9.09765625" style="405" customWidth="1"/>
    <col min="2570" max="2570" width="12.8984375" style="405" customWidth="1"/>
    <col min="2571" max="2571" width="7.8984375" style="405" customWidth="1"/>
    <col min="2572" max="2574" width="9.09765625" style="405" customWidth="1"/>
    <col min="2575" max="2575" width="10.3984375" style="405" customWidth="1"/>
    <col min="2576" max="2577" width="9.09765625" style="405" customWidth="1"/>
    <col min="2578" max="2578" width="15.19921875" style="405" customWidth="1"/>
    <col min="2579" max="2579" width="7.5" style="405" customWidth="1"/>
    <col min="2580" max="2580" width="6.69921875" style="405" customWidth="1"/>
    <col min="2581" max="2581" width="7.59765625" style="405" customWidth="1"/>
    <col min="2582" max="2582" width="8.09765625" style="405" customWidth="1"/>
    <col min="2583" max="2583" width="7.8984375" style="405" customWidth="1"/>
    <col min="2584" max="2584" width="6.5" style="405" customWidth="1"/>
    <col min="2585" max="2585" width="7.3984375" style="405" customWidth="1"/>
    <col min="2586" max="2586" width="8.19921875" style="405" customWidth="1"/>
    <col min="2587" max="2587" width="7" style="405" customWidth="1"/>
    <col min="2588" max="2588" width="6.19921875" style="405" customWidth="1"/>
    <col min="2589" max="2589" width="5.09765625" style="405" customWidth="1"/>
    <col min="2590" max="2590" width="7.69921875" style="405" customWidth="1"/>
    <col min="2591" max="2817" width="9" style="405"/>
    <col min="2818" max="2818" width="10.59765625" style="405" customWidth="1"/>
    <col min="2819" max="2819" width="9.09765625" style="405" customWidth="1"/>
    <col min="2820" max="2821" width="7.69921875" style="405" customWidth="1"/>
    <col min="2822" max="2822" width="9.09765625" style="405" customWidth="1"/>
    <col min="2823" max="2823" width="8.59765625" style="405" customWidth="1"/>
    <col min="2824" max="2825" width="9.09765625" style="405" customWidth="1"/>
    <col min="2826" max="2826" width="12.8984375" style="405" customWidth="1"/>
    <col min="2827" max="2827" width="7.8984375" style="405" customWidth="1"/>
    <col min="2828" max="2830" width="9.09765625" style="405" customWidth="1"/>
    <col min="2831" max="2831" width="10.3984375" style="405" customWidth="1"/>
    <col min="2832" max="2833" width="9.09765625" style="405" customWidth="1"/>
    <col min="2834" max="2834" width="15.19921875" style="405" customWidth="1"/>
    <col min="2835" max="2835" width="7.5" style="405" customWidth="1"/>
    <col min="2836" max="2836" width="6.69921875" style="405" customWidth="1"/>
    <col min="2837" max="2837" width="7.59765625" style="405" customWidth="1"/>
    <col min="2838" max="2838" width="8.09765625" style="405" customWidth="1"/>
    <col min="2839" max="2839" width="7.8984375" style="405" customWidth="1"/>
    <col min="2840" max="2840" width="6.5" style="405" customWidth="1"/>
    <col min="2841" max="2841" width="7.3984375" style="405" customWidth="1"/>
    <col min="2842" max="2842" width="8.19921875" style="405" customWidth="1"/>
    <col min="2843" max="2843" width="7" style="405" customWidth="1"/>
    <col min="2844" max="2844" width="6.19921875" style="405" customWidth="1"/>
    <col min="2845" max="2845" width="5.09765625" style="405" customWidth="1"/>
    <col min="2846" max="2846" width="7.69921875" style="405" customWidth="1"/>
    <col min="2847" max="3073" width="9" style="405"/>
    <col min="3074" max="3074" width="10.59765625" style="405" customWidth="1"/>
    <col min="3075" max="3075" width="9.09765625" style="405" customWidth="1"/>
    <col min="3076" max="3077" width="7.69921875" style="405" customWidth="1"/>
    <col min="3078" max="3078" width="9.09765625" style="405" customWidth="1"/>
    <col min="3079" max="3079" width="8.59765625" style="405" customWidth="1"/>
    <col min="3080" max="3081" width="9.09765625" style="405" customWidth="1"/>
    <col min="3082" max="3082" width="12.8984375" style="405" customWidth="1"/>
    <col min="3083" max="3083" width="7.8984375" style="405" customWidth="1"/>
    <col min="3084" max="3086" width="9.09765625" style="405" customWidth="1"/>
    <col min="3087" max="3087" width="10.3984375" style="405" customWidth="1"/>
    <col min="3088" max="3089" width="9.09765625" style="405" customWidth="1"/>
    <col min="3090" max="3090" width="15.19921875" style="405" customWidth="1"/>
    <col min="3091" max="3091" width="7.5" style="405" customWidth="1"/>
    <col min="3092" max="3092" width="6.69921875" style="405" customWidth="1"/>
    <col min="3093" max="3093" width="7.59765625" style="405" customWidth="1"/>
    <col min="3094" max="3094" width="8.09765625" style="405" customWidth="1"/>
    <col min="3095" max="3095" width="7.8984375" style="405" customWidth="1"/>
    <col min="3096" max="3096" width="6.5" style="405" customWidth="1"/>
    <col min="3097" max="3097" width="7.3984375" style="405" customWidth="1"/>
    <col min="3098" max="3098" width="8.19921875" style="405" customWidth="1"/>
    <col min="3099" max="3099" width="7" style="405" customWidth="1"/>
    <col min="3100" max="3100" width="6.19921875" style="405" customWidth="1"/>
    <col min="3101" max="3101" width="5.09765625" style="405" customWidth="1"/>
    <col min="3102" max="3102" width="7.69921875" style="405" customWidth="1"/>
    <col min="3103" max="3329" width="9" style="405"/>
    <col min="3330" max="3330" width="10.59765625" style="405" customWidth="1"/>
    <col min="3331" max="3331" width="9.09765625" style="405" customWidth="1"/>
    <col min="3332" max="3333" width="7.69921875" style="405" customWidth="1"/>
    <col min="3334" max="3334" width="9.09765625" style="405" customWidth="1"/>
    <col min="3335" max="3335" width="8.59765625" style="405" customWidth="1"/>
    <col min="3336" max="3337" width="9.09765625" style="405" customWidth="1"/>
    <col min="3338" max="3338" width="12.8984375" style="405" customWidth="1"/>
    <col min="3339" max="3339" width="7.8984375" style="405" customWidth="1"/>
    <col min="3340" max="3342" width="9.09765625" style="405" customWidth="1"/>
    <col min="3343" max="3343" width="10.3984375" style="405" customWidth="1"/>
    <col min="3344" max="3345" width="9.09765625" style="405" customWidth="1"/>
    <col min="3346" max="3346" width="15.19921875" style="405" customWidth="1"/>
    <col min="3347" max="3347" width="7.5" style="405" customWidth="1"/>
    <col min="3348" max="3348" width="6.69921875" style="405" customWidth="1"/>
    <col min="3349" max="3349" width="7.59765625" style="405" customWidth="1"/>
    <col min="3350" max="3350" width="8.09765625" style="405" customWidth="1"/>
    <col min="3351" max="3351" width="7.8984375" style="405" customWidth="1"/>
    <col min="3352" max="3352" width="6.5" style="405" customWidth="1"/>
    <col min="3353" max="3353" width="7.3984375" style="405" customWidth="1"/>
    <col min="3354" max="3354" width="8.19921875" style="405" customWidth="1"/>
    <col min="3355" max="3355" width="7" style="405" customWidth="1"/>
    <col min="3356" max="3356" width="6.19921875" style="405" customWidth="1"/>
    <col min="3357" max="3357" width="5.09765625" style="405" customWidth="1"/>
    <col min="3358" max="3358" width="7.69921875" style="405" customWidth="1"/>
    <col min="3359" max="3585" width="9" style="405"/>
    <col min="3586" max="3586" width="10.59765625" style="405" customWidth="1"/>
    <col min="3587" max="3587" width="9.09765625" style="405" customWidth="1"/>
    <col min="3588" max="3589" width="7.69921875" style="405" customWidth="1"/>
    <col min="3590" max="3590" width="9.09765625" style="405" customWidth="1"/>
    <col min="3591" max="3591" width="8.59765625" style="405" customWidth="1"/>
    <col min="3592" max="3593" width="9.09765625" style="405" customWidth="1"/>
    <col min="3594" max="3594" width="12.8984375" style="405" customWidth="1"/>
    <col min="3595" max="3595" width="7.8984375" style="405" customWidth="1"/>
    <col min="3596" max="3598" width="9.09765625" style="405" customWidth="1"/>
    <col min="3599" max="3599" width="10.3984375" style="405" customWidth="1"/>
    <col min="3600" max="3601" width="9.09765625" style="405" customWidth="1"/>
    <col min="3602" max="3602" width="15.19921875" style="405" customWidth="1"/>
    <col min="3603" max="3603" width="7.5" style="405" customWidth="1"/>
    <col min="3604" max="3604" width="6.69921875" style="405" customWidth="1"/>
    <col min="3605" max="3605" width="7.59765625" style="405" customWidth="1"/>
    <col min="3606" max="3606" width="8.09765625" style="405" customWidth="1"/>
    <col min="3607" max="3607" width="7.8984375" style="405" customWidth="1"/>
    <col min="3608" max="3608" width="6.5" style="405" customWidth="1"/>
    <col min="3609" max="3609" width="7.3984375" style="405" customWidth="1"/>
    <col min="3610" max="3610" width="8.19921875" style="405" customWidth="1"/>
    <col min="3611" max="3611" width="7" style="405" customWidth="1"/>
    <col min="3612" max="3612" width="6.19921875" style="405" customWidth="1"/>
    <col min="3613" max="3613" width="5.09765625" style="405" customWidth="1"/>
    <col min="3614" max="3614" width="7.69921875" style="405" customWidth="1"/>
    <col min="3615" max="3841" width="9" style="405"/>
    <col min="3842" max="3842" width="10.59765625" style="405" customWidth="1"/>
    <col min="3843" max="3843" width="9.09765625" style="405" customWidth="1"/>
    <col min="3844" max="3845" width="7.69921875" style="405" customWidth="1"/>
    <col min="3846" max="3846" width="9.09765625" style="405" customWidth="1"/>
    <col min="3847" max="3847" width="8.59765625" style="405" customWidth="1"/>
    <col min="3848" max="3849" width="9.09765625" style="405" customWidth="1"/>
    <col min="3850" max="3850" width="12.8984375" style="405" customWidth="1"/>
    <col min="3851" max="3851" width="7.8984375" style="405" customWidth="1"/>
    <col min="3852" max="3854" width="9.09765625" style="405" customWidth="1"/>
    <col min="3855" max="3855" width="10.3984375" style="405" customWidth="1"/>
    <col min="3856" max="3857" width="9.09765625" style="405" customWidth="1"/>
    <col min="3858" max="3858" width="15.19921875" style="405" customWidth="1"/>
    <col min="3859" max="3859" width="7.5" style="405" customWidth="1"/>
    <col min="3860" max="3860" width="6.69921875" style="405" customWidth="1"/>
    <col min="3861" max="3861" width="7.59765625" style="405" customWidth="1"/>
    <col min="3862" max="3862" width="8.09765625" style="405" customWidth="1"/>
    <col min="3863" max="3863" width="7.8984375" style="405" customWidth="1"/>
    <col min="3864" max="3864" width="6.5" style="405" customWidth="1"/>
    <col min="3865" max="3865" width="7.3984375" style="405" customWidth="1"/>
    <col min="3866" max="3866" width="8.19921875" style="405" customWidth="1"/>
    <col min="3867" max="3867" width="7" style="405" customWidth="1"/>
    <col min="3868" max="3868" width="6.19921875" style="405" customWidth="1"/>
    <col min="3869" max="3869" width="5.09765625" style="405" customWidth="1"/>
    <col min="3870" max="3870" width="7.69921875" style="405" customWidth="1"/>
    <col min="3871" max="4097" width="9" style="405"/>
    <col min="4098" max="4098" width="10.59765625" style="405" customWidth="1"/>
    <col min="4099" max="4099" width="9.09765625" style="405" customWidth="1"/>
    <col min="4100" max="4101" width="7.69921875" style="405" customWidth="1"/>
    <col min="4102" max="4102" width="9.09765625" style="405" customWidth="1"/>
    <col min="4103" max="4103" width="8.59765625" style="405" customWidth="1"/>
    <col min="4104" max="4105" width="9.09765625" style="405" customWidth="1"/>
    <col min="4106" max="4106" width="12.8984375" style="405" customWidth="1"/>
    <col min="4107" max="4107" width="7.8984375" style="405" customWidth="1"/>
    <col min="4108" max="4110" width="9.09765625" style="405" customWidth="1"/>
    <col min="4111" max="4111" width="10.3984375" style="405" customWidth="1"/>
    <col min="4112" max="4113" width="9.09765625" style="405" customWidth="1"/>
    <col min="4114" max="4114" width="15.19921875" style="405" customWidth="1"/>
    <col min="4115" max="4115" width="7.5" style="405" customWidth="1"/>
    <col min="4116" max="4116" width="6.69921875" style="405" customWidth="1"/>
    <col min="4117" max="4117" width="7.59765625" style="405" customWidth="1"/>
    <col min="4118" max="4118" width="8.09765625" style="405" customWidth="1"/>
    <col min="4119" max="4119" width="7.8984375" style="405" customWidth="1"/>
    <col min="4120" max="4120" width="6.5" style="405" customWidth="1"/>
    <col min="4121" max="4121" width="7.3984375" style="405" customWidth="1"/>
    <col min="4122" max="4122" width="8.19921875" style="405" customWidth="1"/>
    <col min="4123" max="4123" width="7" style="405" customWidth="1"/>
    <col min="4124" max="4124" width="6.19921875" style="405" customWidth="1"/>
    <col min="4125" max="4125" width="5.09765625" style="405" customWidth="1"/>
    <col min="4126" max="4126" width="7.69921875" style="405" customWidth="1"/>
    <col min="4127" max="4353" width="9" style="405"/>
    <col min="4354" max="4354" width="10.59765625" style="405" customWidth="1"/>
    <col min="4355" max="4355" width="9.09765625" style="405" customWidth="1"/>
    <col min="4356" max="4357" width="7.69921875" style="405" customWidth="1"/>
    <col min="4358" max="4358" width="9.09765625" style="405" customWidth="1"/>
    <col min="4359" max="4359" width="8.59765625" style="405" customWidth="1"/>
    <col min="4360" max="4361" width="9.09765625" style="405" customWidth="1"/>
    <col min="4362" max="4362" width="12.8984375" style="405" customWidth="1"/>
    <col min="4363" max="4363" width="7.8984375" style="405" customWidth="1"/>
    <col min="4364" max="4366" width="9.09765625" style="405" customWidth="1"/>
    <col min="4367" max="4367" width="10.3984375" style="405" customWidth="1"/>
    <col min="4368" max="4369" width="9.09765625" style="405" customWidth="1"/>
    <col min="4370" max="4370" width="15.19921875" style="405" customWidth="1"/>
    <col min="4371" max="4371" width="7.5" style="405" customWidth="1"/>
    <col min="4372" max="4372" width="6.69921875" style="405" customWidth="1"/>
    <col min="4373" max="4373" width="7.59765625" style="405" customWidth="1"/>
    <col min="4374" max="4374" width="8.09765625" style="405" customWidth="1"/>
    <col min="4375" max="4375" width="7.8984375" style="405" customWidth="1"/>
    <col min="4376" max="4376" width="6.5" style="405" customWidth="1"/>
    <col min="4377" max="4377" width="7.3984375" style="405" customWidth="1"/>
    <col min="4378" max="4378" width="8.19921875" style="405" customWidth="1"/>
    <col min="4379" max="4379" width="7" style="405" customWidth="1"/>
    <col min="4380" max="4380" width="6.19921875" style="405" customWidth="1"/>
    <col min="4381" max="4381" width="5.09765625" style="405" customWidth="1"/>
    <col min="4382" max="4382" width="7.69921875" style="405" customWidth="1"/>
    <col min="4383" max="4609" width="9" style="405"/>
    <col min="4610" max="4610" width="10.59765625" style="405" customWidth="1"/>
    <col min="4611" max="4611" width="9.09765625" style="405" customWidth="1"/>
    <col min="4612" max="4613" width="7.69921875" style="405" customWidth="1"/>
    <col min="4614" max="4614" width="9.09765625" style="405" customWidth="1"/>
    <col min="4615" max="4615" width="8.59765625" style="405" customWidth="1"/>
    <col min="4616" max="4617" width="9.09765625" style="405" customWidth="1"/>
    <col min="4618" max="4618" width="12.8984375" style="405" customWidth="1"/>
    <col min="4619" max="4619" width="7.8984375" style="405" customWidth="1"/>
    <col min="4620" max="4622" width="9.09765625" style="405" customWidth="1"/>
    <col min="4623" max="4623" width="10.3984375" style="405" customWidth="1"/>
    <col min="4624" max="4625" width="9.09765625" style="405" customWidth="1"/>
    <col min="4626" max="4626" width="15.19921875" style="405" customWidth="1"/>
    <col min="4627" max="4627" width="7.5" style="405" customWidth="1"/>
    <col min="4628" max="4628" width="6.69921875" style="405" customWidth="1"/>
    <col min="4629" max="4629" width="7.59765625" style="405" customWidth="1"/>
    <col min="4630" max="4630" width="8.09765625" style="405" customWidth="1"/>
    <col min="4631" max="4631" width="7.8984375" style="405" customWidth="1"/>
    <col min="4632" max="4632" width="6.5" style="405" customWidth="1"/>
    <col min="4633" max="4633" width="7.3984375" style="405" customWidth="1"/>
    <col min="4634" max="4634" width="8.19921875" style="405" customWidth="1"/>
    <col min="4635" max="4635" width="7" style="405" customWidth="1"/>
    <col min="4636" max="4636" width="6.19921875" style="405" customWidth="1"/>
    <col min="4637" max="4637" width="5.09765625" style="405" customWidth="1"/>
    <col min="4638" max="4638" width="7.69921875" style="405" customWidth="1"/>
    <col min="4639" max="4865" width="9" style="405"/>
    <col min="4866" max="4866" width="10.59765625" style="405" customWidth="1"/>
    <col min="4867" max="4867" width="9.09765625" style="405" customWidth="1"/>
    <col min="4868" max="4869" width="7.69921875" style="405" customWidth="1"/>
    <col min="4870" max="4870" width="9.09765625" style="405" customWidth="1"/>
    <col min="4871" max="4871" width="8.59765625" style="405" customWidth="1"/>
    <col min="4872" max="4873" width="9.09765625" style="405" customWidth="1"/>
    <col min="4874" max="4874" width="12.8984375" style="405" customWidth="1"/>
    <col min="4875" max="4875" width="7.8984375" style="405" customWidth="1"/>
    <col min="4876" max="4878" width="9.09765625" style="405" customWidth="1"/>
    <col min="4879" max="4879" width="10.3984375" style="405" customWidth="1"/>
    <col min="4880" max="4881" width="9.09765625" style="405" customWidth="1"/>
    <col min="4882" max="4882" width="15.19921875" style="405" customWidth="1"/>
    <col min="4883" max="4883" width="7.5" style="405" customWidth="1"/>
    <col min="4884" max="4884" width="6.69921875" style="405" customWidth="1"/>
    <col min="4885" max="4885" width="7.59765625" style="405" customWidth="1"/>
    <col min="4886" max="4886" width="8.09765625" style="405" customWidth="1"/>
    <col min="4887" max="4887" width="7.8984375" style="405" customWidth="1"/>
    <col min="4888" max="4888" width="6.5" style="405" customWidth="1"/>
    <col min="4889" max="4889" width="7.3984375" style="405" customWidth="1"/>
    <col min="4890" max="4890" width="8.19921875" style="405" customWidth="1"/>
    <col min="4891" max="4891" width="7" style="405" customWidth="1"/>
    <col min="4892" max="4892" width="6.19921875" style="405" customWidth="1"/>
    <col min="4893" max="4893" width="5.09765625" style="405" customWidth="1"/>
    <col min="4894" max="4894" width="7.69921875" style="405" customWidth="1"/>
    <col min="4895" max="5121" width="9" style="405"/>
    <col min="5122" max="5122" width="10.59765625" style="405" customWidth="1"/>
    <col min="5123" max="5123" width="9.09765625" style="405" customWidth="1"/>
    <col min="5124" max="5125" width="7.69921875" style="405" customWidth="1"/>
    <col min="5126" max="5126" width="9.09765625" style="405" customWidth="1"/>
    <col min="5127" max="5127" width="8.59765625" style="405" customWidth="1"/>
    <col min="5128" max="5129" width="9.09765625" style="405" customWidth="1"/>
    <col min="5130" max="5130" width="12.8984375" style="405" customWidth="1"/>
    <col min="5131" max="5131" width="7.8984375" style="405" customWidth="1"/>
    <col min="5132" max="5134" width="9.09765625" style="405" customWidth="1"/>
    <col min="5135" max="5135" width="10.3984375" style="405" customWidth="1"/>
    <col min="5136" max="5137" width="9.09765625" style="405" customWidth="1"/>
    <col min="5138" max="5138" width="15.19921875" style="405" customWidth="1"/>
    <col min="5139" max="5139" width="7.5" style="405" customWidth="1"/>
    <col min="5140" max="5140" width="6.69921875" style="405" customWidth="1"/>
    <col min="5141" max="5141" width="7.59765625" style="405" customWidth="1"/>
    <col min="5142" max="5142" width="8.09765625" style="405" customWidth="1"/>
    <col min="5143" max="5143" width="7.8984375" style="405" customWidth="1"/>
    <col min="5144" max="5144" width="6.5" style="405" customWidth="1"/>
    <col min="5145" max="5145" width="7.3984375" style="405" customWidth="1"/>
    <col min="5146" max="5146" width="8.19921875" style="405" customWidth="1"/>
    <col min="5147" max="5147" width="7" style="405" customWidth="1"/>
    <col min="5148" max="5148" width="6.19921875" style="405" customWidth="1"/>
    <col min="5149" max="5149" width="5.09765625" style="405" customWidth="1"/>
    <col min="5150" max="5150" width="7.69921875" style="405" customWidth="1"/>
    <col min="5151" max="5377" width="9" style="405"/>
    <col min="5378" max="5378" width="10.59765625" style="405" customWidth="1"/>
    <col min="5379" max="5379" width="9.09765625" style="405" customWidth="1"/>
    <col min="5380" max="5381" width="7.69921875" style="405" customWidth="1"/>
    <col min="5382" max="5382" width="9.09765625" style="405" customWidth="1"/>
    <col min="5383" max="5383" width="8.59765625" style="405" customWidth="1"/>
    <col min="5384" max="5385" width="9.09765625" style="405" customWidth="1"/>
    <col min="5386" max="5386" width="12.8984375" style="405" customWidth="1"/>
    <col min="5387" max="5387" width="7.8984375" style="405" customWidth="1"/>
    <col min="5388" max="5390" width="9.09765625" style="405" customWidth="1"/>
    <col min="5391" max="5391" width="10.3984375" style="405" customWidth="1"/>
    <col min="5392" max="5393" width="9.09765625" style="405" customWidth="1"/>
    <col min="5394" max="5394" width="15.19921875" style="405" customWidth="1"/>
    <col min="5395" max="5395" width="7.5" style="405" customWidth="1"/>
    <col min="5396" max="5396" width="6.69921875" style="405" customWidth="1"/>
    <col min="5397" max="5397" width="7.59765625" style="405" customWidth="1"/>
    <col min="5398" max="5398" width="8.09765625" style="405" customWidth="1"/>
    <col min="5399" max="5399" width="7.8984375" style="405" customWidth="1"/>
    <col min="5400" max="5400" width="6.5" style="405" customWidth="1"/>
    <col min="5401" max="5401" width="7.3984375" style="405" customWidth="1"/>
    <col min="5402" max="5402" width="8.19921875" style="405" customWidth="1"/>
    <col min="5403" max="5403" width="7" style="405" customWidth="1"/>
    <col min="5404" max="5404" width="6.19921875" style="405" customWidth="1"/>
    <col min="5405" max="5405" width="5.09765625" style="405" customWidth="1"/>
    <col min="5406" max="5406" width="7.69921875" style="405" customWidth="1"/>
    <col min="5407" max="5633" width="9" style="405"/>
    <col min="5634" max="5634" width="10.59765625" style="405" customWidth="1"/>
    <col min="5635" max="5635" width="9.09765625" style="405" customWidth="1"/>
    <col min="5636" max="5637" width="7.69921875" style="405" customWidth="1"/>
    <col min="5638" max="5638" width="9.09765625" style="405" customWidth="1"/>
    <col min="5639" max="5639" width="8.59765625" style="405" customWidth="1"/>
    <col min="5640" max="5641" width="9.09765625" style="405" customWidth="1"/>
    <col min="5642" max="5642" width="12.8984375" style="405" customWidth="1"/>
    <col min="5643" max="5643" width="7.8984375" style="405" customWidth="1"/>
    <col min="5644" max="5646" width="9.09765625" style="405" customWidth="1"/>
    <col min="5647" max="5647" width="10.3984375" style="405" customWidth="1"/>
    <col min="5648" max="5649" width="9.09765625" style="405" customWidth="1"/>
    <col min="5650" max="5650" width="15.19921875" style="405" customWidth="1"/>
    <col min="5651" max="5651" width="7.5" style="405" customWidth="1"/>
    <col min="5652" max="5652" width="6.69921875" style="405" customWidth="1"/>
    <col min="5653" max="5653" width="7.59765625" style="405" customWidth="1"/>
    <col min="5654" max="5654" width="8.09765625" style="405" customWidth="1"/>
    <col min="5655" max="5655" width="7.8984375" style="405" customWidth="1"/>
    <col min="5656" max="5656" width="6.5" style="405" customWidth="1"/>
    <col min="5657" max="5657" width="7.3984375" style="405" customWidth="1"/>
    <col min="5658" max="5658" width="8.19921875" style="405" customWidth="1"/>
    <col min="5659" max="5659" width="7" style="405" customWidth="1"/>
    <col min="5660" max="5660" width="6.19921875" style="405" customWidth="1"/>
    <col min="5661" max="5661" width="5.09765625" style="405" customWidth="1"/>
    <col min="5662" max="5662" width="7.69921875" style="405" customWidth="1"/>
    <col min="5663" max="5889" width="9" style="405"/>
    <col min="5890" max="5890" width="10.59765625" style="405" customWidth="1"/>
    <col min="5891" max="5891" width="9.09765625" style="405" customWidth="1"/>
    <col min="5892" max="5893" width="7.69921875" style="405" customWidth="1"/>
    <col min="5894" max="5894" width="9.09765625" style="405" customWidth="1"/>
    <col min="5895" max="5895" width="8.59765625" style="405" customWidth="1"/>
    <col min="5896" max="5897" width="9.09765625" style="405" customWidth="1"/>
    <col min="5898" max="5898" width="12.8984375" style="405" customWidth="1"/>
    <col min="5899" max="5899" width="7.8984375" style="405" customWidth="1"/>
    <col min="5900" max="5902" width="9.09765625" style="405" customWidth="1"/>
    <col min="5903" max="5903" width="10.3984375" style="405" customWidth="1"/>
    <col min="5904" max="5905" width="9.09765625" style="405" customWidth="1"/>
    <col min="5906" max="5906" width="15.19921875" style="405" customWidth="1"/>
    <col min="5907" max="5907" width="7.5" style="405" customWidth="1"/>
    <col min="5908" max="5908" width="6.69921875" style="405" customWidth="1"/>
    <col min="5909" max="5909" width="7.59765625" style="405" customWidth="1"/>
    <col min="5910" max="5910" width="8.09765625" style="405" customWidth="1"/>
    <col min="5911" max="5911" width="7.8984375" style="405" customWidth="1"/>
    <col min="5912" max="5912" width="6.5" style="405" customWidth="1"/>
    <col min="5913" max="5913" width="7.3984375" style="405" customWidth="1"/>
    <col min="5914" max="5914" width="8.19921875" style="405" customWidth="1"/>
    <col min="5915" max="5915" width="7" style="405" customWidth="1"/>
    <col min="5916" max="5916" width="6.19921875" style="405" customWidth="1"/>
    <col min="5917" max="5917" width="5.09765625" style="405" customWidth="1"/>
    <col min="5918" max="5918" width="7.69921875" style="405" customWidth="1"/>
    <col min="5919" max="6145" width="9" style="405"/>
    <col min="6146" max="6146" width="10.59765625" style="405" customWidth="1"/>
    <col min="6147" max="6147" width="9.09765625" style="405" customWidth="1"/>
    <col min="6148" max="6149" width="7.69921875" style="405" customWidth="1"/>
    <col min="6150" max="6150" width="9.09765625" style="405" customWidth="1"/>
    <col min="6151" max="6151" width="8.59765625" style="405" customWidth="1"/>
    <col min="6152" max="6153" width="9.09765625" style="405" customWidth="1"/>
    <col min="6154" max="6154" width="12.8984375" style="405" customWidth="1"/>
    <col min="6155" max="6155" width="7.8984375" style="405" customWidth="1"/>
    <col min="6156" max="6158" width="9.09765625" style="405" customWidth="1"/>
    <col min="6159" max="6159" width="10.3984375" style="405" customWidth="1"/>
    <col min="6160" max="6161" width="9.09765625" style="405" customWidth="1"/>
    <col min="6162" max="6162" width="15.19921875" style="405" customWidth="1"/>
    <col min="6163" max="6163" width="7.5" style="405" customWidth="1"/>
    <col min="6164" max="6164" width="6.69921875" style="405" customWidth="1"/>
    <col min="6165" max="6165" width="7.59765625" style="405" customWidth="1"/>
    <col min="6166" max="6166" width="8.09765625" style="405" customWidth="1"/>
    <col min="6167" max="6167" width="7.8984375" style="405" customWidth="1"/>
    <col min="6168" max="6168" width="6.5" style="405" customWidth="1"/>
    <col min="6169" max="6169" width="7.3984375" style="405" customWidth="1"/>
    <col min="6170" max="6170" width="8.19921875" style="405" customWidth="1"/>
    <col min="6171" max="6171" width="7" style="405" customWidth="1"/>
    <col min="6172" max="6172" width="6.19921875" style="405" customWidth="1"/>
    <col min="6173" max="6173" width="5.09765625" style="405" customWidth="1"/>
    <col min="6174" max="6174" width="7.69921875" style="405" customWidth="1"/>
    <col min="6175" max="6401" width="9" style="405"/>
    <col min="6402" max="6402" width="10.59765625" style="405" customWidth="1"/>
    <col min="6403" max="6403" width="9.09765625" style="405" customWidth="1"/>
    <col min="6404" max="6405" width="7.69921875" style="405" customWidth="1"/>
    <col min="6406" max="6406" width="9.09765625" style="405" customWidth="1"/>
    <col min="6407" max="6407" width="8.59765625" style="405" customWidth="1"/>
    <col min="6408" max="6409" width="9.09765625" style="405" customWidth="1"/>
    <col min="6410" max="6410" width="12.8984375" style="405" customWidth="1"/>
    <col min="6411" max="6411" width="7.8984375" style="405" customWidth="1"/>
    <col min="6412" max="6414" width="9.09765625" style="405" customWidth="1"/>
    <col min="6415" max="6415" width="10.3984375" style="405" customWidth="1"/>
    <col min="6416" max="6417" width="9.09765625" style="405" customWidth="1"/>
    <col min="6418" max="6418" width="15.19921875" style="405" customWidth="1"/>
    <col min="6419" max="6419" width="7.5" style="405" customWidth="1"/>
    <col min="6420" max="6420" width="6.69921875" style="405" customWidth="1"/>
    <col min="6421" max="6421" width="7.59765625" style="405" customWidth="1"/>
    <col min="6422" max="6422" width="8.09765625" style="405" customWidth="1"/>
    <col min="6423" max="6423" width="7.8984375" style="405" customWidth="1"/>
    <col min="6424" max="6424" width="6.5" style="405" customWidth="1"/>
    <col min="6425" max="6425" width="7.3984375" style="405" customWidth="1"/>
    <col min="6426" max="6426" width="8.19921875" style="405" customWidth="1"/>
    <col min="6427" max="6427" width="7" style="405" customWidth="1"/>
    <col min="6428" max="6428" width="6.19921875" style="405" customWidth="1"/>
    <col min="6429" max="6429" width="5.09765625" style="405" customWidth="1"/>
    <col min="6430" max="6430" width="7.69921875" style="405" customWidth="1"/>
    <col min="6431" max="6657" width="9" style="405"/>
    <col min="6658" max="6658" width="10.59765625" style="405" customWidth="1"/>
    <col min="6659" max="6659" width="9.09765625" style="405" customWidth="1"/>
    <col min="6660" max="6661" width="7.69921875" style="405" customWidth="1"/>
    <col min="6662" max="6662" width="9.09765625" style="405" customWidth="1"/>
    <col min="6663" max="6663" width="8.59765625" style="405" customWidth="1"/>
    <col min="6664" max="6665" width="9.09765625" style="405" customWidth="1"/>
    <col min="6666" max="6666" width="12.8984375" style="405" customWidth="1"/>
    <col min="6667" max="6667" width="7.8984375" style="405" customWidth="1"/>
    <col min="6668" max="6670" width="9.09765625" style="405" customWidth="1"/>
    <col min="6671" max="6671" width="10.3984375" style="405" customWidth="1"/>
    <col min="6672" max="6673" width="9.09765625" style="405" customWidth="1"/>
    <col min="6674" max="6674" width="15.19921875" style="405" customWidth="1"/>
    <col min="6675" max="6675" width="7.5" style="405" customWidth="1"/>
    <col min="6676" max="6676" width="6.69921875" style="405" customWidth="1"/>
    <col min="6677" max="6677" width="7.59765625" style="405" customWidth="1"/>
    <col min="6678" max="6678" width="8.09765625" style="405" customWidth="1"/>
    <col min="6679" max="6679" width="7.8984375" style="405" customWidth="1"/>
    <col min="6680" max="6680" width="6.5" style="405" customWidth="1"/>
    <col min="6681" max="6681" width="7.3984375" style="405" customWidth="1"/>
    <col min="6682" max="6682" width="8.19921875" style="405" customWidth="1"/>
    <col min="6683" max="6683" width="7" style="405" customWidth="1"/>
    <col min="6684" max="6684" width="6.19921875" style="405" customWidth="1"/>
    <col min="6685" max="6685" width="5.09765625" style="405" customWidth="1"/>
    <col min="6686" max="6686" width="7.69921875" style="405" customWidth="1"/>
    <col min="6687" max="6913" width="9" style="405"/>
    <col min="6914" max="6914" width="10.59765625" style="405" customWidth="1"/>
    <col min="6915" max="6915" width="9.09765625" style="405" customWidth="1"/>
    <col min="6916" max="6917" width="7.69921875" style="405" customWidth="1"/>
    <col min="6918" max="6918" width="9.09765625" style="405" customWidth="1"/>
    <col min="6919" max="6919" width="8.59765625" style="405" customWidth="1"/>
    <col min="6920" max="6921" width="9.09765625" style="405" customWidth="1"/>
    <col min="6922" max="6922" width="12.8984375" style="405" customWidth="1"/>
    <col min="6923" max="6923" width="7.8984375" style="405" customWidth="1"/>
    <col min="6924" max="6926" width="9.09765625" style="405" customWidth="1"/>
    <col min="6927" max="6927" width="10.3984375" style="405" customWidth="1"/>
    <col min="6928" max="6929" width="9.09765625" style="405" customWidth="1"/>
    <col min="6930" max="6930" width="15.19921875" style="405" customWidth="1"/>
    <col min="6931" max="6931" width="7.5" style="405" customWidth="1"/>
    <col min="6932" max="6932" width="6.69921875" style="405" customWidth="1"/>
    <col min="6933" max="6933" width="7.59765625" style="405" customWidth="1"/>
    <col min="6934" max="6934" width="8.09765625" style="405" customWidth="1"/>
    <col min="6935" max="6935" width="7.8984375" style="405" customWidth="1"/>
    <col min="6936" max="6936" width="6.5" style="405" customWidth="1"/>
    <col min="6937" max="6937" width="7.3984375" style="405" customWidth="1"/>
    <col min="6938" max="6938" width="8.19921875" style="405" customWidth="1"/>
    <col min="6939" max="6939" width="7" style="405" customWidth="1"/>
    <col min="6940" max="6940" width="6.19921875" style="405" customWidth="1"/>
    <col min="6941" max="6941" width="5.09765625" style="405" customWidth="1"/>
    <col min="6942" max="6942" width="7.69921875" style="405" customWidth="1"/>
    <col min="6943" max="7169" width="9" style="405"/>
    <col min="7170" max="7170" width="10.59765625" style="405" customWidth="1"/>
    <col min="7171" max="7171" width="9.09765625" style="405" customWidth="1"/>
    <col min="7172" max="7173" width="7.69921875" style="405" customWidth="1"/>
    <col min="7174" max="7174" width="9.09765625" style="405" customWidth="1"/>
    <col min="7175" max="7175" width="8.59765625" style="405" customWidth="1"/>
    <col min="7176" max="7177" width="9.09765625" style="405" customWidth="1"/>
    <col min="7178" max="7178" width="12.8984375" style="405" customWidth="1"/>
    <col min="7179" max="7179" width="7.8984375" style="405" customWidth="1"/>
    <col min="7180" max="7182" width="9.09765625" style="405" customWidth="1"/>
    <col min="7183" max="7183" width="10.3984375" style="405" customWidth="1"/>
    <col min="7184" max="7185" width="9.09765625" style="405" customWidth="1"/>
    <col min="7186" max="7186" width="15.19921875" style="405" customWidth="1"/>
    <col min="7187" max="7187" width="7.5" style="405" customWidth="1"/>
    <col min="7188" max="7188" width="6.69921875" style="405" customWidth="1"/>
    <col min="7189" max="7189" width="7.59765625" style="405" customWidth="1"/>
    <col min="7190" max="7190" width="8.09765625" style="405" customWidth="1"/>
    <col min="7191" max="7191" width="7.8984375" style="405" customWidth="1"/>
    <col min="7192" max="7192" width="6.5" style="405" customWidth="1"/>
    <col min="7193" max="7193" width="7.3984375" style="405" customWidth="1"/>
    <col min="7194" max="7194" width="8.19921875" style="405" customWidth="1"/>
    <col min="7195" max="7195" width="7" style="405" customWidth="1"/>
    <col min="7196" max="7196" width="6.19921875" style="405" customWidth="1"/>
    <col min="7197" max="7197" width="5.09765625" style="405" customWidth="1"/>
    <col min="7198" max="7198" width="7.69921875" style="405" customWidth="1"/>
    <col min="7199" max="7425" width="9" style="405"/>
    <col min="7426" max="7426" width="10.59765625" style="405" customWidth="1"/>
    <col min="7427" max="7427" width="9.09765625" style="405" customWidth="1"/>
    <col min="7428" max="7429" width="7.69921875" style="405" customWidth="1"/>
    <col min="7430" max="7430" width="9.09765625" style="405" customWidth="1"/>
    <col min="7431" max="7431" width="8.59765625" style="405" customWidth="1"/>
    <col min="7432" max="7433" width="9.09765625" style="405" customWidth="1"/>
    <col min="7434" max="7434" width="12.8984375" style="405" customWidth="1"/>
    <col min="7435" max="7435" width="7.8984375" style="405" customWidth="1"/>
    <col min="7436" max="7438" width="9.09765625" style="405" customWidth="1"/>
    <col min="7439" max="7439" width="10.3984375" style="405" customWidth="1"/>
    <col min="7440" max="7441" width="9.09765625" style="405" customWidth="1"/>
    <col min="7442" max="7442" width="15.19921875" style="405" customWidth="1"/>
    <col min="7443" max="7443" width="7.5" style="405" customWidth="1"/>
    <col min="7444" max="7444" width="6.69921875" style="405" customWidth="1"/>
    <col min="7445" max="7445" width="7.59765625" style="405" customWidth="1"/>
    <col min="7446" max="7446" width="8.09765625" style="405" customWidth="1"/>
    <col min="7447" max="7447" width="7.8984375" style="405" customWidth="1"/>
    <col min="7448" max="7448" width="6.5" style="405" customWidth="1"/>
    <col min="7449" max="7449" width="7.3984375" style="405" customWidth="1"/>
    <col min="7450" max="7450" width="8.19921875" style="405" customWidth="1"/>
    <col min="7451" max="7451" width="7" style="405" customWidth="1"/>
    <col min="7452" max="7452" width="6.19921875" style="405" customWidth="1"/>
    <col min="7453" max="7453" width="5.09765625" style="405" customWidth="1"/>
    <col min="7454" max="7454" width="7.69921875" style="405" customWidth="1"/>
    <col min="7455" max="7681" width="9" style="405"/>
    <col min="7682" max="7682" width="10.59765625" style="405" customWidth="1"/>
    <col min="7683" max="7683" width="9.09765625" style="405" customWidth="1"/>
    <col min="7684" max="7685" width="7.69921875" style="405" customWidth="1"/>
    <col min="7686" max="7686" width="9.09765625" style="405" customWidth="1"/>
    <col min="7687" max="7687" width="8.59765625" style="405" customWidth="1"/>
    <col min="7688" max="7689" width="9.09765625" style="405" customWidth="1"/>
    <col min="7690" max="7690" width="12.8984375" style="405" customWidth="1"/>
    <col min="7691" max="7691" width="7.8984375" style="405" customWidth="1"/>
    <col min="7692" max="7694" width="9.09765625" style="405" customWidth="1"/>
    <col min="7695" max="7695" width="10.3984375" style="405" customWidth="1"/>
    <col min="7696" max="7697" width="9.09765625" style="405" customWidth="1"/>
    <col min="7698" max="7698" width="15.19921875" style="405" customWidth="1"/>
    <col min="7699" max="7699" width="7.5" style="405" customWidth="1"/>
    <col min="7700" max="7700" width="6.69921875" style="405" customWidth="1"/>
    <col min="7701" max="7701" width="7.59765625" style="405" customWidth="1"/>
    <col min="7702" max="7702" width="8.09765625" style="405" customWidth="1"/>
    <col min="7703" max="7703" width="7.8984375" style="405" customWidth="1"/>
    <col min="7704" max="7704" width="6.5" style="405" customWidth="1"/>
    <col min="7705" max="7705" width="7.3984375" style="405" customWidth="1"/>
    <col min="7706" max="7706" width="8.19921875" style="405" customWidth="1"/>
    <col min="7707" max="7707" width="7" style="405" customWidth="1"/>
    <col min="7708" max="7708" width="6.19921875" style="405" customWidth="1"/>
    <col min="7709" max="7709" width="5.09765625" style="405" customWidth="1"/>
    <col min="7710" max="7710" width="7.69921875" style="405" customWidth="1"/>
    <col min="7711" max="7937" width="9" style="405"/>
    <col min="7938" max="7938" width="10.59765625" style="405" customWidth="1"/>
    <col min="7939" max="7939" width="9.09765625" style="405" customWidth="1"/>
    <col min="7940" max="7941" width="7.69921875" style="405" customWidth="1"/>
    <col min="7942" max="7942" width="9.09765625" style="405" customWidth="1"/>
    <col min="7943" max="7943" width="8.59765625" style="405" customWidth="1"/>
    <col min="7944" max="7945" width="9.09765625" style="405" customWidth="1"/>
    <col min="7946" max="7946" width="12.8984375" style="405" customWidth="1"/>
    <col min="7947" max="7947" width="7.8984375" style="405" customWidth="1"/>
    <col min="7948" max="7950" width="9.09765625" style="405" customWidth="1"/>
    <col min="7951" max="7951" width="10.3984375" style="405" customWidth="1"/>
    <col min="7952" max="7953" width="9.09765625" style="405" customWidth="1"/>
    <col min="7954" max="7954" width="15.19921875" style="405" customWidth="1"/>
    <col min="7955" max="7955" width="7.5" style="405" customWidth="1"/>
    <col min="7956" max="7956" width="6.69921875" style="405" customWidth="1"/>
    <col min="7957" max="7957" width="7.59765625" style="405" customWidth="1"/>
    <col min="7958" max="7958" width="8.09765625" style="405" customWidth="1"/>
    <col min="7959" max="7959" width="7.8984375" style="405" customWidth="1"/>
    <col min="7960" max="7960" width="6.5" style="405" customWidth="1"/>
    <col min="7961" max="7961" width="7.3984375" style="405" customWidth="1"/>
    <col min="7962" max="7962" width="8.19921875" style="405" customWidth="1"/>
    <col min="7963" max="7963" width="7" style="405" customWidth="1"/>
    <col min="7964" max="7964" width="6.19921875" style="405" customWidth="1"/>
    <col min="7965" max="7965" width="5.09765625" style="405" customWidth="1"/>
    <col min="7966" max="7966" width="7.69921875" style="405" customWidth="1"/>
    <col min="7967" max="8193" width="9" style="405"/>
    <col min="8194" max="8194" width="10.59765625" style="405" customWidth="1"/>
    <col min="8195" max="8195" width="9.09765625" style="405" customWidth="1"/>
    <col min="8196" max="8197" width="7.69921875" style="405" customWidth="1"/>
    <col min="8198" max="8198" width="9.09765625" style="405" customWidth="1"/>
    <col min="8199" max="8199" width="8.59765625" style="405" customWidth="1"/>
    <col min="8200" max="8201" width="9.09765625" style="405" customWidth="1"/>
    <col min="8202" max="8202" width="12.8984375" style="405" customWidth="1"/>
    <col min="8203" max="8203" width="7.8984375" style="405" customWidth="1"/>
    <col min="8204" max="8206" width="9.09765625" style="405" customWidth="1"/>
    <col min="8207" max="8207" width="10.3984375" style="405" customWidth="1"/>
    <col min="8208" max="8209" width="9.09765625" style="405" customWidth="1"/>
    <col min="8210" max="8210" width="15.19921875" style="405" customWidth="1"/>
    <col min="8211" max="8211" width="7.5" style="405" customWidth="1"/>
    <col min="8212" max="8212" width="6.69921875" style="405" customWidth="1"/>
    <col min="8213" max="8213" width="7.59765625" style="405" customWidth="1"/>
    <col min="8214" max="8214" width="8.09765625" style="405" customWidth="1"/>
    <col min="8215" max="8215" width="7.8984375" style="405" customWidth="1"/>
    <col min="8216" max="8216" width="6.5" style="405" customWidth="1"/>
    <col min="8217" max="8217" width="7.3984375" style="405" customWidth="1"/>
    <col min="8218" max="8218" width="8.19921875" style="405" customWidth="1"/>
    <col min="8219" max="8219" width="7" style="405" customWidth="1"/>
    <col min="8220" max="8220" width="6.19921875" style="405" customWidth="1"/>
    <col min="8221" max="8221" width="5.09765625" style="405" customWidth="1"/>
    <col min="8222" max="8222" width="7.69921875" style="405" customWidth="1"/>
    <col min="8223" max="8449" width="9" style="405"/>
    <col min="8450" max="8450" width="10.59765625" style="405" customWidth="1"/>
    <col min="8451" max="8451" width="9.09765625" style="405" customWidth="1"/>
    <col min="8452" max="8453" width="7.69921875" style="405" customWidth="1"/>
    <col min="8454" max="8454" width="9.09765625" style="405" customWidth="1"/>
    <col min="8455" max="8455" width="8.59765625" style="405" customWidth="1"/>
    <col min="8456" max="8457" width="9.09765625" style="405" customWidth="1"/>
    <col min="8458" max="8458" width="12.8984375" style="405" customWidth="1"/>
    <col min="8459" max="8459" width="7.8984375" style="405" customWidth="1"/>
    <col min="8460" max="8462" width="9.09765625" style="405" customWidth="1"/>
    <col min="8463" max="8463" width="10.3984375" style="405" customWidth="1"/>
    <col min="8464" max="8465" width="9.09765625" style="405" customWidth="1"/>
    <col min="8466" max="8466" width="15.19921875" style="405" customWidth="1"/>
    <col min="8467" max="8467" width="7.5" style="405" customWidth="1"/>
    <col min="8468" max="8468" width="6.69921875" style="405" customWidth="1"/>
    <col min="8469" max="8469" width="7.59765625" style="405" customWidth="1"/>
    <col min="8470" max="8470" width="8.09765625" style="405" customWidth="1"/>
    <col min="8471" max="8471" width="7.8984375" style="405" customWidth="1"/>
    <col min="8472" max="8472" width="6.5" style="405" customWidth="1"/>
    <col min="8473" max="8473" width="7.3984375" style="405" customWidth="1"/>
    <col min="8474" max="8474" width="8.19921875" style="405" customWidth="1"/>
    <col min="8475" max="8475" width="7" style="405" customWidth="1"/>
    <col min="8476" max="8476" width="6.19921875" style="405" customWidth="1"/>
    <col min="8477" max="8477" width="5.09765625" style="405" customWidth="1"/>
    <col min="8478" max="8478" width="7.69921875" style="405" customWidth="1"/>
    <col min="8479" max="8705" width="9" style="405"/>
    <col min="8706" max="8706" width="10.59765625" style="405" customWidth="1"/>
    <col min="8707" max="8707" width="9.09765625" style="405" customWidth="1"/>
    <col min="8708" max="8709" width="7.69921875" style="405" customWidth="1"/>
    <col min="8710" max="8710" width="9.09765625" style="405" customWidth="1"/>
    <col min="8711" max="8711" width="8.59765625" style="405" customWidth="1"/>
    <col min="8712" max="8713" width="9.09765625" style="405" customWidth="1"/>
    <col min="8714" max="8714" width="12.8984375" style="405" customWidth="1"/>
    <col min="8715" max="8715" width="7.8984375" style="405" customWidth="1"/>
    <col min="8716" max="8718" width="9.09765625" style="405" customWidth="1"/>
    <col min="8719" max="8719" width="10.3984375" style="405" customWidth="1"/>
    <col min="8720" max="8721" width="9.09765625" style="405" customWidth="1"/>
    <col min="8722" max="8722" width="15.19921875" style="405" customWidth="1"/>
    <col min="8723" max="8723" width="7.5" style="405" customWidth="1"/>
    <col min="8724" max="8724" width="6.69921875" style="405" customWidth="1"/>
    <col min="8725" max="8725" width="7.59765625" style="405" customWidth="1"/>
    <col min="8726" max="8726" width="8.09765625" style="405" customWidth="1"/>
    <col min="8727" max="8727" width="7.8984375" style="405" customWidth="1"/>
    <col min="8728" max="8728" width="6.5" style="405" customWidth="1"/>
    <col min="8729" max="8729" width="7.3984375" style="405" customWidth="1"/>
    <col min="8730" max="8730" width="8.19921875" style="405" customWidth="1"/>
    <col min="8731" max="8731" width="7" style="405" customWidth="1"/>
    <col min="8732" max="8732" width="6.19921875" style="405" customWidth="1"/>
    <col min="8733" max="8733" width="5.09765625" style="405" customWidth="1"/>
    <col min="8734" max="8734" width="7.69921875" style="405" customWidth="1"/>
    <col min="8735" max="8961" width="9" style="405"/>
    <col min="8962" max="8962" width="10.59765625" style="405" customWidth="1"/>
    <col min="8963" max="8963" width="9.09765625" style="405" customWidth="1"/>
    <col min="8964" max="8965" width="7.69921875" style="405" customWidth="1"/>
    <col min="8966" max="8966" width="9.09765625" style="405" customWidth="1"/>
    <col min="8967" max="8967" width="8.59765625" style="405" customWidth="1"/>
    <col min="8968" max="8969" width="9.09765625" style="405" customWidth="1"/>
    <col min="8970" max="8970" width="12.8984375" style="405" customWidth="1"/>
    <col min="8971" max="8971" width="7.8984375" style="405" customWidth="1"/>
    <col min="8972" max="8974" width="9.09765625" style="405" customWidth="1"/>
    <col min="8975" max="8975" width="10.3984375" style="405" customWidth="1"/>
    <col min="8976" max="8977" width="9.09765625" style="405" customWidth="1"/>
    <col min="8978" max="8978" width="15.19921875" style="405" customWidth="1"/>
    <col min="8979" max="8979" width="7.5" style="405" customWidth="1"/>
    <col min="8980" max="8980" width="6.69921875" style="405" customWidth="1"/>
    <col min="8981" max="8981" width="7.59765625" style="405" customWidth="1"/>
    <col min="8982" max="8982" width="8.09765625" style="405" customWidth="1"/>
    <col min="8983" max="8983" width="7.8984375" style="405" customWidth="1"/>
    <col min="8984" max="8984" width="6.5" style="405" customWidth="1"/>
    <col min="8985" max="8985" width="7.3984375" style="405" customWidth="1"/>
    <col min="8986" max="8986" width="8.19921875" style="405" customWidth="1"/>
    <col min="8987" max="8987" width="7" style="405" customWidth="1"/>
    <col min="8988" max="8988" width="6.19921875" style="405" customWidth="1"/>
    <col min="8989" max="8989" width="5.09765625" style="405" customWidth="1"/>
    <col min="8990" max="8990" width="7.69921875" style="405" customWidth="1"/>
    <col min="8991" max="9217" width="9" style="405"/>
    <col min="9218" max="9218" width="10.59765625" style="405" customWidth="1"/>
    <col min="9219" max="9219" width="9.09765625" style="405" customWidth="1"/>
    <col min="9220" max="9221" width="7.69921875" style="405" customWidth="1"/>
    <col min="9222" max="9222" width="9.09765625" style="405" customWidth="1"/>
    <col min="9223" max="9223" width="8.59765625" style="405" customWidth="1"/>
    <col min="9224" max="9225" width="9.09765625" style="405" customWidth="1"/>
    <col min="9226" max="9226" width="12.8984375" style="405" customWidth="1"/>
    <col min="9227" max="9227" width="7.8984375" style="405" customWidth="1"/>
    <col min="9228" max="9230" width="9.09765625" style="405" customWidth="1"/>
    <col min="9231" max="9231" width="10.3984375" style="405" customWidth="1"/>
    <col min="9232" max="9233" width="9.09765625" style="405" customWidth="1"/>
    <col min="9234" max="9234" width="15.19921875" style="405" customWidth="1"/>
    <col min="9235" max="9235" width="7.5" style="405" customWidth="1"/>
    <col min="9236" max="9236" width="6.69921875" style="405" customWidth="1"/>
    <col min="9237" max="9237" width="7.59765625" style="405" customWidth="1"/>
    <col min="9238" max="9238" width="8.09765625" style="405" customWidth="1"/>
    <col min="9239" max="9239" width="7.8984375" style="405" customWidth="1"/>
    <col min="9240" max="9240" width="6.5" style="405" customWidth="1"/>
    <col min="9241" max="9241" width="7.3984375" style="405" customWidth="1"/>
    <col min="9242" max="9242" width="8.19921875" style="405" customWidth="1"/>
    <col min="9243" max="9243" width="7" style="405" customWidth="1"/>
    <col min="9244" max="9244" width="6.19921875" style="405" customWidth="1"/>
    <col min="9245" max="9245" width="5.09765625" style="405" customWidth="1"/>
    <col min="9246" max="9246" width="7.69921875" style="405" customWidth="1"/>
    <col min="9247" max="9473" width="9" style="405"/>
    <col min="9474" max="9474" width="10.59765625" style="405" customWidth="1"/>
    <col min="9475" max="9475" width="9.09765625" style="405" customWidth="1"/>
    <col min="9476" max="9477" width="7.69921875" style="405" customWidth="1"/>
    <col min="9478" max="9478" width="9.09765625" style="405" customWidth="1"/>
    <col min="9479" max="9479" width="8.59765625" style="405" customWidth="1"/>
    <col min="9480" max="9481" width="9.09765625" style="405" customWidth="1"/>
    <col min="9482" max="9482" width="12.8984375" style="405" customWidth="1"/>
    <col min="9483" max="9483" width="7.8984375" style="405" customWidth="1"/>
    <col min="9484" max="9486" width="9.09765625" style="405" customWidth="1"/>
    <col min="9487" max="9487" width="10.3984375" style="405" customWidth="1"/>
    <col min="9488" max="9489" width="9.09765625" style="405" customWidth="1"/>
    <col min="9490" max="9490" width="15.19921875" style="405" customWidth="1"/>
    <col min="9491" max="9491" width="7.5" style="405" customWidth="1"/>
    <col min="9492" max="9492" width="6.69921875" style="405" customWidth="1"/>
    <col min="9493" max="9493" width="7.59765625" style="405" customWidth="1"/>
    <col min="9494" max="9494" width="8.09765625" style="405" customWidth="1"/>
    <col min="9495" max="9495" width="7.8984375" style="405" customWidth="1"/>
    <col min="9496" max="9496" width="6.5" style="405" customWidth="1"/>
    <col min="9497" max="9497" width="7.3984375" style="405" customWidth="1"/>
    <col min="9498" max="9498" width="8.19921875" style="405" customWidth="1"/>
    <col min="9499" max="9499" width="7" style="405" customWidth="1"/>
    <col min="9500" max="9500" width="6.19921875" style="405" customWidth="1"/>
    <col min="9501" max="9501" width="5.09765625" style="405" customWidth="1"/>
    <col min="9502" max="9502" width="7.69921875" style="405" customWidth="1"/>
    <col min="9503" max="9729" width="9" style="405"/>
    <col min="9730" max="9730" width="10.59765625" style="405" customWidth="1"/>
    <col min="9731" max="9731" width="9.09765625" style="405" customWidth="1"/>
    <col min="9732" max="9733" width="7.69921875" style="405" customWidth="1"/>
    <col min="9734" max="9734" width="9.09765625" style="405" customWidth="1"/>
    <col min="9735" max="9735" width="8.59765625" style="405" customWidth="1"/>
    <col min="9736" max="9737" width="9.09765625" style="405" customWidth="1"/>
    <col min="9738" max="9738" width="12.8984375" style="405" customWidth="1"/>
    <col min="9739" max="9739" width="7.8984375" style="405" customWidth="1"/>
    <col min="9740" max="9742" width="9.09765625" style="405" customWidth="1"/>
    <col min="9743" max="9743" width="10.3984375" style="405" customWidth="1"/>
    <col min="9744" max="9745" width="9.09765625" style="405" customWidth="1"/>
    <col min="9746" max="9746" width="15.19921875" style="405" customWidth="1"/>
    <col min="9747" max="9747" width="7.5" style="405" customWidth="1"/>
    <col min="9748" max="9748" width="6.69921875" style="405" customWidth="1"/>
    <col min="9749" max="9749" width="7.59765625" style="405" customWidth="1"/>
    <col min="9750" max="9750" width="8.09765625" style="405" customWidth="1"/>
    <col min="9751" max="9751" width="7.8984375" style="405" customWidth="1"/>
    <col min="9752" max="9752" width="6.5" style="405" customWidth="1"/>
    <col min="9753" max="9753" width="7.3984375" style="405" customWidth="1"/>
    <col min="9754" max="9754" width="8.19921875" style="405" customWidth="1"/>
    <col min="9755" max="9755" width="7" style="405" customWidth="1"/>
    <col min="9756" max="9756" width="6.19921875" style="405" customWidth="1"/>
    <col min="9757" max="9757" width="5.09765625" style="405" customWidth="1"/>
    <col min="9758" max="9758" width="7.69921875" style="405" customWidth="1"/>
    <col min="9759" max="9985" width="9" style="405"/>
    <col min="9986" max="9986" width="10.59765625" style="405" customWidth="1"/>
    <col min="9987" max="9987" width="9.09765625" style="405" customWidth="1"/>
    <col min="9988" max="9989" width="7.69921875" style="405" customWidth="1"/>
    <col min="9990" max="9990" width="9.09765625" style="405" customWidth="1"/>
    <col min="9991" max="9991" width="8.59765625" style="405" customWidth="1"/>
    <col min="9992" max="9993" width="9.09765625" style="405" customWidth="1"/>
    <col min="9994" max="9994" width="12.8984375" style="405" customWidth="1"/>
    <col min="9995" max="9995" width="7.8984375" style="405" customWidth="1"/>
    <col min="9996" max="9998" width="9.09765625" style="405" customWidth="1"/>
    <col min="9999" max="9999" width="10.3984375" style="405" customWidth="1"/>
    <col min="10000" max="10001" width="9.09765625" style="405" customWidth="1"/>
    <col min="10002" max="10002" width="15.19921875" style="405" customWidth="1"/>
    <col min="10003" max="10003" width="7.5" style="405" customWidth="1"/>
    <col min="10004" max="10004" width="6.69921875" style="405" customWidth="1"/>
    <col min="10005" max="10005" width="7.59765625" style="405" customWidth="1"/>
    <col min="10006" max="10006" width="8.09765625" style="405" customWidth="1"/>
    <col min="10007" max="10007" width="7.8984375" style="405" customWidth="1"/>
    <col min="10008" max="10008" width="6.5" style="405" customWidth="1"/>
    <col min="10009" max="10009" width="7.3984375" style="405" customWidth="1"/>
    <col min="10010" max="10010" width="8.19921875" style="405" customWidth="1"/>
    <col min="10011" max="10011" width="7" style="405" customWidth="1"/>
    <col min="10012" max="10012" width="6.19921875" style="405" customWidth="1"/>
    <col min="10013" max="10013" width="5.09765625" style="405" customWidth="1"/>
    <col min="10014" max="10014" width="7.69921875" style="405" customWidth="1"/>
    <col min="10015" max="10241" width="9" style="405"/>
    <col min="10242" max="10242" width="10.59765625" style="405" customWidth="1"/>
    <col min="10243" max="10243" width="9.09765625" style="405" customWidth="1"/>
    <col min="10244" max="10245" width="7.69921875" style="405" customWidth="1"/>
    <col min="10246" max="10246" width="9.09765625" style="405" customWidth="1"/>
    <col min="10247" max="10247" width="8.59765625" style="405" customWidth="1"/>
    <col min="10248" max="10249" width="9.09765625" style="405" customWidth="1"/>
    <col min="10250" max="10250" width="12.8984375" style="405" customWidth="1"/>
    <col min="10251" max="10251" width="7.8984375" style="405" customWidth="1"/>
    <col min="10252" max="10254" width="9.09765625" style="405" customWidth="1"/>
    <col min="10255" max="10255" width="10.3984375" style="405" customWidth="1"/>
    <col min="10256" max="10257" width="9.09765625" style="405" customWidth="1"/>
    <col min="10258" max="10258" width="15.19921875" style="405" customWidth="1"/>
    <col min="10259" max="10259" width="7.5" style="405" customWidth="1"/>
    <col min="10260" max="10260" width="6.69921875" style="405" customWidth="1"/>
    <col min="10261" max="10261" width="7.59765625" style="405" customWidth="1"/>
    <col min="10262" max="10262" width="8.09765625" style="405" customWidth="1"/>
    <col min="10263" max="10263" width="7.8984375" style="405" customWidth="1"/>
    <col min="10264" max="10264" width="6.5" style="405" customWidth="1"/>
    <col min="10265" max="10265" width="7.3984375" style="405" customWidth="1"/>
    <col min="10266" max="10266" width="8.19921875" style="405" customWidth="1"/>
    <col min="10267" max="10267" width="7" style="405" customWidth="1"/>
    <col min="10268" max="10268" width="6.19921875" style="405" customWidth="1"/>
    <col min="10269" max="10269" width="5.09765625" style="405" customWidth="1"/>
    <col min="10270" max="10270" width="7.69921875" style="405" customWidth="1"/>
    <col min="10271" max="10497" width="9" style="405"/>
    <col min="10498" max="10498" width="10.59765625" style="405" customWidth="1"/>
    <col min="10499" max="10499" width="9.09765625" style="405" customWidth="1"/>
    <col min="10500" max="10501" width="7.69921875" style="405" customWidth="1"/>
    <col min="10502" max="10502" width="9.09765625" style="405" customWidth="1"/>
    <col min="10503" max="10503" width="8.59765625" style="405" customWidth="1"/>
    <col min="10504" max="10505" width="9.09765625" style="405" customWidth="1"/>
    <col min="10506" max="10506" width="12.8984375" style="405" customWidth="1"/>
    <col min="10507" max="10507" width="7.8984375" style="405" customWidth="1"/>
    <col min="10508" max="10510" width="9.09765625" style="405" customWidth="1"/>
    <col min="10511" max="10511" width="10.3984375" style="405" customWidth="1"/>
    <col min="10512" max="10513" width="9.09765625" style="405" customWidth="1"/>
    <col min="10514" max="10514" width="15.19921875" style="405" customWidth="1"/>
    <col min="10515" max="10515" width="7.5" style="405" customWidth="1"/>
    <col min="10516" max="10516" width="6.69921875" style="405" customWidth="1"/>
    <col min="10517" max="10517" width="7.59765625" style="405" customWidth="1"/>
    <col min="10518" max="10518" width="8.09765625" style="405" customWidth="1"/>
    <col min="10519" max="10519" width="7.8984375" style="405" customWidth="1"/>
    <col min="10520" max="10520" width="6.5" style="405" customWidth="1"/>
    <col min="10521" max="10521" width="7.3984375" style="405" customWidth="1"/>
    <col min="10522" max="10522" width="8.19921875" style="405" customWidth="1"/>
    <col min="10523" max="10523" width="7" style="405" customWidth="1"/>
    <col min="10524" max="10524" width="6.19921875" style="405" customWidth="1"/>
    <col min="10525" max="10525" width="5.09765625" style="405" customWidth="1"/>
    <col min="10526" max="10526" width="7.69921875" style="405" customWidth="1"/>
    <col min="10527" max="10753" width="9" style="405"/>
    <col min="10754" max="10754" width="10.59765625" style="405" customWidth="1"/>
    <col min="10755" max="10755" width="9.09765625" style="405" customWidth="1"/>
    <col min="10756" max="10757" width="7.69921875" style="405" customWidth="1"/>
    <col min="10758" max="10758" width="9.09765625" style="405" customWidth="1"/>
    <col min="10759" max="10759" width="8.59765625" style="405" customWidth="1"/>
    <col min="10760" max="10761" width="9.09765625" style="405" customWidth="1"/>
    <col min="10762" max="10762" width="12.8984375" style="405" customWidth="1"/>
    <col min="10763" max="10763" width="7.8984375" style="405" customWidth="1"/>
    <col min="10764" max="10766" width="9.09765625" style="405" customWidth="1"/>
    <col min="10767" max="10767" width="10.3984375" style="405" customWidth="1"/>
    <col min="10768" max="10769" width="9.09765625" style="405" customWidth="1"/>
    <col min="10770" max="10770" width="15.19921875" style="405" customWidth="1"/>
    <col min="10771" max="10771" width="7.5" style="405" customWidth="1"/>
    <col min="10772" max="10772" width="6.69921875" style="405" customWidth="1"/>
    <col min="10773" max="10773" width="7.59765625" style="405" customWidth="1"/>
    <col min="10774" max="10774" width="8.09765625" style="405" customWidth="1"/>
    <col min="10775" max="10775" width="7.8984375" style="405" customWidth="1"/>
    <col min="10776" max="10776" width="6.5" style="405" customWidth="1"/>
    <col min="10777" max="10777" width="7.3984375" style="405" customWidth="1"/>
    <col min="10778" max="10778" width="8.19921875" style="405" customWidth="1"/>
    <col min="10779" max="10779" width="7" style="405" customWidth="1"/>
    <col min="10780" max="10780" width="6.19921875" style="405" customWidth="1"/>
    <col min="10781" max="10781" width="5.09765625" style="405" customWidth="1"/>
    <col min="10782" max="10782" width="7.69921875" style="405" customWidth="1"/>
    <col min="10783" max="11009" width="9" style="405"/>
    <col min="11010" max="11010" width="10.59765625" style="405" customWidth="1"/>
    <col min="11011" max="11011" width="9.09765625" style="405" customWidth="1"/>
    <col min="11012" max="11013" width="7.69921875" style="405" customWidth="1"/>
    <col min="11014" max="11014" width="9.09765625" style="405" customWidth="1"/>
    <col min="11015" max="11015" width="8.59765625" style="405" customWidth="1"/>
    <col min="11016" max="11017" width="9.09765625" style="405" customWidth="1"/>
    <col min="11018" max="11018" width="12.8984375" style="405" customWidth="1"/>
    <col min="11019" max="11019" width="7.8984375" style="405" customWidth="1"/>
    <col min="11020" max="11022" width="9.09765625" style="405" customWidth="1"/>
    <col min="11023" max="11023" width="10.3984375" style="405" customWidth="1"/>
    <col min="11024" max="11025" width="9.09765625" style="405" customWidth="1"/>
    <col min="11026" max="11026" width="15.19921875" style="405" customWidth="1"/>
    <col min="11027" max="11027" width="7.5" style="405" customWidth="1"/>
    <col min="11028" max="11028" width="6.69921875" style="405" customWidth="1"/>
    <col min="11029" max="11029" width="7.59765625" style="405" customWidth="1"/>
    <col min="11030" max="11030" width="8.09765625" style="405" customWidth="1"/>
    <col min="11031" max="11031" width="7.8984375" style="405" customWidth="1"/>
    <col min="11032" max="11032" width="6.5" style="405" customWidth="1"/>
    <col min="11033" max="11033" width="7.3984375" style="405" customWidth="1"/>
    <col min="11034" max="11034" width="8.19921875" style="405" customWidth="1"/>
    <col min="11035" max="11035" width="7" style="405" customWidth="1"/>
    <col min="11036" max="11036" width="6.19921875" style="405" customWidth="1"/>
    <col min="11037" max="11037" width="5.09765625" style="405" customWidth="1"/>
    <col min="11038" max="11038" width="7.69921875" style="405" customWidth="1"/>
    <col min="11039" max="11265" width="9" style="405"/>
    <col min="11266" max="11266" width="10.59765625" style="405" customWidth="1"/>
    <col min="11267" max="11267" width="9.09765625" style="405" customWidth="1"/>
    <col min="11268" max="11269" width="7.69921875" style="405" customWidth="1"/>
    <col min="11270" max="11270" width="9.09765625" style="405" customWidth="1"/>
    <col min="11271" max="11271" width="8.59765625" style="405" customWidth="1"/>
    <col min="11272" max="11273" width="9.09765625" style="405" customWidth="1"/>
    <col min="11274" max="11274" width="12.8984375" style="405" customWidth="1"/>
    <col min="11275" max="11275" width="7.8984375" style="405" customWidth="1"/>
    <col min="11276" max="11278" width="9.09765625" style="405" customWidth="1"/>
    <col min="11279" max="11279" width="10.3984375" style="405" customWidth="1"/>
    <col min="11280" max="11281" width="9.09765625" style="405" customWidth="1"/>
    <col min="11282" max="11282" width="15.19921875" style="405" customWidth="1"/>
    <col min="11283" max="11283" width="7.5" style="405" customWidth="1"/>
    <col min="11284" max="11284" width="6.69921875" style="405" customWidth="1"/>
    <col min="11285" max="11285" width="7.59765625" style="405" customWidth="1"/>
    <col min="11286" max="11286" width="8.09765625" style="405" customWidth="1"/>
    <col min="11287" max="11287" width="7.8984375" style="405" customWidth="1"/>
    <col min="11288" max="11288" width="6.5" style="405" customWidth="1"/>
    <col min="11289" max="11289" width="7.3984375" style="405" customWidth="1"/>
    <col min="11290" max="11290" width="8.19921875" style="405" customWidth="1"/>
    <col min="11291" max="11291" width="7" style="405" customWidth="1"/>
    <col min="11292" max="11292" width="6.19921875" style="405" customWidth="1"/>
    <col min="11293" max="11293" width="5.09765625" style="405" customWidth="1"/>
    <col min="11294" max="11294" width="7.69921875" style="405" customWidth="1"/>
    <col min="11295" max="11521" width="9" style="405"/>
    <col min="11522" max="11522" width="10.59765625" style="405" customWidth="1"/>
    <col min="11523" max="11523" width="9.09765625" style="405" customWidth="1"/>
    <col min="11524" max="11525" width="7.69921875" style="405" customWidth="1"/>
    <col min="11526" max="11526" width="9.09765625" style="405" customWidth="1"/>
    <col min="11527" max="11527" width="8.59765625" style="405" customWidth="1"/>
    <col min="11528" max="11529" width="9.09765625" style="405" customWidth="1"/>
    <col min="11530" max="11530" width="12.8984375" style="405" customWidth="1"/>
    <col min="11531" max="11531" width="7.8984375" style="405" customWidth="1"/>
    <col min="11532" max="11534" width="9.09765625" style="405" customWidth="1"/>
    <col min="11535" max="11535" width="10.3984375" style="405" customWidth="1"/>
    <col min="11536" max="11537" width="9.09765625" style="405" customWidth="1"/>
    <col min="11538" max="11538" width="15.19921875" style="405" customWidth="1"/>
    <col min="11539" max="11539" width="7.5" style="405" customWidth="1"/>
    <col min="11540" max="11540" width="6.69921875" style="405" customWidth="1"/>
    <col min="11541" max="11541" width="7.59765625" style="405" customWidth="1"/>
    <col min="11542" max="11542" width="8.09765625" style="405" customWidth="1"/>
    <col min="11543" max="11543" width="7.8984375" style="405" customWidth="1"/>
    <col min="11544" max="11544" width="6.5" style="405" customWidth="1"/>
    <col min="11545" max="11545" width="7.3984375" style="405" customWidth="1"/>
    <col min="11546" max="11546" width="8.19921875" style="405" customWidth="1"/>
    <col min="11547" max="11547" width="7" style="405" customWidth="1"/>
    <col min="11548" max="11548" width="6.19921875" style="405" customWidth="1"/>
    <col min="11549" max="11549" width="5.09765625" style="405" customWidth="1"/>
    <col min="11550" max="11550" width="7.69921875" style="405" customWidth="1"/>
    <col min="11551" max="11777" width="9" style="405"/>
    <col min="11778" max="11778" width="10.59765625" style="405" customWidth="1"/>
    <col min="11779" max="11779" width="9.09765625" style="405" customWidth="1"/>
    <col min="11780" max="11781" width="7.69921875" style="405" customWidth="1"/>
    <col min="11782" max="11782" width="9.09765625" style="405" customWidth="1"/>
    <col min="11783" max="11783" width="8.59765625" style="405" customWidth="1"/>
    <col min="11784" max="11785" width="9.09765625" style="405" customWidth="1"/>
    <col min="11786" max="11786" width="12.8984375" style="405" customWidth="1"/>
    <col min="11787" max="11787" width="7.8984375" style="405" customWidth="1"/>
    <col min="11788" max="11790" width="9.09765625" style="405" customWidth="1"/>
    <col min="11791" max="11791" width="10.3984375" style="405" customWidth="1"/>
    <col min="11792" max="11793" width="9.09765625" style="405" customWidth="1"/>
    <col min="11794" max="11794" width="15.19921875" style="405" customWidth="1"/>
    <col min="11795" max="11795" width="7.5" style="405" customWidth="1"/>
    <col min="11796" max="11796" width="6.69921875" style="405" customWidth="1"/>
    <col min="11797" max="11797" width="7.59765625" style="405" customWidth="1"/>
    <col min="11798" max="11798" width="8.09765625" style="405" customWidth="1"/>
    <col min="11799" max="11799" width="7.8984375" style="405" customWidth="1"/>
    <col min="11800" max="11800" width="6.5" style="405" customWidth="1"/>
    <col min="11801" max="11801" width="7.3984375" style="405" customWidth="1"/>
    <col min="11802" max="11802" width="8.19921875" style="405" customWidth="1"/>
    <col min="11803" max="11803" width="7" style="405" customWidth="1"/>
    <col min="11804" max="11804" width="6.19921875" style="405" customWidth="1"/>
    <col min="11805" max="11805" width="5.09765625" style="405" customWidth="1"/>
    <col min="11806" max="11806" width="7.69921875" style="405" customWidth="1"/>
    <col min="11807" max="12033" width="9" style="405"/>
    <col min="12034" max="12034" width="10.59765625" style="405" customWidth="1"/>
    <col min="12035" max="12035" width="9.09765625" style="405" customWidth="1"/>
    <col min="12036" max="12037" width="7.69921875" style="405" customWidth="1"/>
    <col min="12038" max="12038" width="9.09765625" style="405" customWidth="1"/>
    <col min="12039" max="12039" width="8.59765625" style="405" customWidth="1"/>
    <col min="12040" max="12041" width="9.09765625" style="405" customWidth="1"/>
    <col min="12042" max="12042" width="12.8984375" style="405" customWidth="1"/>
    <col min="12043" max="12043" width="7.8984375" style="405" customWidth="1"/>
    <col min="12044" max="12046" width="9.09765625" style="405" customWidth="1"/>
    <col min="12047" max="12047" width="10.3984375" style="405" customWidth="1"/>
    <col min="12048" max="12049" width="9.09765625" style="405" customWidth="1"/>
    <col min="12050" max="12050" width="15.19921875" style="405" customWidth="1"/>
    <col min="12051" max="12051" width="7.5" style="405" customWidth="1"/>
    <col min="12052" max="12052" width="6.69921875" style="405" customWidth="1"/>
    <col min="12053" max="12053" width="7.59765625" style="405" customWidth="1"/>
    <col min="12054" max="12054" width="8.09765625" style="405" customWidth="1"/>
    <col min="12055" max="12055" width="7.8984375" style="405" customWidth="1"/>
    <col min="12056" max="12056" width="6.5" style="405" customWidth="1"/>
    <col min="12057" max="12057" width="7.3984375" style="405" customWidth="1"/>
    <col min="12058" max="12058" width="8.19921875" style="405" customWidth="1"/>
    <col min="12059" max="12059" width="7" style="405" customWidth="1"/>
    <col min="12060" max="12060" width="6.19921875" style="405" customWidth="1"/>
    <col min="12061" max="12061" width="5.09765625" style="405" customWidth="1"/>
    <col min="12062" max="12062" width="7.69921875" style="405" customWidth="1"/>
    <col min="12063" max="12289" width="9" style="405"/>
    <col min="12290" max="12290" width="10.59765625" style="405" customWidth="1"/>
    <col min="12291" max="12291" width="9.09765625" style="405" customWidth="1"/>
    <col min="12292" max="12293" width="7.69921875" style="405" customWidth="1"/>
    <col min="12294" max="12294" width="9.09765625" style="405" customWidth="1"/>
    <col min="12295" max="12295" width="8.59765625" style="405" customWidth="1"/>
    <col min="12296" max="12297" width="9.09765625" style="405" customWidth="1"/>
    <col min="12298" max="12298" width="12.8984375" style="405" customWidth="1"/>
    <col min="12299" max="12299" width="7.8984375" style="405" customWidth="1"/>
    <col min="12300" max="12302" width="9.09765625" style="405" customWidth="1"/>
    <col min="12303" max="12303" width="10.3984375" style="405" customWidth="1"/>
    <col min="12304" max="12305" width="9.09765625" style="405" customWidth="1"/>
    <col min="12306" max="12306" width="15.19921875" style="405" customWidth="1"/>
    <col min="12307" max="12307" width="7.5" style="405" customWidth="1"/>
    <col min="12308" max="12308" width="6.69921875" style="405" customWidth="1"/>
    <col min="12309" max="12309" width="7.59765625" style="405" customWidth="1"/>
    <col min="12310" max="12310" width="8.09765625" style="405" customWidth="1"/>
    <col min="12311" max="12311" width="7.8984375" style="405" customWidth="1"/>
    <col min="12312" max="12312" width="6.5" style="405" customWidth="1"/>
    <col min="12313" max="12313" width="7.3984375" style="405" customWidth="1"/>
    <col min="12314" max="12314" width="8.19921875" style="405" customWidth="1"/>
    <col min="12315" max="12315" width="7" style="405" customWidth="1"/>
    <col min="12316" max="12316" width="6.19921875" style="405" customWidth="1"/>
    <col min="12317" max="12317" width="5.09765625" style="405" customWidth="1"/>
    <col min="12318" max="12318" width="7.69921875" style="405" customWidth="1"/>
    <col min="12319" max="12545" width="9" style="405"/>
    <col min="12546" max="12546" width="10.59765625" style="405" customWidth="1"/>
    <col min="12547" max="12547" width="9.09765625" style="405" customWidth="1"/>
    <col min="12548" max="12549" width="7.69921875" style="405" customWidth="1"/>
    <col min="12550" max="12550" width="9.09765625" style="405" customWidth="1"/>
    <col min="12551" max="12551" width="8.59765625" style="405" customWidth="1"/>
    <col min="12552" max="12553" width="9.09765625" style="405" customWidth="1"/>
    <col min="12554" max="12554" width="12.8984375" style="405" customWidth="1"/>
    <col min="12555" max="12555" width="7.8984375" style="405" customWidth="1"/>
    <col min="12556" max="12558" width="9.09765625" style="405" customWidth="1"/>
    <col min="12559" max="12559" width="10.3984375" style="405" customWidth="1"/>
    <col min="12560" max="12561" width="9.09765625" style="405" customWidth="1"/>
    <col min="12562" max="12562" width="15.19921875" style="405" customWidth="1"/>
    <col min="12563" max="12563" width="7.5" style="405" customWidth="1"/>
    <col min="12564" max="12564" width="6.69921875" style="405" customWidth="1"/>
    <col min="12565" max="12565" width="7.59765625" style="405" customWidth="1"/>
    <col min="12566" max="12566" width="8.09765625" style="405" customWidth="1"/>
    <col min="12567" max="12567" width="7.8984375" style="405" customWidth="1"/>
    <col min="12568" max="12568" width="6.5" style="405" customWidth="1"/>
    <col min="12569" max="12569" width="7.3984375" style="405" customWidth="1"/>
    <col min="12570" max="12570" width="8.19921875" style="405" customWidth="1"/>
    <col min="12571" max="12571" width="7" style="405" customWidth="1"/>
    <col min="12572" max="12572" width="6.19921875" style="405" customWidth="1"/>
    <col min="12573" max="12573" width="5.09765625" style="405" customWidth="1"/>
    <col min="12574" max="12574" width="7.69921875" style="405" customWidth="1"/>
    <col min="12575" max="12801" width="9" style="405"/>
    <col min="12802" max="12802" width="10.59765625" style="405" customWidth="1"/>
    <col min="12803" max="12803" width="9.09765625" style="405" customWidth="1"/>
    <col min="12804" max="12805" width="7.69921875" style="405" customWidth="1"/>
    <col min="12806" max="12806" width="9.09765625" style="405" customWidth="1"/>
    <col min="12807" max="12807" width="8.59765625" style="405" customWidth="1"/>
    <col min="12808" max="12809" width="9.09765625" style="405" customWidth="1"/>
    <col min="12810" max="12810" width="12.8984375" style="405" customWidth="1"/>
    <col min="12811" max="12811" width="7.8984375" style="405" customWidth="1"/>
    <col min="12812" max="12814" width="9.09765625" style="405" customWidth="1"/>
    <col min="12815" max="12815" width="10.3984375" style="405" customWidth="1"/>
    <col min="12816" max="12817" width="9.09765625" style="405" customWidth="1"/>
    <col min="12818" max="12818" width="15.19921875" style="405" customWidth="1"/>
    <col min="12819" max="12819" width="7.5" style="405" customWidth="1"/>
    <col min="12820" max="12820" width="6.69921875" style="405" customWidth="1"/>
    <col min="12821" max="12821" width="7.59765625" style="405" customWidth="1"/>
    <col min="12822" max="12822" width="8.09765625" style="405" customWidth="1"/>
    <col min="12823" max="12823" width="7.8984375" style="405" customWidth="1"/>
    <col min="12824" max="12824" width="6.5" style="405" customWidth="1"/>
    <col min="12825" max="12825" width="7.3984375" style="405" customWidth="1"/>
    <col min="12826" max="12826" width="8.19921875" style="405" customWidth="1"/>
    <col min="12827" max="12827" width="7" style="405" customWidth="1"/>
    <col min="12828" max="12828" width="6.19921875" style="405" customWidth="1"/>
    <col min="12829" max="12829" width="5.09765625" style="405" customWidth="1"/>
    <col min="12830" max="12830" width="7.69921875" style="405" customWidth="1"/>
    <col min="12831" max="13057" width="9" style="405"/>
    <col min="13058" max="13058" width="10.59765625" style="405" customWidth="1"/>
    <col min="13059" max="13059" width="9.09765625" style="405" customWidth="1"/>
    <col min="13060" max="13061" width="7.69921875" style="405" customWidth="1"/>
    <col min="13062" max="13062" width="9.09765625" style="405" customWidth="1"/>
    <col min="13063" max="13063" width="8.59765625" style="405" customWidth="1"/>
    <col min="13064" max="13065" width="9.09765625" style="405" customWidth="1"/>
    <col min="13066" max="13066" width="12.8984375" style="405" customWidth="1"/>
    <col min="13067" max="13067" width="7.8984375" style="405" customWidth="1"/>
    <col min="13068" max="13070" width="9.09765625" style="405" customWidth="1"/>
    <col min="13071" max="13071" width="10.3984375" style="405" customWidth="1"/>
    <col min="13072" max="13073" width="9.09765625" style="405" customWidth="1"/>
    <col min="13074" max="13074" width="15.19921875" style="405" customWidth="1"/>
    <col min="13075" max="13075" width="7.5" style="405" customWidth="1"/>
    <col min="13076" max="13076" width="6.69921875" style="405" customWidth="1"/>
    <col min="13077" max="13077" width="7.59765625" style="405" customWidth="1"/>
    <col min="13078" max="13078" width="8.09765625" style="405" customWidth="1"/>
    <col min="13079" max="13079" width="7.8984375" style="405" customWidth="1"/>
    <col min="13080" max="13080" width="6.5" style="405" customWidth="1"/>
    <col min="13081" max="13081" width="7.3984375" style="405" customWidth="1"/>
    <col min="13082" max="13082" width="8.19921875" style="405" customWidth="1"/>
    <col min="13083" max="13083" width="7" style="405" customWidth="1"/>
    <col min="13084" max="13084" width="6.19921875" style="405" customWidth="1"/>
    <col min="13085" max="13085" width="5.09765625" style="405" customWidth="1"/>
    <col min="13086" max="13086" width="7.69921875" style="405" customWidth="1"/>
    <col min="13087" max="13313" width="9" style="405"/>
    <col min="13314" max="13314" width="10.59765625" style="405" customWidth="1"/>
    <col min="13315" max="13315" width="9.09765625" style="405" customWidth="1"/>
    <col min="13316" max="13317" width="7.69921875" style="405" customWidth="1"/>
    <col min="13318" max="13318" width="9.09765625" style="405" customWidth="1"/>
    <col min="13319" max="13319" width="8.59765625" style="405" customWidth="1"/>
    <col min="13320" max="13321" width="9.09765625" style="405" customWidth="1"/>
    <col min="13322" max="13322" width="12.8984375" style="405" customWidth="1"/>
    <col min="13323" max="13323" width="7.8984375" style="405" customWidth="1"/>
    <col min="13324" max="13326" width="9.09765625" style="405" customWidth="1"/>
    <col min="13327" max="13327" width="10.3984375" style="405" customWidth="1"/>
    <col min="13328" max="13329" width="9.09765625" style="405" customWidth="1"/>
    <col min="13330" max="13330" width="15.19921875" style="405" customWidth="1"/>
    <col min="13331" max="13331" width="7.5" style="405" customWidth="1"/>
    <col min="13332" max="13332" width="6.69921875" style="405" customWidth="1"/>
    <col min="13333" max="13333" width="7.59765625" style="405" customWidth="1"/>
    <col min="13334" max="13334" width="8.09765625" style="405" customWidth="1"/>
    <col min="13335" max="13335" width="7.8984375" style="405" customWidth="1"/>
    <col min="13336" max="13336" width="6.5" style="405" customWidth="1"/>
    <col min="13337" max="13337" width="7.3984375" style="405" customWidth="1"/>
    <col min="13338" max="13338" width="8.19921875" style="405" customWidth="1"/>
    <col min="13339" max="13339" width="7" style="405" customWidth="1"/>
    <col min="13340" max="13340" width="6.19921875" style="405" customWidth="1"/>
    <col min="13341" max="13341" width="5.09765625" style="405" customWidth="1"/>
    <col min="13342" max="13342" width="7.69921875" style="405" customWidth="1"/>
    <col min="13343" max="13569" width="9" style="405"/>
    <col min="13570" max="13570" width="10.59765625" style="405" customWidth="1"/>
    <col min="13571" max="13571" width="9.09765625" style="405" customWidth="1"/>
    <col min="13572" max="13573" width="7.69921875" style="405" customWidth="1"/>
    <col min="13574" max="13574" width="9.09765625" style="405" customWidth="1"/>
    <col min="13575" max="13575" width="8.59765625" style="405" customWidth="1"/>
    <col min="13576" max="13577" width="9.09765625" style="405" customWidth="1"/>
    <col min="13578" max="13578" width="12.8984375" style="405" customWidth="1"/>
    <col min="13579" max="13579" width="7.8984375" style="405" customWidth="1"/>
    <col min="13580" max="13582" width="9.09765625" style="405" customWidth="1"/>
    <col min="13583" max="13583" width="10.3984375" style="405" customWidth="1"/>
    <col min="13584" max="13585" width="9.09765625" style="405" customWidth="1"/>
    <col min="13586" max="13586" width="15.19921875" style="405" customWidth="1"/>
    <col min="13587" max="13587" width="7.5" style="405" customWidth="1"/>
    <col min="13588" max="13588" width="6.69921875" style="405" customWidth="1"/>
    <col min="13589" max="13589" width="7.59765625" style="405" customWidth="1"/>
    <col min="13590" max="13590" width="8.09765625" style="405" customWidth="1"/>
    <col min="13591" max="13591" width="7.8984375" style="405" customWidth="1"/>
    <col min="13592" max="13592" width="6.5" style="405" customWidth="1"/>
    <col min="13593" max="13593" width="7.3984375" style="405" customWidth="1"/>
    <col min="13594" max="13594" width="8.19921875" style="405" customWidth="1"/>
    <col min="13595" max="13595" width="7" style="405" customWidth="1"/>
    <col min="13596" max="13596" width="6.19921875" style="405" customWidth="1"/>
    <col min="13597" max="13597" width="5.09765625" style="405" customWidth="1"/>
    <col min="13598" max="13598" width="7.69921875" style="405" customWidth="1"/>
    <col min="13599" max="13825" width="9" style="405"/>
    <col min="13826" max="13826" width="10.59765625" style="405" customWidth="1"/>
    <col min="13827" max="13827" width="9.09765625" style="405" customWidth="1"/>
    <col min="13828" max="13829" width="7.69921875" style="405" customWidth="1"/>
    <col min="13830" max="13830" width="9.09765625" style="405" customWidth="1"/>
    <col min="13831" max="13831" width="8.59765625" style="405" customWidth="1"/>
    <col min="13832" max="13833" width="9.09765625" style="405" customWidth="1"/>
    <col min="13834" max="13834" width="12.8984375" style="405" customWidth="1"/>
    <col min="13835" max="13835" width="7.8984375" style="405" customWidth="1"/>
    <col min="13836" max="13838" width="9.09765625" style="405" customWidth="1"/>
    <col min="13839" max="13839" width="10.3984375" style="405" customWidth="1"/>
    <col min="13840" max="13841" width="9.09765625" style="405" customWidth="1"/>
    <col min="13842" max="13842" width="15.19921875" style="405" customWidth="1"/>
    <col min="13843" max="13843" width="7.5" style="405" customWidth="1"/>
    <col min="13844" max="13844" width="6.69921875" style="405" customWidth="1"/>
    <col min="13845" max="13845" width="7.59765625" style="405" customWidth="1"/>
    <col min="13846" max="13846" width="8.09765625" style="405" customWidth="1"/>
    <col min="13847" max="13847" width="7.8984375" style="405" customWidth="1"/>
    <col min="13848" max="13848" width="6.5" style="405" customWidth="1"/>
    <col min="13849" max="13849" width="7.3984375" style="405" customWidth="1"/>
    <col min="13850" max="13850" width="8.19921875" style="405" customWidth="1"/>
    <col min="13851" max="13851" width="7" style="405" customWidth="1"/>
    <col min="13852" max="13852" width="6.19921875" style="405" customWidth="1"/>
    <col min="13853" max="13853" width="5.09765625" style="405" customWidth="1"/>
    <col min="13854" max="13854" width="7.69921875" style="405" customWidth="1"/>
    <col min="13855" max="14081" width="9" style="405"/>
    <col min="14082" max="14082" width="10.59765625" style="405" customWidth="1"/>
    <col min="14083" max="14083" width="9.09765625" style="405" customWidth="1"/>
    <col min="14084" max="14085" width="7.69921875" style="405" customWidth="1"/>
    <col min="14086" max="14086" width="9.09765625" style="405" customWidth="1"/>
    <col min="14087" max="14087" width="8.59765625" style="405" customWidth="1"/>
    <col min="14088" max="14089" width="9.09765625" style="405" customWidth="1"/>
    <col min="14090" max="14090" width="12.8984375" style="405" customWidth="1"/>
    <col min="14091" max="14091" width="7.8984375" style="405" customWidth="1"/>
    <col min="14092" max="14094" width="9.09765625" style="405" customWidth="1"/>
    <col min="14095" max="14095" width="10.3984375" style="405" customWidth="1"/>
    <col min="14096" max="14097" width="9.09765625" style="405" customWidth="1"/>
    <col min="14098" max="14098" width="15.19921875" style="405" customWidth="1"/>
    <col min="14099" max="14099" width="7.5" style="405" customWidth="1"/>
    <col min="14100" max="14100" width="6.69921875" style="405" customWidth="1"/>
    <col min="14101" max="14101" width="7.59765625" style="405" customWidth="1"/>
    <col min="14102" max="14102" width="8.09765625" style="405" customWidth="1"/>
    <col min="14103" max="14103" width="7.8984375" style="405" customWidth="1"/>
    <col min="14104" max="14104" width="6.5" style="405" customWidth="1"/>
    <col min="14105" max="14105" width="7.3984375" style="405" customWidth="1"/>
    <col min="14106" max="14106" width="8.19921875" style="405" customWidth="1"/>
    <col min="14107" max="14107" width="7" style="405" customWidth="1"/>
    <col min="14108" max="14108" width="6.19921875" style="405" customWidth="1"/>
    <col min="14109" max="14109" width="5.09765625" style="405" customWidth="1"/>
    <col min="14110" max="14110" width="7.69921875" style="405" customWidth="1"/>
    <col min="14111" max="14337" width="9" style="405"/>
    <col min="14338" max="14338" width="10.59765625" style="405" customWidth="1"/>
    <col min="14339" max="14339" width="9.09765625" style="405" customWidth="1"/>
    <col min="14340" max="14341" width="7.69921875" style="405" customWidth="1"/>
    <col min="14342" max="14342" width="9.09765625" style="405" customWidth="1"/>
    <col min="14343" max="14343" width="8.59765625" style="405" customWidth="1"/>
    <col min="14344" max="14345" width="9.09765625" style="405" customWidth="1"/>
    <col min="14346" max="14346" width="12.8984375" style="405" customWidth="1"/>
    <col min="14347" max="14347" width="7.8984375" style="405" customWidth="1"/>
    <col min="14348" max="14350" width="9.09765625" style="405" customWidth="1"/>
    <col min="14351" max="14351" width="10.3984375" style="405" customWidth="1"/>
    <col min="14352" max="14353" width="9.09765625" style="405" customWidth="1"/>
    <col min="14354" max="14354" width="15.19921875" style="405" customWidth="1"/>
    <col min="14355" max="14355" width="7.5" style="405" customWidth="1"/>
    <col min="14356" max="14356" width="6.69921875" style="405" customWidth="1"/>
    <col min="14357" max="14357" width="7.59765625" style="405" customWidth="1"/>
    <col min="14358" max="14358" width="8.09765625" style="405" customWidth="1"/>
    <col min="14359" max="14359" width="7.8984375" style="405" customWidth="1"/>
    <col min="14360" max="14360" width="6.5" style="405" customWidth="1"/>
    <col min="14361" max="14361" width="7.3984375" style="405" customWidth="1"/>
    <col min="14362" max="14362" width="8.19921875" style="405" customWidth="1"/>
    <col min="14363" max="14363" width="7" style="405" customWidth="1"/>
    <col min="14364" max="14364" width="6.19921875" style="405" customWidth="1"/>
    <col min="14365" max="14365" width="5.09765625" style="405" customWidth="1"/>
    <col min="14366" max="14366" width="7.69921875" style="405" customWidth="1"/>
    <col min="14367" max="14593" width="9" style="405"/>
    <col min="14594" max="14594" width="10.59765625" style="405" customWidth="1"/>
    <col min="14595" max="14595" width="9.09765625" style="405" customWidth="1"/>
    <col min="14596" max="14597" width="7.69921875" style="405" customWidth="1"/>
    <col min="14598" max="14598" width="9.09765625" style="405" customWidth="1"/>
    <col min="14599" max="14599" width="8.59765625" style="405" customWidth="1"/>
    <col min="14600" max="14601" width="9.09765625" style="405" customWidth="1"/>
    <col min="14602" max="14602" width="12.8984375" style="405" customWidth="1"/>
    <col min="14603" max="14603" width="7.8984375" style="405" customWidth="1"/>
    <col min="14604" max="14606" width="9.09765625" style="405" customWidth="1"/>
    <col min="14607" max="14607" width="10.3984375" style="405" customWidth="1"/>
    <col min="14608" max="14609" width="9.09765625" style="405" customWidth="1"/>
    <col min="14610" max="14610" width="15.19921875" style="405" customWidth="1"/>
    <col min="14611" max="14611" width="7.5" style="405" customWidth="1"/>
    <col min="14612" max="14612" width="6.69921875" style="405" customWidth="1"/>
    <col min="14613" max="14613" width="7.59765625" style="405" customWidth="1"/>
    <col min="14614" max="14614" width="8.09765625" style="405" customWidth="1"/>
    <col min="14615" max="14615" width="7.8984375" style="405" customWidth="1"/>
    <col min="14616" max="14616" width="6.5" style="405" customWidth="1"/>
    <col min="14617" max="14617" width="7.3984375" style="405" customWidth="1"/>
    <col min="14618" max="14618" width="8.19921875" style="405" customWidth="1"/>
    <col min="14619" max="14619" width="7" style="405" customWidth="1"/>
    <col min="14620" max="14620" width="6.19921875" style="405" customWidth="1"/>
    <col min="14621" max="14621" width="5.09765625" style="405" customWidth="1"/>
    <col min="14622" max="14622" width="7.69921875" style="405" customWidth="1"/>
    <col min="14623" max="14849" width="9" style="405"/>
    <col min="14850" max="14850" width="10.59765625" style="405" customWidth="1"/>
    <col min="14851" max="14851" width="9.09765625" style="405" customWidth="1"/>
    <col min="14852" max="14853" width="7.69921875" style="405" customWidth="1"/>
    <col min="14854" max="14854" width="9.09765625" style="405" customWidth="1"/>
    <col min="14855" max="14855" width="8.59765625" style="405" customWidth="1"/>
    <col min="14856" max="14857" width="9.09765625" style="405" customWidth="1"/>
    <col min="14858" max="14858" width="12.8984375" style="405" customWidth="1"/>
    <col min="14859" max="14859" width="7.8984375" style="405" customWidth="1"/>
    <col min="14860" max="14862" width="9.09765625" style="405" customWidth="1"/>
    <col min="14863" max="14863" width="10.3984375" style="405" customWidth="1"/>
    <col min="14864" max="14865" width="9.09765625" style="405" customWidth="1"/>
    <col min="14866" max="14866" width="15.19921875" style="405" customWidth="1"/>
    <col min="14867" max="14867" width="7.5" style="405" customWidth="1"/>
    <col min="14868" max="14868" width="6.69921875" style="405" customWidth="1"/>
    <col min="14869" max="14869" width="7.59765625" style="405" customWidth="1"/>
    <col min="14870" max="14870" width="8.09765625" style="405" customWidth="1"/>
    <col min="14871" max="14871" width="7.8984375" style="405" customWidth="1"/>
    <col min="14872" max="14872" width="6.5" style="405" customWidth="1"/>
    <col min="14873" max="14873" width="7.3984375" style="405" customWidth="1"/>
    <col min="14874" max="14874" width="8.19921875" style="405" customWidth="1"/>
    <col min="14875" max="14875" width="7" style="405" customWidth="1"/>
    <col min="14876" max="14876" width="6.19921875" style="405" customWidth="1"/>
    <col min="14877" max="14877" width="5.09765625" style="405" customWidth="1"/>
    <col min="14878" max="14878" width="7.69921875" style="405" customWidth="1"/>
    <col min="14879" max="15105" width="9" style="405"/>
    <col min="15106" max="15106" width="10.59765625" style="405" customWidth="1"/>
    <col min="15107" max="15107" width="9.09765625" style="405" customWidth="1"/>
    <col min="15108" max="15109" width="7.69921875" style="405" customWidth="1"/>
    <col min="15110" max="15110" width="9.09765625" style="405" customWidth="1"/>
    <col min="15111" max="15111" width="8.59765625" style="405" customWidth="1"/>
    <col min="15112" max="15113" width="9.09765625" style="405" customWidth="1"/>
    <col min="15114" max="15114" width="12.8984375" style="405" customWidth="1"/>
    <col min="15115" max="15115" width="7.8984375" style="405" customWidth="1"/>
    <col min="15116" max="15118" width="9.09765625" style="405" customWidth="1"/>
    <col min="15119" max="15119" width="10.3984375" style="405" customWidth="1"/>
    <col min="15120" max="15121" width="9.09765625" style="405" customWidth="1"/>
    <col min="15122" max="15122" width="15.19921875" style="405" customWidth="1"/>
    <col min="15123" max="15123" width="7.5" style="405" customWidth="1"/>
    <col min="15124" max="15124" width="6.69921875" style="405" customWidth="1"/>
    <col min="15125" max="15125" width="7.59765625" style="405" customWidth="1"/>
    <col min="15126" max="15126" width="8.09765625" style="405" customWidth="1"/>
    <col min="15127" max="15127" width="7.8984375" style="405" customWidth="1"/>
    <col min="15128" max="15128" width="6.5" style="405" customWidth="1"/>
    <col min="15129" max="15129" width="7.3984375" style="405" customWidth="1"/>
    <col min="15130" max="15130" width="8.19921875" style="405" customWidth="1"/>
    <col min="15131" max="15131" width="7" style="405" customWidth="1"/>
    <col min="15132" max="15132" width="6.19921875" style="405" customWidth="1"/>
    <col min="15133" max="15133" width="5.09765625" style="405" customWidth="1"/>
    <col min="15134" max="15134" width="7.69921875" style="405" customWidth="1"/>
    <col min="15135" max="15361" width="9" style="405"/>
    <col min="15362" max="15362" width="10.59765625" style="405" customWidth="1"/>
    <col min="15363" max="15363" width="9.09765625" style="405" customWidth="1"/>
    <col min="15364" max="15365" width="7.69921875" style="405" customWidth="1"/>
    <col min="15366" max="15366" width="9.09765625" style="405" customWidth="1"/>
    <col min="15367" max="15367" width="8.59765625" style="405" customWidth="1"/>
    <col min="15368" max="15369" width="9.09765625" style="405" customWidth="1"/>
    <col min="15370" max="15370" width="12.8984375" style="405" customWidth="1"/>
    <col min="15371" max="15371" width="7.8984375" style="405" customWidth="1"/>
    <col min="15372" max="15374" width="9.09765625" style="405" customWidth="1"/>
    <col min="15375" max="15375" width="10.3984375" style="405" customWidth="1"/>
    <col min="15376" max="15377" width="9.09765625" style="405" customWidth="1"/>
    <col min="15378" max="15378" width="15.19921875" style="405" customWidth="1"/>
    <col min="15379" max="15379" width="7.5" style="405" customWidth="1"/>
    <col min="15380" max="15380" width="6.69921875" style="405" customWidth="1"/>
    <col min="15381" max="15381" width="7.59765625" style="405" customWidth="1"/>
    <col min="15382" max="15382" width="8.09765625" style="405" customWidth="1"/>
    <col min="15383" max="15383" width="7.8984375" style="405" customWidth="1"/>
    <col min="15384" max="15384" width="6.5" style="405" customWidth="1"/>
    <col min="15385" max="15385" width="7.3984375" style="405" customWidth="1"/>
    <col min="15386" max="15386" width="8.19921875" style="405" customWidth="1"/>
    <col min="15387" max="15387" width="7" style="405" customWidth="1"/>
    <col min="15388" max="15388" width="6.19921875" style="405" customWidth="1"/>
    <col min="15389" max="15389" width="5.09765625" style="405" customWidth="1"/>
    <col min="15390" max="15390" width="7.69921875" style="405" customWidth="1"/>
    <col min="15391" max="15617" width="9" style="405"/>
    <col min="15618" max="15618" width="10.59765625" style="405" customWidth="1"/>
    <col min="15619" max="15619" width="9.09765625" style="405" customWidth="1"/>
    <col min="15620" max="15621" width="7.69921875" style="405" customWidth="1"/>
    <col min="15622" max="15622" width="9.09765625" style="405" customWidth="1"/>
    <col min="15623" max="15623" width="8.59765625" style="405" customWidth="1"/>
    <col min="15624" max="15625" width="9.09765625" style="405" customWidth="1"/>
    <col min="15626" max="15626" width="12.8984375" style="405" customWidth="1"/>
    <col min="15627" max="15627" width="7.8984375" style="405" customWidth="1"/>
    <col min="15628" max="15630" width="9.09765625" style="405" customWidth="1"/>
    <col min="15631" max="15631" width="10.3984375" style="405" customWidth="1"/>
    <col min="15632" max="15633" width="9.09765625" style="405" customWidth="1"/>
    <col min="15634" max="15634" width="15.19921875" style="405" customWidth="1"/>
    <col min="15635" max="15635" width="7.5" style="405" customWidth="1"/>
    <col min="15636" max="15636" width="6.69921875" style="405" customWidth="1"/>
    <col min="15637" max="15637" width="7.59765625" style="405" customWidth="1"/>
    <col min="15638" max="15638" width="8.09765625" style="405" customWidth="1"/>
    <col min="15639" max="15639" width="7.8984375" style="405" customWidth="1"/>
    <col min="15640" max="15640" width="6.5" style="405" customWidth="1"/>
    <col min="15641" max="15641" width="7.3984375" style="405" customWidth="1"/>
    <col min="15642" max="15642" width="8.19921875" style="405" customWidth="1"/>
    <col min="15643" max="15643" width="7" style="405" customWidth="1"/>
    <col min="15644" max="15644" width="6.19921875" style="405" customWidth="1"/>
    <col min="15645" max="15645" width="5.09765625" style="405" customWidth="1"/>
    <col min="15646" max="15646" width="7.69921875" style="405" customWidth="1"/>
    <col min="15647" max="15873" width="9" style="405"/>
    <col min="15874" max="15874" width="10.59765625" style="405" customWidth="1"/>
    <col min="15875" max="15875" width="9.09765625" style="405" customWidth="1"/>
    <col min="15876" max="15877" width="7.69921875" style="405" customWidth="1"/>
    <col min="15878" max="15878" width="9.09765625" style="405" customWidth="1"/>
    <col min="15879" max="15879" width="8.59765625" style="405" customWidth="1"/>
    <col min="15880" max="15881" width="9.09765625" style="405" customWidth="1"/>
    <col min="15882" max="15882" width="12.8984375" style="405" customWidth="1"/>
    <col min="15883" max="15883" width="7.8984375" style="405" customWidth="1"/>
    <col min="15884" max="15886" width="9.09765625" style="405" customWidth="1"/>
    <col min="15887" max="15887" width="10.3984375" style="405" customWidth="1"/>
    <col min="15888" max="15889" width="9.09765625" style="405" customWidth="1"/>
    <col min="15890" max="15890" width="15.19921875" style="405" customWidth="1"/>
    <col min="15891" max="15891" width="7.5" style="405" customWidth="1"/>
    <col min="15892" max="15892" width="6.69921875" style="405" customWidth="1"/>
    <col min="15893" max="15893" width="7.59765625" style="405" customWidth="1"/>
    <col min="15894" max="15894" width="8.09765625" style="405" customWidth="1"/>
    <col min="15895" max="15895" width="7.8984375" style="405" customWidth="1"/>
    <col min="15896" max="15896" width="6.5" style="405" customWidth="1"/>
    <col min="15897" max="15897" width="7.3984375" style="405" customWidth="1"/>
    <col min="15898" max="15898" width="8.19921875" style="405" customWidth="1"/>
    <col min="15899" max="15899" width="7" style="405" customWidth="1"/>
    <col min="15900" max="15900" width="6.19921875" style="405" customWidth="1"/>
    <col min="15901" max="15901" width="5.09765625" style="405" customWidth="1"/>
    <col min="15902" max="15902" width="7.69921875" style="405" customWidth="1"/>
    <col min="15903" max="16129" width="9" style="405"/>
    <col min="16130" max="16130" width="10.59765625" style="405" customWidth="1"/>
    <col min="16131" max="16131" width="9.09765625" style="405" customWidth="1"/>
    <col min="16132" max="16133" width="7.69921875" style="405" customWidth="1"/>
    <col min="16134" max="16134" width="9.09765625" style="405" customWidth="1"/>
    <col min="16135" max="16135" width="8.59765625" style="405" customWidth="1"/>
    <col min="16136" max="16137" width="9.09765625" style="405" customWidth="1"/>
    <col min="16138" max="16138" width="12.8984375" style="405" customWidth="1"/>
    <col min="16139" max="16139" width="7.8984375" style="405" customWidth="1"/>
    <col min="16140" max="16142" width="9.09765625" style="405" customWidth="1"/>
    <col min="16143" max="16143" width="10.3984375" style="405" customWidth="1"/>
    <col min="16144" max="16145" width="9.09765625" style="405" customWidth="1"/>
    <col min="16146" max="16146" width="15.19921875" style="405" customWidth="1"/>
    <col min="16147" max="16147" width="7.5" style="405" customWidth="1"/>
    <col min="16148" max="16148" width="6.69921875" style="405" customWidth="1"/>
    <col min="16149" max="16149" width="7.59765625" style="405" customWidth="1"/>
    <col min="16150" max="16150" width="8.09765625" style="405" customWidth="1"/>
    <col min="16151" max="16151" width="7.8984375" style="405" customWidth="1"/>
    <col min="16152" max="16152" width="6.5" style="405" customWidth="1"/>
    <col min="16153" max="16153" width="7.3984375" style="405" customWidth="1"/>
    <col min="16154" max="16154" width="8.19921875" style="405" customWidth="1"/>
    <col min="16155" max="16155" width="7" style="405" customWidth="1"/>
    <col min="16156" max="16156" width="6.19921875" style="405" customWidth="1"/>
    <col min="16157" max="16157" width="5.09765625" style="405" customWidth="1"/>
    <col min="16158" max="16158" width="7.69921875" style="405" customWidth="1"/>
    <col min="16159" max="16384" width="9" style="405"/>
  </cols>
  <sheetData>
    <row r="1" spans="1:31" ht="5.0999999999999996" customHeight="1"/>
    <row r="2" spans="1:31" ht="50.1" customHeight="1">
      <c r="A2" s="1149"/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  <c r="U2" s="1149"/>
      <c r="V2" s="1149"/>
      <c r="W2" s="1149"/>
      <c r="X2" s="1149"/>
      <c r="Y2" s="1149"/>
      <c r="Z2" s="1149"/>
      <c r="AA2" s="1149"/>
      <c r="AB2" s="1149"/>
      <c r="AC2" s="1149"/>
      <c r="AD2" s="1149"/>
      <c r="AE2" s="515"/>
    </row>
    <row r="3" spans="1:31" s="10" customFormat="1" ht="21" customHeight="1">
      <c r="A3" s="1150" t="s">
        <v>356</v>
      </c>
      <c r="B3" s="1150"/>
      <c r="C3" s="1150"/>
      <c r="D3" s="1150"/>
      <c r="E3" s="1150"/>
      <c r="F3" s="1150"/>
      <c r="G3" s="1150"/>
      <c r="H3" s="1150"/>
      <c r="I3" s="1150"/>
      <c r="J3" s="571"/>
      <c r="K3" s="1150" t="s">
        <v>355</v>
      </c>
      <c r="L3" s="1150"/>
      <c r="M3" s="1150"/>
      <c r="N3" s="1150"/>
      <c r="O3" s="1150"/>
      <c r="P3" s="1150"/>
      <c r="Q3" s="1150"/>
      <c r="R3" s="1150"/>
      <c r="S3" s="1151" t="s">
        <v>355</v>
      </c>
      <c r="T3" s="1151"/>
      <c r="U3" s="1151"/>
      <c r="V3" s="1151"/>
      <c r="W3" s="1151"/>
      <c r="X3" s="1151"/>
      <c r="Y3" s="1151"/>
      <c r="Z3" s="1151"/>
      <c r="AA3" s="1151"/>
      <c r="AB3" s="1151"/>
      <c r="AC3" s="1151"/>
      <c r="AD3" s="1151"/>
      <c r="AE3" s="569"/>
    </row>
    <row r="4" spans="1:31" s="10" customFormat="1" ht="20.100000000000001" customHeight="1">
      <c r="A4" s="1154" t="s">
        <v>354</v>
      </c>
      <c r="B4" s="1154"/>
      <c r="C4" s="1154"/>
      <c r="D4" s="1154"/>
      <c r="E4" s="1154"/>
      <c r="F4" s="1154"/>
      <c r="G4" s="1154"/>
      <c r="H4" s="1154"/>
      <c r="I4" s="1154"/>
      <c r="J4" s="570"/>
      <c r="K4" s="1154" t="s">
        <v>353</v>
      </c>
      <c r="L4" s="1154"/>
      <c r="M4" s="1154"/>
      <c r="N4" s="1154"/>
      <c r="O4" s="1154"/>
      <c r="P4" s="1154"/>
      <c r="Q4" s="1154"/>
      <c r="R4" s="1154"/>
      <c r="S4" s="1154" t="s">
        <v>353</v>
      </c>
      <c r="T4" s="1154"/>
      <c r="U4" s="1154"/>
      <c r="V4" s="1155"/>
      <c r="W4" s="1155"/>
      <c r="X4" s="1155"/>
      <c r="Y4" s="1155"/>
      <c r="Z4" s="1155"/>
      <c r="AA4" s="1155"/>
      <c r="AB4" s="1155"/>
      <c r="AC4" s="1155"/>
      <c r="AD4" s="1155"/>
      <c r="AE4" s="569"/>
    </row>
    <row r="5" spans="1:31" s="142" customFormat="1" ht="20.100000000000001" customHeight="1">
      <c r="A5" s="563" t="s">
        <v>269</v>
      </c>
      <c r="B5" s="564"/>
      <c r="C5" s="564"/>
      <c r="D5" s="564"/>
      <c r="E5" s="525"/>
      <c r="F5" s="568"/>
      <c r="G5" s="564"/>
      <c r="H5" s="564"/>
      <c r="I5" s="525" t="s">
        <v>352</v>
      </c>
      <c r="J5" s="563" t="s">
        <v>269</v>
      </c>
      <c r="K5" s="525"/>
      <c r="L5" s="564"/>
      <c r="M5" s="564"/>
      <c r="N5" s="525"/>
      <c r="O5" s="563"/>
      <c r="P5" s="564"/>
      <c r="Q5" s="564"/>
      <c r="R5" s="525" t="s">
        <v>352</v>
      </c>
      <c r="S5" s="563" t="s">
        <v>269</v>
      </c>
      <c r="T5" s="564"/>
      <c r="U5" s="564"/>
      <c r="V5" s="567"/>
      <c r="W5" s="566"/>
      <c r="X5" s="564"/>
      <c r="Y5" s="564"/>
      <c r="Z5" s="565"/>
      <c r="AA5" s="563"/>
      <c r="AB5" s="564"/>
      <c r="AC5" s="564"/>
      <c r="AD5" s="525" t="s">
        <v>352</v>
      </c>
      <c r="AE5" s="563"/>
    </row>
    <row r="6" spans="1:31" s="540" customFormat="1" ht="44.1" customHeight="1">
      <c r="A6" s="562" t="s">
        <v>61</v>
      </c>
      <c r="B6" s="1156" t="s">
        <v>515</v>
      </c>
      <c r="C6" s="1157"/>
      <c r="D6" s="1157"/>
      <c r="E6" s="1158"/>
      <c r="F6" s="1158"/>
      <c r="G6" s="1158"/>
      <c r="H6" s="1158"/>
      <c r="I6" s="1159"/>
      <c r="J6" s="562" t="s">
        <v>61</v>
      </c>
      <c r="K6" s="1156" t="s">
        <v>351</v>
      </c>
      <c r="L6" s="1157"/>
      <c r="M6" s="1157"/>
      <c r="N6" s="1160"/>
      <c r="O6" s="1160"/>
      <c r="P6" s="1160"/>
      <c r="Q6" s="1160"/>
      <c r="R6" s="1161"/>
      <c r="S6" s="1162" t="s">
        <v>350</v>
      </c>
      <c r="T6" s="1163"/>
      <c r="U6" s="1163"/>
      <c r="V6" s="1163"/>
      <c r="W6" s="1163"/>
      <c r="X6" s="1163"/>
      <c r="Y6" s="1163"/>
      <c r="Z6" s="1164"/>
      <c r="AA6" s="1165" t="s">
        <v>349</v>
      </c>
      <c r="AB6" s="1166"/>
      <c r="AC6" s="1166"/>
      <c r="AD6" s="1167"/>
      <c r="AE6" s="541"/>
    </row>
    <row r="7" spans="1:31" s="540" customFormat="1" ht="21.6" customHeight="1">
      <c r="A7" s="558" t="s">
        <v>67</v>
      </c>
      <c r="B7" s="559" t="s">
        <v>348</v>
      </c>
      <c r="C7" s="559"/>
      <c r="D7" s="559" t="s">
        <v>514</v>
      </c>
      <c r="E7" s="561"/>
      <c r="F7" s="556" t="s">
        <v>278</v>
      </c>
      <c r="G7" s="1143" t="s">
        <v>518</v>
      </c>
      <c r="H7" s="1143"/>
      <c r="I7" s="1144"/>
      <c r="J7" s="558" t="s">
        <v>67</v>
      </c>
      <c r="K7" s="560" t="s">
        <v>277</v>
      </c>
      <c r="L7" s="1143" t="s">
        <v>513</v>
      </c>
      <c r="M7" s="1143"/>
      <c r="N7" s="1144"/>
      <c r="O7" s="556" t="s">
        <v>278</v>
      </c>
      <c r="P7" s="1143" t="s">
        <v>517</v>
      </c>
      <c r="Q7" s="1143"/>
      <c r="R7" s="1144"/>
      <c r="S7" s="556" t="s">
        <v>277</v>
      </c>
      <c r="T7" s="1143" t="s">
        <v>347</v>
      </c>
      <c r="U7" s="1143"/>
      <c r="V7" s="1144"/>
      <c r="W7" s="556" t="s">
        <v>278</v>
      </c>
      <c r="X7" s="1143" t="s">
        <v>287</v>
      </c>
      <c r="Y7" s="1143"/>
      <c r="Z7" s="1144"/>
      <c r="AA7" s="1168"/>
      <c r="AB7" s="1169"/>
      <c r="AC7" s="1169"/>
      <c r="AD7" s="1170"/>
      <c r="AE7" s="541"/>
    </row>
    <row r="8" spans="1:31" s="540" customFormat="1" ht="18.75" customHeight="1">
      <c r="A8" s="558" t="s">
        <v>248</v>
      </c>
      <c r="B8" s="559"/>
      <c r="C8" s="551" t="s">
        <v>346</v>
      </c>
      <c r="D8" s="550" t="s">
        <v>345</v>
      </c>
      <c r="E8" s="555" t="s">
        <v>283</v>
      </c>
      <c r="F8" s="554"/>
      <c r="G8" s="551" t="s">
        <v>346</v>
      </c>
      <c r="H8" s="550" t="s">
        <v>345</v>
      </c>
      <c r="I8" s="553" t="s">
        <v>283</v>
      </c>
      <c r="J8" s="558" t="s">
        <v>248</v>
      </c>
      <c r="K8" s="557"/>
      <c r="L8" s="551" t="s">
        <v>346</v>
      </c>
      <c r="M8" s="550" t="s">
        <v>345</v>
      </c>
      <c r="N8" s="555" t="s">
        <v>283</v>
      </c>
      <c r="O8" s="554"/>
      <c r="P8" s="551" t="s">
        <v>346</v>
      </c>
      <c r="Q8" s="550" t="s">
        <v>345</v>
      </c>
      <c r="R8" s="549" t="s">
        <v>283</v>
      </c>
      <c r="S8" s="556"/>
      <c r="T8" s="551" t="s">
        <v>346</v>
      </c>
      <c r="U8" s="550" t="s">
        <v>345</v>
      </c>
      <c r="V8" s="555" t="s">
        <v>283</v>
      </c>
      <c r="W8" s="554"/>
      <c r="X8" s="551" t="s">
        <v>346</v>
      </c>
      <c r="Y8" s="550" t="s">
        <v>345</v>
      </c>
      <c r="Z8" s="553" t="s">
        <v>283</v>
      </c>
      <c r="AA8" s="552"/>
      <c r="AB8" s="551" t="s">
        <v>346</v>
      </c>
      <c r="AC8" s="550" t="s">
        <v>345</v>
      </c>
      <c r="AD8" s="549" t="s">
        <v>283</v>
      </c>
      <c r="AE8" s="541"/>
    </row>
    <row r="9" spans="1:31" s="540" customFormat="1" ht="29.25" customHeight="1">
      <c r="A9" s="548"/>
      <c r="B9" s="543"/>
      <c r="C9" s="543" t="s">
        <v>344</v>
      </c>
      <c r="D9" s="543" t="s">
        <v>79</v>
      </c>
      <c r="E9" s="547" t="s">
        <v>343</v>
      </c>
      <c r="F9" s="545"/>
      <c r="G9" s="543" t="s">
        <v>344</v>
      </c>
      <c r="H9" s="543" t="s">
        <v>79</v>
      </c>
      <c r="I9" s="547" t="s">
        <v>343</v>
      </c>
      <c r="J9" s="548"/>
      <c r="K9" s="546"/>
      <c r="L9" s="543" t="s">
        <v>344</v>
      </c>
      <c r="M9" s="543" t="s">
        <v>79</v>
      </c>
      <c r="N9" s="547" t="s">
        <v>343</v>
      </c>
      <c r="O9" s="545"/>
      <c r="P9" s="543" t="s">
        <v>344</v>
      </c>
      <c r="Q9" s="543" t="s">
        <v>79</v>
      </c>
      <c r="R9" s="547" t="s">
        <v>343</v>
      </c>
      <c r="S9" s="546"/>
      <c r="T9" s="543" t="s">
        <v>344</v>
      </c>
      <c r="U9" s="543" t="s">
        <v>79</v>
      </c>
      <c r="V9" s="542" t="s">
        <v>343</v>
      </c>
      <c r="W9" s="545"/>
      <c r="X9" s="543" t="s">
        <v>344</v>
      </c>
      <c r="Y9" s="543" t="s">
        <v>79</v>
      </c>
      <c r="Z9" s="542" t="s">
        <v>343</v>
      </c>
      <c r="AA9" s="544"/>
      <c r="AB9" s="543" t="s">
        <v>344</v>
      </c>
      <c r="AC9" s="543" t="s">
        <v>79</v>
      </c>
      <c r="AD9" s="542" t="s">
        <v>343</v>
      </c>
      <c r="AE9" s="541"/>
    </row>
    <row r="10" spans="1:31" ht="28.5" customHeight="1">
      <c r="A10" s="539">
        <v>2012</v>
      </c>
      <c r="B10" s="849">
        <v>40599</v>
      </c>
      <c r="C10" s="850">
        <v>20689</v>
      </c>
      <c r="D10" s="850">
        <v>19910</v>
      </c>
      <c r="E10" s="853">
        <v>16.600000000000001</v>
      </c>
      <c r="F10" s="850">
        <v>41604</v>
      </c>
      <c r="G10" s="850">
        <v>21163</v>
      </c>
      <c r="H10" s="850">
        <v>20441</v>
      </c>
      <c r="I10" s="889">
        <v>17</v>
      </c>
      <c r="J10" s="539">
        <v>2012</v>
      </c>
      <c r="K10" s="849">
        <v>30989</v>
      </c>
      <c r="L10" s="850">
        <v>15621</v>
      </c>
      <c r="M10" s="850">
        <v>15368</v>
      </c>
      <c r="N10" s="851">
        <v>12.7</v>
      </c>
      <c r="O10" s="852">
        <v>30853</v>
      </c>
      <c r="P10" s="852">
        <v>15646</v>
      </c>
      <c r="Q10" s="852">
        <v>15207</v>
      </c>
      <c r="R10" s="889">
        <v>12.6</v>
      </c>
      <c r="S10" s="849">
        <v>9610</v>
      </c>
      <c r="T10" s="850">
        <v>5080</v>
      </c>
      <c r="U10" s="850">
        <v>4530</v>
      </c>
      <c r="V10" s="851">
        <v>3.9</v>
      </c>
      <c r="W10" s="852">
        <v>10751</v>
      </c>
      <c r="X10" s="852">
        <v>5542</v>
      </c>
      <c r="Y10" s="852">
        <v>5209</v>
      </c>
      <c r="Z10" s="853">
        <v>4.4000000000000004</v>
      </c>
      <c r="AA10" s="885">
        <v>0</v>
      </c>
      <c r="AB10" s="885">
        <v>0</v>
      </c>
      <c r="AC10" s="885">
        <v>0</v>
      </c>
      <c r="AD10" s="1002">
        <v>0</v>
      </c>
      <c r="AE10" s="515"/>
    </row>
    <row r="11" spans="1:31" ht="28.5" customHeight="1">
      <c r="A11" s="537">
        <v>2013</v>
      </c>
      <c r="B11" s="850">
        <v>40729</v>
      </c>
      <c r="C11" s="850">
        <v>20503</v>
      </c>
      <c r="D11" s="850">
        <v>20226</v>
      </c>
      <c r="E11" s="856">
        <v>16.904489158946774</v>
      </c>
      <c r="F11" s="850">
        <v>45728</v>
      </c>
      <c r="G11" s="850">
        <v>23160</v>
      </c>
      <c r="H11" s="850">
        <v>22568</v>
      </c>
      <c r="I11" s="889">
        <v>18.979314008699404</v>
      </c>
      <c r="J11" s="537">
        <v>2013</v>
      </c>
      <c r="K11" s="849">
        <v>32080</v>
      </c>
      <c r="L11" s="850">
        <v>16068</v>
      </c>
      <c r="M11" s="850">
        <v>16012</v>
      </c>
      <c r="N11" s="854">
        <v>13.314739183849653</v>
      </c>
      <c r="O11" s="855">
        <v>35300</v>
      </c>
      <c r="P11" s="855">
        <v>17707</v>
      </c>
      <c r="Q11" s="855">
        <v>17593</v>
      </c>
      <c r="R11" s="889">
        <v>14.651193677989175</v>
      </c>
      <c r="S11" s="849">
        <v>8649</v>
      </c>
      <c r="T11" s="850">
        <v>4435</v>
      </c>
      <c r="U11" s="850">
        <v>4214</v>
      </c>
      <c r="V11" s="854">
        <v>3.5897499750971216</v>
      </c>
      <c r="W11" s="855">
        <v>10428</v>
      </c>
      <c r="X11" s="855">
        <v>5453</v>
      </c>
      <c r="Y11" s="855">
        <v>4975</v>
      </c>
      <c r="Z11" s="856">
        <v>4.3281203307102301</v>
      </c>
      <c r="AA11" s="885">
        <v>-5003</v>
      </c>
      <c r="AB11" s="857">
        <v>-2661</v>
      </c>
      <c r="AC11" s="857">
        <v>-2342</v>
      </c>
      <c r="AD11" s="858">
        <v>-2.0764850416708174</v>
      </c>
      <c r="AE11" s="515"/>
    </row>
    <row r="12" spans="1:31" s="221" customFormat="1" ht="28.5" customHeight="1">
      <c r="A12" s="537">
        <v>2014</v>
      </c>
      <c r="B12" s="850">
        <v>42002</v>
      </c>
      <c r="C12" s="850">
        <v>21324</v>
      </c>
      <c r="D12" s="850">
        <v>20678</v>
      </c>
      <c r="E12" s="856">
        <v>17.56604728387472</v>
      </c>
      <c r="F12" s="850">
        <v>44470</v>
      </c>
      <c r="G12" s="850">
        <v>22431</v>
      </c>
      <c r="H12" s="850">
        <v>22039</v>
      </c>
      <c r="I12" s="889">
        <v>18.59821253068684</v>
      </c>
      <c r="J12" s="537">
        <v>2014</v>
      </c>
      <c r="K12" s="849">
        <v>32691</v>
      </c>
      <c r="L12" s="850">
        <v>16330</v>
      </c>
      <c r="M12" s="850">
        <v>16361</v>
      </c>
      <c r="N12" s="854">
        <v>13.672007327202238</v>
      </c>
      <c r="O12" s="855">
        <v>34096</v>
      </c>
      <c r="P12" s="855">
        <v>16969</v>
      </c>
      <c r="Q12" s="855">
        <v>17127</v>
      </c>
      <c r="R12" s="889">
        <v>14.25960545190687</v>
      </c>
      <c r="S12" s="849">
        <v>9311</v>
      </c>
      <c r="T12" s="850">
        <v>4994</v>
      </c>
      <c r="U12" s="850">
        <v>4317</v>
      </c>
      <c r="V12" s="854">
        <v>3.8940399566724802</v>
      </c>
      <c r="W12" s="855">
        <v>10374</v>
      </c>
      <c r="X12" s="855">
        <v>5462</v>
      </c>
      <c r="Y12" s="855">
        <v>4912</v>
      </c>
      <c r="Z12" s="856">
        <v>4.3386070787799706</v>
      </c>
      <c r="AA12" s="885">
        <v>-2468</v>
      </c>
      <c r="AB12" s="857">
        <v>-1107</v>
      </c>
      <c r="AC12" s="857">
        <v>-1361</v>
      </c>
      <c r="AD12" s="858">
        <v>-1.0321652468121234</v>
      </c>
      <c r="AE12" s="534"/>
    </row>
    <row r="13" spans="1:31" s="219" customFormat="1" ht="28.5" customHeight="1">
      <c r="A13" s="537">
        <v>2015</v>
      </c>
      <c r="B13" s="850">
        <v>37683</v>
      </c>
      <c r="C13" s="850">
        <v>19337</v>
      </c>
      <c r="D13" s="850">
        <v>18346</v>
      </c>
      <c r="E13" s="890">
        <v>15.8</v>
      </c>
      <c r="F13" s="850">
        <v>38965</v>
      </c>
      <c r="G13" s="850">
        <v>19910</v>
      </c>
      <c r="H13" s="850">
        <v>19055</v>
      </c>
      <c r="I13" s="889">
        <v>16.3</v>
      </c>
      <c r="J13" s="537">
        <v>2015</v>
      </c>
      <c r="K13" s="850">
        <v>28948</v>
      </c>
      <c r="L13" s="850">
        <v>14681</v>
      </c>
      <c r="M13" s="850">
        <v>14267</v>
      </c>
      <c r="N13" s="854">
        <v>12.1</v>
      </c>
      <c r="O13" s="859">
        <v>28901</v>
      </c>
      <c r="P13" s="859">
        <v>14673</v>
      </c>
      <c r="Q13" s="859">
        <v>14228</v>
      </c>
      <c r="R13" s="889">
        <v>12.1</v>
      </c>
      <c r="S13" s="849">
        <v>8735</v>
      </c>
      <c r="T13" s="850">
        <v>4656</v>
      </c>
      <c r="U13" s="850">
        <v>4079</v>
      </c>
      <c r="V13" s="854">
        <v>3.7</v>
      </c>
      <c r="W13" s="859">
        <v>10064</v>
      </c>
      <c r="X13" s="859">
        <v>5237</v>
      </c>
      <c r="Y13" s="859">
        <v>4827</v>
      </c>
      <c r="Z13" s="860">
        <v>4.2</v>
      </c>
      <c r="AA13" s="850">
        <v>-1282</v>
      </c>
      <c r="AB13" s="861">
        <v>-573</v>
      </c>
      <c r="AC13" s="861">
        <v>-709</v>
      </c>
      <c r="AD13" s="858">
        <v>-0.5</v>
      </c>
      <c r="AE13" s="536"/>
    </row>
    <row r="14" spans="1:31" s="219" customFormat="1" ht="28.5" customHeight="1">
      <c r="A14" s="537">
        <v>2016</v>
      </c>
      <c r="B14" s="850">
        <v>37368</v>
      </c>
      <c r="C14" s="850">
        <v>19072</v>
      </c>
      <c r="D14" s="850">
        <v>18296</v>
      </c>
      <c r="E14" s="890">
        <v>15.718077387387009</v>
      </c>
      <c r="F14" s="850">
        <v>38373</v>
      </c>
      <c r="G14" s="850">
        <v>19707</v>
      </c>
      <c r="H14" s="850">
        <v>18666</v>
      </c>
      <c r="I14" s="889">
        <v>16.140809879742072</v>
      </c>
      <c r="J14" s="537">
        <v>2016</v>
      </c>
      <c r="K14" s="850">
        <v>29094</v>
      </c>
      <c r="L14" s="850">
        <v>14673</v>
      </c>
      <c r="M14" s="850">
        <v>14421</v>
      </c>
      <c r="N14" s="854">
        <v>12.237790181669814</v>
      </c>
      <c r="O14" s="859">
        <v>28365</v>
      </c>
      <c r="P14" s="859">
        <v>14453</v>
      </c>
      <c r="Q14" s="859">
        <v>13912</v>
      </c>
      <c r="R14" s="889">
        <v>11.931151388707786</v>
      </c>
      <c r="S14" s="849">
        <v>8274</v>
      </c>
      <c r="T14" s="850">
        <v>4399</v>
      </c>
      <c r="U14" s="850">
        <v>3875</v>
      </c>
      <c r="V14" s="854">
        <v>3.4802872057171941</v>
      </c>
      <c r="W14" s="859">
        <v>10008</v>
      </c>
      <c r="X14" s="859">
        <v>5254</v>
      </c>
      <c r="Y14" s="859">
        <v>4754</v>
      </c>
      <c r="Z14" s="860">
        <v>4.2096584910342854</v>
      </c>
      <c r="AA14" s="850">
        <v>-1005</v>
      </c>
      <c r="AB14" s="861">
        <v>-635</v>
      </c>
      <c r="AC14" s="861">
        <v>-370</v>
      </c>
      <c r="AD14" s="858">
        <v>-0.42273249235506166</v>
      </c>
      <c r="AE14" s="536"/>
    </row>
    <row r="15" spans="1:31" s="221" customFormat="1" ht="28.5" customHeight="1">
      <c r="A15" s="535">
        <v>2017</v>
      </c>
      <c r="B15" s="863">
        <v>32780</v>
      </c>
      <c r="C15" s="863">
        <v>16730</v>
      </c>
      <c r="D15" s="863">
        <v>16050</v>
      </c>
      <c r="E15" s="891">
        <f t="shared" ref="E15:E27" si="0">B15/234379*100</f>
        <v>13.985894640731464</v>
      </c>
      <c r="F15" s="863">
        <f>SUM(F16:F27)</f>
        <v>36115</v>
      </c>
      <c r="G15" s="863">
        <f>SUM(G16:G27)</f>
        <v>18452</v>
      </c>
      <c r="H15" s="863">
        <f>SUM(H16:H27)</f>
        <v>17663</v>
      </c>
      <c r="I15" s="892">
        <f t="shared" ref="I15:I27" si="1">F15/234379*100</f>
        <v>15.408803689750361</v>
      </c>
      <c r="J15" s="535">
        <v>2017</v>
      </c>
      <c r="K15" s="863">
        <f>SUM(K16:K27)</f>
        <v>25417</v>
      </c>
      <c r="L15" s="863">
        <f>SUM(L16:L27)</f>
        <v>12835</v>
      </c>
      <c r="M15" s="863">
        <f>SUM(M16:M27)</f>
        <v>12582</v>
      </c>
      <c r="N15" s="864">
        <f t="shared" ref="N15:N27" si="2">K15/234379*100</f>
        <v>10.844401588879551</v>
      </c>
      <c r="O15" s="865">
        <f>SUM(O16:O27)</f>
        <v>26059</v>
      </c>
      <c r="P15" s="865">
        <f>SUM(P16:P27)</f>
        <v>13138</v>
      </c>
      <c r="Q15" s="865">
        <f>SUM(Q16:Q27)</f>
        <v>12921</v>
      </c>
      <c r="R15" s="892">
        <f t="shared" ref="R15:R27" si="3">O15/234379*100</f>
        <v>11.118316914058001</v>
      </c>
      <c r="S15" s="862">
        <f>SUM(S16:S27)</f>
        <v>7363</v>
      </c>
      <c r="T15" s="863">
        <f>SUM(T16:T27)</f>
        <v>3895</v>
      </c>
      <c r="U15" s="863">
        <f>SUM(U16:U27)</f>
        <v>3468</v>
      </c>
      <c r="V15" s="864">
        <f t="shared" ref="V15:V27" si="4">S15/234379*100</f>
        <v>3.1414930518519153</v>
      </c>
      <c r="W15" s="865">
        <f>SUM(W16:W27)</f>
        <v>10056</v>
      </c>
      <c r="X15" s="865">
        <f>SUM(X16:X27)</f>
        <v>5314</v>
      </c>
      <c r="Y15" s="865">
        <f>SUM(Y16:Y27)</f>
        <v>4742</v>
      </c>
      <c r="Z15" s="864">
        <f t="shared" ref="Z15:Z27" si="5">W15/234379*100</f>
        <v>4.2904867756923615</v>
      </c>
      <c r="AA15" s="886">
        <f>SUM(AA16:AA27)</f>
        <v>-3335</v>
      </c>
      <c r="AB15" s="866">
        <f>SUM(AB16:AB27)</f>
        <v>-1722</v>
      </c>
      <c r="AC15" s="866">
        <f>SUM(AC16:AC27)</f>
        <v>-1613</v>
      </c>
      <c r="AD15" s="867">
        <f t="shared" ref="AD15:AD27" si="6">AA15/234379*100</f>
        <v>-1.4229090490188967</v>
      </c>
      <c r="AE15" s="534"/>
    </row>
    <row r="16" spans="1:31" ht="28.5" customHeight="1">
      <c r="A16" s="533" t="s">
        <v>252</v>
      </c>
      <c r="B16" s="813">
        <v>2764</v>
      </c>
      <c r="C16" s="869">
        <v>1393</v>
      </c>
      <c r="D16" s="869">
        <v>1371</v>
      </c>
      <c r="E16" s="890">
        <f t="shared" si="0"/>
        <v>1.179286540176381</v>
      </c>
      <c r="F16" s="869">
        <v>3049</v>
      </c>
      <c r="G16" s="869">
        <v>1559</v>
      </c>
      <c r="H16" s="869">
        <v>1490</v>
      </c>
      <c r="I16" s="889">
        <f t="shared" si="1"/>
        <v>1.3008844649051323</v>
      </c>
      <c r="J16" s="532" t="s">
        <v>252</v>
      </c>
      <c r="K16" s="850">
        <v>2097</v>
      </c>
      <c r="L16" s="869">
        <v>1056</v>
      </c>
      <c r="M16" s="869">
        <v>1041</v>
      </c>
      <c r="N16" s="854">
        <f t="shared" si="2"/>
        <v>0.89470473037260168</v>
      </c>
      <c r="O16" s="895">
        <v>2160</v>
      </c>
      <c r="P16" s="895">
        <v>1102</v>
      </c>
      <c r="Q16" s="895">
        <v>1058</v>
      </c>
      <c r="R16" s="889">
        <f t="shared" si="3"/>
        <v>0.92158427162843082</v>
      </c>
      <c r="S16" s="868">
        <v>667</v>
      </c>
      <c r="T16" s="869">
        <v>337</v>
      </c>
      <c r="U16" s="869">
        <v>330</v>
      </c>
      <c r="V16" s="854">
        <f t="shared" si="4"/>
        <v>0.28458180980377934</v>
      </c>
      <c r="W16" s="870">
        <v>889</v>
      </c>
      <c r="X16" s="871">
        <v>457</v>
      </c>
      <c r="Y16" s="872">
        <v>432</v>
      </c>
      <c r="Z16" s="854">
        <f t="shared" si="5"/>
        <v>0.37930019327670139</v>
      </c>
      <c r="AA16" s="887">
        <v>-285</v>
      </c>
      <c r="AB16" s="873">
        <v>-166</v>
      </c>
      <c r="AC16" s="874">
        <v>-119</v>
      </c>
      <c r="AD16" s="858">
        <f t="shared" si="6"/>
        <v>-0.12159792472875131</v>
      </c>
      <c r="AE16" s="528"/>
    </row>
    <row r="17" spans="1:31" ht="28.5" customHeight="1">
      <c r="A17" s="533" t="s">
        <v>253</v>
      </c>
      <c r="B17" s="813">
        <v>3323</v>
      </c>
      <c r="C17" s="869">
        <v>1679</v>
      </c>
      <c r="D17" s="869">
        <v>1644</v>
      </c>
      <c r="E17" s="890">
        <f t="shared" si="0"/>
        <v>1.4177891363987389</v>
      </c>
      <c r="F17" s="869">
        <v>3839</v>
      </c>
      <c r="G17" s="869">
        <v>1929</v>
      </c>
      <c r="H17" s="869">
        <v>1910</v>
      </c>
      <c r="I17" s="889">
        <f t="shared" si="1"/>
        <v>1.6379453790655307</v>
      </c>
      <c r="J17" s="532" t="s">
        <v>253</v>
      </c>
      <c r="K17" s="850">
        <v>2449</v>
      </c>
      <c r="L17" s="869">
        <v>1223</v>
      </c>
      <c r="M17" s="869">
        <v>1226</v>
      </c>
      <c r="N17" s="854">
        <f t="shared" si="2"/>
        <v>1.0448888338972349</v>
      </c>
      <c r="O17" s="895">
        <v>2465</v>
      </c>
      <c r="P17" s="895">
        <v>1235</v>
      </c>
      <c r="Q17" s="895">
        <v>1230</v>
      </c>
      <c r="R17" s="889">
        <f t="shared" si="3"/>
        <v>1.0517153840574454</v>
      </c>
      <c r="S17" s="868">
        <v>874</v>
      </c>
      <c r="T17" s="869">
        <v>456</v>
      </c>
      <c r="U17" s="869">
        <v>418</v>
      </c>
      <c r="V17" s="854">
        <f t="shared" si="4"/>
        <v>0.37290030250150397</v>
      </c>
      <c r="W17" s="870">
        <v>1374</v>
      </c>
      <c r="X17" s="871">
        <v>694</v>
      </c>
      <c r="Y17" s="875">
        <v>680</v>
      </c>
      <c r="Z17" s="854">
        <f t="shared" si="5"/>
        <v>0.58622999500808526</v>
      </c>
      <c r="AA17" s="887">
        <v>-516</v>
      </c>
      <c r="AB17" s="873">
        <v>-250</v>
      </c>
      <c r="AC17" s="874">
        <v>-266</v>
      </c>
      <c r="AD17" s="858">
        <f t="shared" si="6"/>
        <v>-0.22015624266679182</v>
      </c>
      <c r="AE17" s="528"/>
    </row>
    <row r="18" spans="1:31" ht="28.5" customHeight="1">
      <c r="A18" s="533" t="s">
        <v>254</v>
      </c>
      <c r="B18" s="813">
        <v>3093</v>
      </c>
      <c r="C18" s="869">
        <v>1594</v>
      </c>
      <c r="D18" s="869">
        <v>1499</v>
      </c>
      <c r="E18" s="890">
        <f t="shared" si="0"/>
        <v>1.3196574778457113</v>
      </c>
      <c r="F18" s="869">
        <v>3503</v>
      </c>
      <c r="G18" s="869">
        <v>1791</v>
      </c>
      <c r="H18" s="869">
        <v>1712</v>
      </c>
      <c r="I18" s="889">
        <f t="shared" si="1"/>
        <v>1.494587825701108</v>
      </c>
      <c r="J18" s="532" t="s">
        <v>254</v>
      </c>
      <c r="K18" s="850">
        <v>2321</v>
      </c>
      <c r="L18" s="869">
        <v>1176</v>
      </c>
      <c r="M18" s="869">
        <v>1145</v>
      </c>
      <c r="N18" s="854">
        <f t="shared" si="2"/>
        <v>0.99027643261554998</v>
      </c>
      <c r="O18" s="895">
        <v>2432</v>
      </c>
      <c r="P18" s="895">
        <v>1201</v>
      </c>
      <c r="Q18" s="895">
        <v>1231</v>
      </c>
      <c r="R18" s="889">
        <f t="shared" si="3"/>
        <v>1.0376356243520111</v>
      </c>
      <c r="S18" s="868">
        <v>772</v>
      </c>
      <c r="T18" s="869">
        <v>418</v>
      </c>
      <c r="U18" s="869">
        <v>354</v>
      </c>
      <c r="V18" s="854">
        <f t="shared" si="4"/>
        <v>0.32938104523016143</v>
      </c>
      <c r="W18" s="870">
        <v>1071</v>
      </c>
      <c r="X18" s="871">
        <v>590</v>
      </c>
      <c r="Y18" s="875">
        <v>481</v>
      </c>
      <c r="Z18" s="854">
        <f t="shared" si="5"/>
        <v>0.45695220134909698</v>
      </c>
      <c r="AA18" s="887">
        <v>-410</v>
      </c>
      <c r="AB18" s="873">
        <v>-197</v>
      </c>
      <c r="AC18" s="874">
        <v>-213</v>
      </c>
      <c r="AD18" s="858">
        <f t="shared" si="6"/>
        <v>-0.1749303478553966</v>
      </c>
      <c r="AE18" s="528"/>
    </row>
    <row r="19" spans="1:31" ht="28.5" customHeight="1">
      <c r="A19" s="533" t="s">
        <v>255</v>
      </c>
      <c r="B19" s="813">
        <v>2524</v>
      </c>
      <c r="C19" s="869">
        <v>1285</v>
      </c>
      <c r="D19" s="869">
        <v>1239</v>
      </c>
      <c r="E19" s="890">
        <f t="shared" si="0"/>
        <v>1.076888287773222</v>
      </c>
      <c r="F19" s="869">
        <v>2745</v>
      </c>
      <c r="G19" s="869">
        <v>1382</v>
      </c>
      <c r="H19" s="869">
        <v>1363</v>
      </c>
      <c r="I19" s="889">
        <f t="shared" si="1"/>
        <v>1.1711800118611309</v>
      </c>
      <c r="J19" s="532" t="s">
        <v>255</v>
      </c>
      <c r="K19" s="850">
        <v>1963</v>
      </c>
      <c r="L19" s="869">
        <v>981</v>
      </c>
      <c r="M19" s="869">
        <v>982</v>
      </c>
      <c r="N19" s="854">
        <f t="shared" si="2"/>
        <v>0.83753237278083781</v>
      </c>
      <c r="O19" s="895">
        <v>1996</v>
      </c>
      <c r="P19" s="895">
        <v>1001</v>
      </c>
      <c r="Q19" s="895">
        <v>995</v>
      </c>
      <c r="R19" s="889">
        <f t="shared" si="3"/>
        <v>0.85161213248627221</v>
      </c>
      <c r="S19" s="868">
        <v>561</v>
      </c>
      <c r="T19" s="869">
        <v>304</v>
      </c>
      <c r="U19" s="869">
        <v>257</v>
      </c>
      <c r="V19" s="854">
        <f t="shared" si="4"/>
        <v>0.23935591499238412</v>
      </c>
      <c r="W19" s="870">
        <v>749</v>
      </c>
      <c r="X19" s="871">
        <v>381</v>
      </c>
      <c r="Y19" s="875">
        <v>368</v>
      </c>
      <c r="Z19" s="854">
        <f t="shared" si="5"/>
        <v>0.3195678793748587</v>
      </c>
      <c r="AA19" s="887">
        <v>-221</v>
      </c>
      <c r="AB19" s="873">
        <v>-97</v>
      </c>
      <c r="AC19" s="874">
        <v>-124</v>
      </c>
      <c r="AD19" s="858">
        <f t="shared" si="6"/>
        <v>-9.4291724087908896E-2</v>
      </c>
      <c r="AE19" s="528"/>
    </row>
    <row r="20" spans="1:31" ht="28.5" customHeight="1">
      <c r="A20" s="533" t="s">
        <v>256</v>
      </c>
      <c r="B20" s="813">
        <v>2532</v>
      </c>
      <c r="C20" s="869">
        <v>1346</v>
      </c>
      <c r="D20" s="869">
        <v>1186</v>
      </c>
      <c r="E20" s="890">
        <f t="shared" si="0"/>
        <v>1.0803015628533272</v>
      </c>
      <c r="F20" s="869">
        <v>2877</v>
      </c>
      <c r="G20" s="869">
        <v>1496</v>
      </c>
      <c r="H20" s="869">
        <v>1381</v>
      </c>
      <c r="I20" s="889">
        <f t="shared" si="1"/>
        <v>1.2274990506828682</v>
      </c>
      <c r="J20" s="532" t="s">
        <v>256</v>
      </c>
      <c r="K20" s="850">
        <v>1952</v>
      </c>
      <c r="L20" s="869">
        <v>1019</v>
      </c>
      <c r="M20" s="869">
        <v>933</v>
      </c>
      <c r="N20" s="854">
        <f t="shared" si="2"/>
        <v>0.83283911954569312</v>
      </c>
      <c r="O20" s="895">
        <v>2067</v>
      </c>
      <c r="P20" s="895">
        <v>1071</v>
      </c>
      <c r="Q20" s="895">
        <v>996</v>
      </c>
      <c r="R20" s="889">
        <f t="shared" si="3"/>
        <v>0.88190494882220671</v>
      </c>
      <c r="S20" s="868">
        <v>580</v>
      </c>
      <c r="T20" s="869">
        <v>327</v>
      </c>
      <c r="U20" s="869">
        <v>253</v>
      </c>
      <c r="V20" s="854">
        <f t="shared" si="4"/>
        <v>0.2474624433076342</v>
      </c>
      <c r="W20" s="870">
        <v>810</v>
      </c>
      <c r="X20" s="871">
        <v>425</v>
      </c>
      <c r="Y20" s="875">
        <v>385</v>
      </c>
      <c r="Z20" s="854">
        <f t="shared" si="5"/>
        <v>0.34559410186066158</v>
      </c>
      <c r="AA20" s="887">
        <v>-345</v>
      </c>
      <c r="AB20" s="873">
        <v>-150</v>
      </c>
      <c r="AC20" s="874">
        <v>-195</v>
      </c>
      <c r="AD20" s="858">
        <f t="shared" si="6"/>
        <v>-0.14719748782954103</v>
      </c>
      <c r="AE20" s="528"/>
    </row>
    <row r="21" spans="1:31" ht="28.5" customHeight="1">
      <c r="A21" s="531" t="s">
        <v>257</v>
      </c>
      <c r="B21" s="813">
        <v>2323</v>
      </c>
      <c r="C21" s="869">
        <v>1206</v>
      </c>
      <c r="D21" s="869">
        <v>1117</v>
      </c>
      <c r="E21" s="890">
        <f t="shared" si="0"/>
        <v>0.99112975138557635</v>
      </c>
      <c r="F21" s="869">
        <v>2735</v>
      </c>
      <c r="G21" s="869">
        <v>1433</v>
      </c>
      <c r="H21" s="869">
        <v>1302</v>
      </c>
      <c r="I21" s="889">
        <f t="shared" si="1"/>
        <v>1.1669134180109992</v>
      </c>
      <c r="J21" s="530" t="s">
        <v>257</v>
      </c>
      <c r="K21" s="850">
        <v>1856</v>
      </c>
      <c r="L21" s="869">
        <v>961</v>
      </c>
      <c r="M21" s="869">
        <v>895</v>
      </c>
      <c r="N21" s="854">
        <f t="shared" si="2"/>
        <v>0.79187981858442946</v>
      </c>
      <c r="O21" s="895">
        <v>1994</v>
      </c>
      <c r="P21" s="895">
        <v>1026</v>
      </c>
      <c r="Q21" s="895">
        <v>968</v>
      </c>
      <c r="R21" s="889">
        <f t="shared" si="3"/>
        <v>0.85075881371624584</v>
      </c>
      <c r="S21" s="868">
        <v>467</v>
      </c>
      <c r="T21" s="869">
        <v>245</v>
      </c>
      <c r="U21" s="869">
        <v>222</v>
      </c>
      <c r="V21" s="854">
        <f t="shared" si="4"/>
        <v>0.19924993280114686</v>
      </c>
      <c r="W21" s="870">
        <v>741</v>
      </c>
      <c r="X21" s="871">
        <v>407</v>
      </c>
      <c r="Y21" s="875">
        <v>334</v>
      </c>
      <c r="Z21" s="854">
        <f t="shared" si="5"/>
        <v>0.31615460429475339</v>
      </c>
      <c r="AA21" s="887">
        <v>-412</v>
      </c>
      <c r="AB21" s="873">
        <v>-227</v>
      </c>
      <c r="AC21" s="874">
        <v>-185</v>
      </c>
      <c r="AD21" s="858">
        <f t="shared" si="6"/>
        <v>-0.17578366662542294</v>
      </c>
      <c r="AE21" s="528"/>
    </row>
    <row r="22" spans="1:31" ht="28.5" customHeight="1">
      <c r="A22" s="531" t="s">
        <v>258</v>
      </c>
      <c r="B22" s="813">
        <v>2290</v>
      </c>
      <c r="C22" s="869">
        <v>1159</v>
      </c>
      <c r="D22" s="869">
        <v>1131</v>
      </c>
      <c r="E22" s="890">
        <f t="shared" si="0"/>
        <v>0.97704999168014195</v>
      </c>
      <c r="F22" s="869">
        <v>2449</v>
      </c>
      <c r="G22" s="869">
        <v>1280</v>
      </c>
      <c r="H22" s="869">
        <v>1169</v>
      </c>
      <c r="I22" s="889">
        <f t="shared" si="1"/>
        <v>1.0448888338972349</v>
      </c>
      <c r="J22" s="530" t="s">
        <v>258</v>
      </c>
      <c r="K22" s="850">
        <v>1745</v>
      </c>
      <c r="L22" s="869">
        <v>887</v>
      </c>
      <c r="M22" s="869">
        <v>858</v>
      </c>
      <c r="N22" s="854">
        <f t="shared" si="2"/>
        <v>0.74452062684796849</v>
      </c>
      <c r="O22" s="895">
        <v>1799</v>
      </c>
      <c r="P22" s="895">
        <v>925</v>
      </c>
      <c r="Q22" s="895">
        <v>874</v>
      </c>
      <c r="R22" s="889">
        <f t="shared" si="3"/>
        <v>0.76756023363867931</v>
      </c>
      <c r="S22" s="868">
        <v>545</v>
      </c>
      <c r="T22" s="869">
        <v>272</v>
      </c>
      <c r="U22" s="869">
        <v>273</v>
      </c>
      <c r="V22" s="854">
        <f t="shared" si="4"/>
        <v>0.23252936483217351</v>
      </c>
      <c r="W22" s="870">
        <v>650</v>
      </c>
      <c r="X22" s="871">
        <v>355</v>
      </c>
      <c r="Y22" s="875">
        <v>295</v>
      </c>
      <c r="Z22" s="854">
        <f t="shared" si="5"/>
        <v>0.27732860025855555</v>
      </c>
      <c r="AA22" s="887">
        <v>-159</v>
      </c>
      <c r="AB22" s="873">
        <v>-121</v>
      </c>
      <c r="AC22" s="874">
        <v>-38</v>
      </c>
      <c r="AD22" s="858">
        <f t="shared" si="6"/>
        <v>-6.7838842217092826E-2</v>
      </c>
      <c r="AE22" s="528"/>
    </row>
    <row r="23" spans="1:31" ht="28.5" customHeight="1">
      <c r="A23" s="531" t="s">
        <v>259</v>
      </c>
      <c r="B23" s="813">
        <v>2525</v>
      </c>
      <c r="C23" s="869">
        <v>1367</v>
      </c>
      <c r="D23" s="869">
        <v>1158</v>
      </c>
      <c r="E23" s="890">
        <f t="shared" si="0"/>
        <v>1.0773149471582353</v>
      </c>
      <c r="F23" s="869">
        <v>2867</v>
      </c>
      <c r="G23" s="869">
        <v>1526</v>
      </c>
      <c r="H23" s="869">
        <v>1341</v>
      </c>
      <c r="I23" s="889">
        <f t="shared" si="1"/>
        <v>1.2232324568327366</v>
      </c>
      <c r="J23" s="530" t="s">
        <v>259</v>
      </c>
      <c r="K23" s="850">
        <v>1932</v>
      </c>
      <c r="L23" s="869">
        <v>1033</v>
      </c>
      <c r="M23" s="869">
        <v>899</v>
      </c>
      <c r="N23" s="854">
        <f t="shared" si="2"/>
        <v>0.82430593184542977</v>
      </c>
      <c r="O23" s="895">
        <v>1963</v>
      </c>
      <c r="P23" s="895">
        <v>1019</v>
      </c>
      <c r="Q23" s="895">
        <v>944</v>
      </c>
      <c r="R23" s="889">
        <f t="shared" si="3"/>
        <v>0.83753237278083781</v>
      </c>
      <c r="S23" s="868">
        <v>593</v>
      </c>
      <c r="T23" s="869">
        <v>334</v>
      </c>
      <c r="U23" s="869">
        <v>259</v>
      </c>
      <c r="V23" s="854">
        <f t="shared" si="4"/>
        <v>0.25300901531280534</v>
      </c>
      <c r="W23" s="870">
        <v>904</v>
      </c>
      <c r="X23" s="871">
        <v>507</v>
      </c>
      <c r="Y23" s="875">
        <v>397</v>
      </c>
      <c r="Z23" s="854">
        <f t="shared" si="5"/>
        <v>0.38570008405189882</v>
      </c>
      <c r="AA23" s="887">
        <v>-342</v>
      </c>
      <c r="AB23" s="873">
        <v>-159</v>
      </c>
      <c r="AC23" s="874">
        <v>-183</v>
      </c>
      <c r="AD23" s="858">
        <f t="shared" si="6"/>
        <v>-0.14591750967450154</v>
      </c>
      <c r="AE23" s="528"/>
    </row>
    <row r="24" spans="1:31" ht="28.5" customHeight="1">
      <c r="A24" s="531" t="s">
        <v>260</v>
      </c>
      <c r="B24" s="813">
        <v>2655</v>
      </c>
      <c r="C24" s="869">
        <v>1297</v>
      </c>
      <c r="D24" s="869">
        <v>1358</v>
      </c>
      <c r="E24" s="890">
        <f t="shared" si="0"/>
        <v>1.1327806672099463</v>
      </c>
      <c r="F24" s="869">
        <v>2840</v>
      </c>
      <c r="G24" s="869">
        <v>1400</v>
      </c>
      <c r="H24" s="869">
        <v>1440</v>
      </c>
      <c r="I24" s="889">
        <f t="shared" si="1"/>
        <v>1.2117126534373812</v>
      </c>
      <c r="J24" s="530" t="s">
        <v>260</v>
      </c>
      <c r="K24" s="850">
        <v>2111</v>
      </c>
      <c r="L24" s="869">
        <v>1016</v>
      </c>
      <c r="M24" s="869">
        <v>1095</v>
      </c>
      <c r="N24" s="854">
        <f t="shared" si="2"/>
        <v>0.90067796176278603</v>
      </c>
      <c r="O24" s="895">
        <v>2129</v>
      </c>
      <c r="P24" s="895">
        <v>1010</v>
      </c>
      <c r="Q24" s="895">
        <v>1119</v>
      </c>
      <c r="R24" s="889">
        <f t="shared" si="3"/>
        <v>0.90835783069302278</v>
      </c>
      <c r="S24" s="868">
        <v>544</v>
      </c>
      <c r="T24" s="869">
        <v>281</v>
      </c>
      <c r="U24" s="869">
        <v>263</v>
      </c>
      <c r="V24" s="854">
        <f t="shared" si="4"/>
        <v>0.23210270544716036</v>
      </c>
      <c r="W24" s="870">
        <v>711</v>
      </c>
      <c r="X24" s="871">
        <v>390</v>
      </c>
      <c r="Y24" s="875">
        <v>321</v>
      </c>
      <c r="Z24" s="854">
        <f t="shared" si="5"/>
        <v>0.30335482274435849</v>
      </c>
      <c r="AA24" s="887">
        <v>-185</v>
      </c>
      <c r="AB24" s="873">
        <v>-103</v>
      </c>
      <c r="AC24" s="874">
        <v>-82</v>
      </c>
      <c r="AD24" s="858">
        <f t="shared" si="6"/>
        <v>-7.8931986227435053E-2</v>
      </c>
      <c r="AE24" s="528"/>
    </row>
    <row r="25" spans="1:31" ht="28.5" customHeight="1">
      <c r="A25" s="531" t="s">
        <v>261</v>
      </c>
      <c r="B25" s="813">
        <v>2687</v>
      </c>
      <c r="C25" s="869">
        <v>1338</v>
      </c>
      <c r="D25" s="869">
        <v>1349</v>
      </c>
      <c r="E25" s="890">
        <f t="shared" si="0"/>
        <v>1.1464337675303675</v>
      </c>
      <c r="F25" s="869">
        <v>2812</v>
      </c>
      <c r="G25" s="869">
        <v>1392</v>
      </c>
      <c r="H25" s="869">
        <v>1420</v>
      </c>
      <c r="I25" s="889">
        <f t="shared" si="1"/>
        <v>1.1997661906570127</v>
      </c>
      <c r="J25" s="530" t="s">
        <v>261</v>
      </c>
      <c r="K25" s="850">
        <v>2182</v>
      </c>
      <c r="L25" s="869">
        <v>1075</v>
      </c>
      <c r="M25" s="869">
        <v>1107</v>
      </c>
      <c r="N25" s="854">
        <f t="shared" si="2"/>
        <v>0.93097077809872042</v>
      </c>
      <c r="O25" s="895">
        <v>2120</v>
      </c>
      <c r="P25" s="895">
        <v>1046</v>
      </c>
      <c r="Q25" s="895">
        <v>1074</v>
      </c>
      <c r="R25" s="889">
        <f t="shared" si="3"/>
        <v>0.90451789622790435</v>
      </c>
      <c r="S25" s="868">
        <v>505</v>
      </c>
      <c r="T25" s="869">
        <v>263</v>
      </c>
      <c r="U25" s="869">
        <v>242</v>
      </c>
      <c r="V25" s="854">
        <f t="shared" si="4"/>
        <v>0.21546298943164702</v>
      </c>
      <c r="W25" s="870">
        <v>692</v>
      </c>
      <c r="X25" s="871">
        <v>346</v>
      </c>
      <c r="Y25" s="875">
        <v>346</v>
      </c>
      <c r="Z25" s="854">
        <f t="shared" si="5"/>
        <v>0.29524829442910838</v>
      </c>
      <c r="AA25" s="887">
        <v>-125</v>
      </c>
      <c r="AB25" s="873">
        <v>-54</v>
      </c>
      <c r="AC25" s="874">
        <v>-71</v>
      </c>
      <c r="AD25" s="858">
        <f t="shared" si="6"/>
        <v>-5.3332423126645309E-2</v>
      </c>
      <c r="AE25" s="528"/>
    </row>
    <row r="26" spans="1:31" ht="28.5" customHeight="1">
      <c r="A26" s="531" t="s">
        <v>262</v>
      </c>
      <c r="B26" s="813">
        <v>2940</v>
      </c>
      <c r="C26" s="869">
        <v>1489</v>
      </c>
      <c r="D26" s="869">
        <v>1451</v>
      </c>
      <c r="E26" s="890">
        <f t="shared" si="0"/>
        <v>1.2543785919386976</v>
      </c>
      <c r="F26" s="869">
        <v>3147</v>
      </c>
      <c r="G26" s="869">
        <v>1604</v>
      </c>
      <c r="H26" s="869">
        <v>1543</v>
      </c>
      <c r="I26" s="889">
        <f t="shared" si="1"/>
        <v>1.3426970846364221</v>
      </c>
      <c r="J26" s="530" t="s">
        <v>262</v>
      </c>
      <c r="K26" s="850">
        <v>2356</v>
      </c>
      <c r="L26" s="869">
        <v>1184</v>
      </c>
      <c r="M26" s="869">
        <v>1172</v>
      </c>
      <c r="N26" s="854">
        <f t="shared" si="2"/>
        <v>1.0052095110910109</v>
      </c>
      <c r="O26" s="895">
        <v>2444</v>
      </c>
      <c r="P26" s="895">
        <v>1235</v>
      </c>
      <c r="Q26" s="895">
        <v>1209</v>
      </c>
      <c r="R26" s="889">
        <f t="shared" si="3"/>
        <v>1.0427555369721691</v>
      </c>
      <c r="S26" s="868">
        <v>584</v>
      </c>
      <c r="T26" s="869">
        <v>305</v>
      </c>
      <c r="U26" s="869">
        <v>279</v>
      </c>
      <c r="V26" s="854">
        <f t="shared" si="4"/>
        <v>0.24916908084768688</v>
      </c>
      <c r="W26" s="870">
        <v>703</v>
      </c>
      <c r="X26" s="871">
        <v>369</v>
      </c>
      <c r="Y26" s="875">
        <v>334</v>
      </c>
      <c r="Z26" s="854">
        <f t="shared" si="5"/>
        <v>0.29994154766425318</v>
      </c>
      <c r="AA26" s="887">
        <v>-207</v>
      </c>
      <c r="AB26" s="873">
        <v>-115</v>
      </c>
      <c r="AC26" s="874">
        <v>-92</v>
      </c>
      <c r="AD26" s="858">
        <f t="shared" si="6"/>
        <v>-8.8318492697724627E-2</v>
      </c>
      <c r="AE26" s="528"/>
    </row>
    <row r="27" spans="1:31" ht="28.5" customHeight="1">
      <c r="A27" s="428" t="s">
        <v>263</v>
      </c>
      <c r="B27" s="815">
        <v>3124</v>
      </c>
      <c r="C27" s="877">
        <v>1577</v>
      </c>
      <c r="D27" s="877">
        <v>1547</v>
      </c>
      <c r="E27" s="893">
        <f t="shared" si="0"/>
        <v>1.3328839187811194</v>
      </c>
      <c r="F27" s="877">
        <v>3252</v>
      </c>
      <c r="G27" s="877">
        <v>1660</v>
      </c>
      <c r="H27" s="877">
        <v>1592</v>
      </c>
      <c r="I27" s="894">
        <f t="shared" si="1"/>
        <v>1.3874963200628043</v>
      </c>
      <c r="J27" s="529" t="s">
        <v>263</v>
      </c>
      <c r="K27" s="896">
        <v>2453</v>
      </c>
      <c r="L27" s="877">
        <v>1224</v>
      </c>
      <c r="M27" s="877">
        <v>1229</v>
      </c>
      <c r="N27" s="878">
        <f t="shared" si="2"/>
        <v>1.0465954714372874</v>
      </c>
      <c r="O27" s="897">
        <v>2490</v>
      </c>
      <c r="P27" s="897">
        <v>1267</v>
      </c>
      <c r="Q27" s="897">
        <v>1223</v>
      </c>
      <c r="R27" s="894">
        <f t="shared" si="3"/>
        <v>1.0623818686827744</v>
      </c>
      <c r="S27" s="876">
        <v>671</v>
      </c>
      <c r="T27" s="877">
        <v>353</v>
      </c>
      <c r="U27" s="877">
        <v>318</v>
      </c>
      <c r="V27" s="878">
        <f t="shared" si="4"/>
        <v>0.28628844734383196</v>
      </c>
      <c r="W27" s="879">
        <v>762</v>
      </c>
      <c r="X27" s="880">
        <v>393</v>
      </c>
      <c r="Y27" s="881">
        <v>369</v>
      </c>
      <c r="Z27" s="878">
        <f t="shared" si="5"/>
        <v>0.32511445138002981</v>
      </c>
      <c r="AA27" s="888">
        <v>-128</v>
      </c>
      <c r="AB27" s="882">
        <v>-83</v>
      </c>
      <c r="AC27" s="883">
        <v>-45</v>
      </c>
      <c r="AD27" s="884">
        <f t="shared" si="6"/>
        <v>-5.4612401281684791E-2</v>
      </c>
      <c r="AE27" s="528"/>
    </row>
    <row r="28" spans="1:31" s="83" customFormat="1" ht="42" customHeight="1">
      <c r="A28" s="1145" t="s">
        <v>508</v>
      </c>
      <c r="B28" s="1145"/>
      <c r="C28" s="1145"/>
      <c r="D28" s="1145"/>
      <c r="E28" s="1145"/>
      <c r="F28" s="1145"/>
      <c r="G28" s="1145"/>
      <c r="H28" s="1145"/>
      <c r="I28" s="1145"/>
      <c r="J28" s="1146" t="s">
        <v>510</v>
      </c>
      <c r="K28" s="1147"/>
      <c r="L28" s="1147"/>
      <c r="M28" s="1147"/>
      <c r="N28" s="1147"/>
      <c r="O28" s="1147"/>
      <c r="P28" s="1147"/>
      <c r="Q28" s="1147"/>
      <c r="R28" s="1147"/>
      <c r="S28" s="1152" t="s">
        <v>509</v>
      </c>
      <c r="T28" s="1152"/>
      <c r="U28" s="1152"/>
      <c r="V28" s="1153"/>
      <c r="W28" s="1153"/>
      <c r="X28" s="1153"/>
      <c r="Y28" s="1153"/>
      <c r="Z28" s="1153"/>
      <c r="AA28" s="1153"/>
      <c r="AB28" s="1153"/>
      <c r="AC28" s="1153"/>
      <c r="AD28" s="1153"/>
      <c r="AE28" s="1153"/>
    </row>
    <row r="29" spans="1:31" s="521" customFormat="1" ht="15.75" customHeight="1">
      <c r="A29" s="526" t="s">
        <v>264</v>
      </c>
      <c r="B29" s="523"/>
      <c r="C29" s="523"/>
      <c r="D29" s="523"/>
      <c r="E29" s="525"/>
      <c r="F29" s="523"/>
      <c r="G29" s="523"/>
      <c r="H29" s="523"/>
      <c r="I29" s="522"/>
      <c r="J29" s="1148" t="s">
        <v>512</v>
      </c>
      <c r="K29" s="1148"/>
      <c r="L29" s="523"/>
      <c r="M29" s="523"/>
      <c r="N29" s="527"/>
      <c r="O29" s="522"/>
      <c r="P29" s="523"/>
      <c r="Q29" s="523"/>
      <c r="R29" s="527"/>
      <c r="S29" s="526" t="s">
        <v>511</v>
      </c>
      <c r="T29" s="523"/>
      <c r="U29" s="523"/>
      <c r="V29" s="525"/>
      <c r="W29" s="524"/>
      <c r="X29" s="523"/>
      <c r="Y29" s="523"/>
      <c r="Z29" s="523"/>
      <c r="AA29" s="522"/>
      <c r="AB29" s="523"/>
      <c r="AC29" s="523"/>
      <c r="AD29" s="522"/>
      <c r="AE29" s="522"/>
    </row>
    <row r="30" spans="1:31" ht="12.9" customHeight="1">
      <c r="A30" s="518"/>
      <c r="B30" s="516"/>
      <c r="C30" s="516"/>
      <c r="D30" s="516"/>
      <c r="E30" s="520"/>
      <c r="F30" s="519"/>
      <c r="G30" s="516"/>
      <c r="H30" s="516"/>
      <c r="I30" s="515"/>
      <c r="J30" s="515"/>
      <c r="K30" s="515"/>
      <c r="L30" s="516"/>
      <c r="M30" s="516"/>
      <c r="N30" s="517"/>
      <c r="O30" s="515"/>
      <c r="P30" s="516"/>
      <c r="Q30" s="516"/>
      <c r="R30" s="517"/>
      <c r="S30" s="518"/>
      <c r="T30" s="516"/>
      <c r="U30" s="516"/>
      <c r="V30" s="517"/>
      <c r="W30" s="515"/>
      <c r="X30" s="516"/>
      <c r="Y30" s="516"/>
      <c r="Z30" s="515"/>
      <c r="AA30" s="515"/>
      <c r="AB30" s="516"/>
      <c r="AC30" s="516"/>
      <c r="AD30" s="515"/>
      <c r="AE30" s="515"/>
    </row>
    <row r="31" spans="1:31" ht="12.75" customHeight="1">
      <c r="A31" s="512"/>
      <c r="B31" s="511"/>
      <c r="C31" s="511"/>
      <c r="D31" s="511"/>
      <c r="E31" s="514"/>
      <c r="F31" s="511"/>
      <c r="G31" s="511"/>
      <c r="H31" s="511"/>
      <c r="I31" s="513"/>
      <c r="J31" s="513"/>
      <c r="K31" s="513"/>
      <c r="L31" s="511"/>
      <c r="M31" s="511"/>
      <c r="N31" s="513"/>
      <c r="O31" s="513"/>
      <c r="P31" s="511"/>
      <c r="Q31" s="511"/>
      <c r="R31" s="513"/>
      <c r="S31" s="512"/>
      <c r="T31" s="511"/>
      <c r="U31" s="511"/>
      <c r="X31" s="511"/>
      <c r="Y31" s="511"/>
      <c r="AB31" s="511"/>
      <c r="AC31" s="511"/>
    </row>
    <row r="32" spans="1:31" ht="15.75" customHeight="1">
      <c r="A32" s="510"/>
      <c r="B32" s="509"/>
      <c r="C32" s="509"/>
      <c r="D32" s="509"/>
      <c r="E32" s="509"/>
      <c r="G32" s="509"/>
      <c r="H32" s="509"/>
      <c r="L32" s="509"/>
      <c r="M32" s="509"/>
      <c r="P32" s="509"/>
      <c r="Q32" s="509"/>
      <c r="T32" s="509"/>
      <c r="U32" s="509"/>
      <c r="X32" s="509"/>
      <c r="Y32" s="509"/>
      <c r="AB32" s="509"/>
      <c r="AC32" s="509"/>
    </row>
  </sheetData>
  <mergeCells count="22">
    <mergeCell ref="J29:K29"/>
    <mergeCell ref="G7:I7"/>
    <mergeCell ref="A2:I2"/>
    <mergeCell ref="J2:R2"/>
    <mergeCell ref="S2:AD2"/>
    <mergeCell ref="A3:I3"/>
    <mergeCell ref="K3:R3"/>
    <mergeCell ref="S3:AD3"/>
    <mergeCell ref="S28:AE28"/>
    <mergeCell ref="A4:I4"/>
    <mergeCell ref="K4:R4"/>
    <mergeCell ref="S4:AD4"/>
    <mergeCell ref="B6:I6"/>
    <mergeCell ref="K6:R6"/>
    <mergeCell ref="S6:Z6"/>
    <mergeCell ref="AA6:AD7"/>
    <mergeCell ref="L7:N7"/>
    <mergeCell ref="P7:R7"/>
    <mergeCell ref="T7:V7"/>
    <mergeCell ref="X7:Z7"/>
    <mergeCell ref="A28:I28"/>
    <mergeCell ref="J28:R28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  <ignoredErrors>
    <ignoredError sqref="N15 R15 Z15 V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view="pageBreakPreview" topLeftCell="A13" zoomScale="80" zoomScaleNormal="75" zoomScaleSheetLayoutView="80" workbookViewId="0">
      <selection activeCell="AA16" sqref="AA16"/>
    </sheetView>
  </sheetViews>
  <sheetFormatPr defaultColWidth="9" defaultRowHeight="15.6"/>
  <cols>
    <col min="1" max="1" width="10.59765625" style="3" customWidth="1"/>
    <col min="2" max="4" width="9.59765625" style="429" customWidth="1"/>
    <col min="5" max="5" width="8.59765625" style="430" customWidth="1"/>
    <col min="6" max="6" width="9.59765625" style="431" customWidth="1"/>
    <col min="7" max="8" width="9.59765625" style="429" customWidth="1"/>
    <col min="9" max="9" width="8.59765625" style="430" customWidth="1"/>
    <col min="10" max="10" width="10.8984375" style="430" customWidth="1"/>
    <col min="11" max="12" width="10.69921875" style="430" customWidth="1"/>
    <col min="13" max="13" width="10.69921875" style="3" customWidth="1"/>
    <col min="14" max="16" width="10.69921875" style="430" customWidth="1"/>
    <col min="17" max="17" width="10.69921875" style="3" customWidth="1"/>
    <col min="18" max="18" width="14.296875" style="432" customWidth="1"/>
    <col min="19" max="19" width="14.296875" style="3" customWidth="1"/>
    <col min="20" max="21" width="14.296875" style="433" customWidth="1"/>
    <col min="22" max="22" width="14.296875" style="432" customWidth="1"/>
    <col min="23" max="23" width="14.296875" style="7" customWidth="1"/>
    <col min="24" max="16384" width="9" style="7"/>
  </cols>
  <sheetData>
    <row r="1" spans="1:30" ht="5.0999999999999996" customHeight="1"/>
    <row r="2" spans="1:30" ht="49.5" customHeight="1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1060"/>
    </row>
    <row r="3" spans="1:30" s="137" customFormat="1" ht="29.25" customHeight="1">
      <c r="A3" s="1029" t="s">
        <v>265</v>
      </c>
      <c r="B3" s="1029"/>
      <c r="C3" s="1029"/>
      <c r="D3" s="1029"/>
      <c r="E3" s="1029"/>
      <c r="F3" s="1029"/>
      <c r="G3" s="1029"/>
      <c r="H3" s="1029"/>
      <c r="I3" s="1029"/>
      <c r="J3" s="1029" t="s">
        <v>266</v>
      </c>
      <c r="K3" s="1029"/>
      <c r="L3" s="1029"/>
      <c r="M3" s="1029"/>
      <c r="N3" s="1029"/>
      <c r="O3" s="1029"/>
      <c r="P3" s="1029"/>
      <c r="Q3" s="1029"/>
      <c r="R3" s="1029" t="s">
        <v>266</v>
      </c>
      <c r="S3" s="1029"/>
      <c r="T3" s="1029"/>
      <c r="U3" s="1029"/>
      <c r="V3" s="1029"/>
      <c r="W3" s="1029"/>
    </row>
    <row r="4" spans="1:30" s="137" customFormat="1" ht="20.100000000000001" customHeight="1">
      <c r="A4" s="1031" t="s">
        <v>267</v>
      </c>
      <c r="B4" s="1031"/>
      <c r="C4" s="1031"/>
      <c r="D4" s="1031"/>
      <c r="E4" s="1031"/>
      <c r="F4" s="1031"/>
      <c r="G4" s="1031"/>
      <c r="H4" s="1031"/>
      <c r="I4" s="1031"/>
      <c r="J4" s="1031" t="s">
        <v>268</v>
      </c>
      <c r="K4" s="1031"/>
      <c r="L4" s="1031"/>
      <c r="M4" s="1031"/>
      <c r="N4" s="1031"/>
      <c r="O4" s="1031"/>
      <c r="P4" s="1031"/>
      <c r="Q4" s="1031"/>
      <c r="R4" s="1031" t="s">
        <v>268</v>
      </c>
      <c r="S4" s="1031"/>
      <c r="T4" s="1031"/>
      <c r="U4" s="1031"/>
      <c r="V4" s="1031"/>
      <c r="W4" s="1031"/>
    </row>
    <row r="5" spans="1:30" s="142" customFormat="1" ht="20.100000000000001" customHeight="1">
      <c r="A5" s="13" t="s">
        <v>269</v>
      </c>
      <c r="B5" s="434"/>
      <c r="C5" s="434"/>
      <c r="D5" s="434"/>
      <c r="E5" s="435"/>
      <c r="F5" s="435"/>
      <c r="G5" s="435"/>
      <c r="H5" s="1173" t="s">
        <v>270</v>
      </c>
      <c r="I5" s="1173"/>
      <c r="J5" s="13" t="s">
        <v>269</v>
      </c>
      <c r="K5" s="435"/>
      <c r="L5" s="435"/>
      <c r="M5" s="435"/>
      <c r="N5" s="435"/>
      <c r="O5" s="436"/>
      <c r="P5" s="1379" t="s">
        <v>270</v>
      </c>
      <c r="Q5" s="1379"/>
      <c r="R5" s="13" t="s">
        <v>269</v>
      </c>
      <c r="S5" s="435"/>
      <c r="T5" s="435"/>
      <c r="U5" s="435"/>
      <c r="V5" s="1173" t="s">
        <v>271</v>
      </c>
      <c r="W5" s="1173"/>
    </row>
    <row r="6" spans="1:30" s="438" customFormat="1" ht="20.100000000000001" customHeight="1">
      <c r="A6" s="437"/>
      <c r="B6" s="1174" t="s">
        <v>272</v>
      </c>
      <c r="C6" s="1175"/>
      <c r="D6" s="1175"/>
      <c r="E6" s="1175"/>
      <c r="F6" s="1175"/>
      <c r="G6" s="1175"/>
      <c r="H6" s="1175"/>
      <c r="I6" s="1176"/>
      <c r="J6" s="1174" t="s">
        <v>273</v>
      </c>
      <c r="K6" s="1175"/>
      <c r="L6" s="1175"/>
      <c r="M6" s="1176"/>
      <c r="N6" s="1174" t="s">
        <v>274</v>
      </c>
      <c r="O6" s="1175"/>
      <c r="P6" s="1175"/>
      <c r="Q6" s="1176"/>
      <c r="R6" s="1177" t="s">
        <v>275</v>
      </c>
      <c r="S6" s="1178"/>
      <c r="T6" s="1178"/>
      <c r="U6" s="1179"/>
      <c r="V6" s="1180" t="s">
        <v>276</v>
      </c>
      <c r="W6" s="1181"/>
    </row>
    <row r="7" spans="1:30" s="438" customFormat="1" ht="17.25" customHeight="1">
      <c r="A7" s="439" t="s">
        <v>243</v>
      </c>
      <c r="B7" s="898" t="s">
        <v>516</v>
      </c>
      <c r="C7" s="1175" t="s">
        <v>520</v>
      </c>
      <c r="D7" s="1175"/>
      <c r="E7" s="1176"/>
      <c r="F7" s="898" t="s">
        <v>278</v>
      </c>
      <c r="G7" s="1175" t="s">
        <v>518</v>
      </c>
      <c r="H7" s="1175"/>
      <c r="I7" s="1176"/>
      <c r="J7" s="899" t="s">
        <v>279</v>
      </c>
      <c r="K7" s="900" t="s">
        <v>514</v>
      </c>
      <c r="L7" s="1171" t="s">
        <v>592</v>
      </c>
      <c r="M7" s="1172"/>
      <c r="N7" s="1171" t="s">
        <v>519</v>
      </c>
      <c r="O7" s="1172"/>
      <c r="P7" s="1171" t="s">
        <v>522</v>
      </c>
      <c r="Q7" s="1172"/>
      <c r="R7" s="440" t="s">
        <v>277</v>
      </c>
      <c r="S7" s="441" t="s">
        <v>514</v>
      </c>
      <c r="T7" s="770" t="s">
        <v>278</v>
      </c>
      <c r="U7" s="442" t="s">
        <v>518</v>
      </c>
      <c r="V7" s="1182"/>
      <c r="W7" s="1183"/>
    </row>
    <row r="8" spans="1:30" s="454" customFormat="1" ht="20.100000000000001" customHeight="1">
      <c r="A8" s="443" t="s">
        <v>280</v>
      </c>
      <c r="B8" s="447"/>
      <c r="C8" s="444" t="s">
        <v>281</v>
      </c>
      <c r="D8" s="445" t="s">
        <v>282</v>
      </c>
      <c r="E8" s="446" t="s">
        <v>283</v>
      </c>
      <c r="F8" s="447"/>
      <c r="G8" s="444" t="s">
        <v>281</v>
      </c>
      <c r="H8" s="445" t="s">
        <v>282</v>
      </c>
      <c r="I8" s="448" t="s">
        <v>283</v>
      </c>
      <c r="J8" s="449"/>
      <c r="K8" s="448" t="s">
        <v>283</v>
      </c>
      <c r="L8" s="450"/>
      <c r="M8" s="448" t="s">
        <v>283</v>
      </c>
      <c r="N8" s="449"/>
      <c r="O8" s="448" t="s">
        <v>283</v>
      </c>
      <c r="P8" s="451"/>
      <c r="Q8" s="448" t="s">
        <v>283</v>
      </c>
      <c r="R8" s="449"/>
      <c r="S8" s="446" t="s">
        <v>283</v>
      </c>
      <c r="T8" s="449"/>
      <c r="U8" s="452" t="s">
        <v>283</v>
      </c>
      <c r="V8" s="453"/>
      <c r="W8" s="901" t="s">
        <v>283</v>
      </c>
    </row>
    <row r="9" spans="1:30" s="454" customFormat="1" ht="25.5" customHeight="1">
      <c r="A9" s="455"/>
      <c r="B9" s="458"/>
      <c r="C9" s="456" t="s">
        <v>284</v>
      </c>
      <c r="D9" s="456" t="s">
        <v>285</v>
      </c>
      <c r="E9" s="457" t="s">
        <v>521</v>
      </c>
      <c r="F9" s="458"/>
      <c r="G9" s="456" t="s">
        <v>284</v>
      </c>
      <c r="H9" s="456" t="s">
        <v>285</v>
      </c>
      <c r="I9" s="459" t="s">
        <v>286</v>
      </c>
      <c r="J9" s="460"/>
      <c r="K9" s="459" t="s">
        <v>521</v>
      </c>
      <c r="L9" s="461"/>
      <c r="M9" s="459" t="s">
        <v>521</v>
      </c>
      <c r="N9" s="460"/>
      <c r="O9" s="459" t="s">
        <v>521</v>
      </c>
      <c r="P9" s="461"/>
      <c r="Q9" s="459" t="s">
        <v>521</v>
      </c>
      <c r="R9" s="462"/>
      <c r="S9" s="457" t="s">
        <v>286</v>
      </c>
      <c r="T9" s="463"/>
      <c r="U9" s="459" t="s">
        <v>288</v>
      </c>
      <c r="V9" s="464"/>
      <c r="W9" s="465" t="s">
        <v>288</v>
      </c>
    </row>
    <row r="10" spans="1:30" s="468" customFormat="1" ht="18.45" customHeight="1">
      <c r="A10" s="466">
        <v>2012</v>
      </c>
      <c r="B10" s="780">
        <v>40599</v>
      </c>
      <c r="C10" s="781">
        <v>20689</v>
      </c>
      <c r="D10" s="781">
        <v>19910</v>
      </c>
      <c r="E10" s="843">
        <v>16.600000000000001</v>
      </c>
      <c r="F10" s="781">
        <v>41604</v>
      </c>
      <c r="G10" s="781">
        <v>21163</v>
      </c>
      <c r="H10" s="781">
        <v>20441</v>
      </c>
      <c r="I10" s="467">
        <v>17</v>
      </c>
      <c r="J10" s="780">
        <v>21264</v>
      </c>
      <c r="K10" s="843">
        <v>8.6999999999999993</v>
      </c>
      <c r="L10" s="781">
        <v>21264</v>
      </c>
      <c r="M10" s="843">
        <v>8.6999999999999993</v>
      </c>
      <c r="N10" s="781">
        <v>9725</v>
      </c>
      <c r="O10" s="843">
        <v>4</v>
      </c>
      <c r="P10" s="781">
        <v>9589</v>
      </c>
      <c r="Q10" s="841">
        <v>3.9</v>
      </c>
      <c r="R10" s="780">
        <v>9610</v>
      </c>
      <c r="S10" s="843">
        <v>3.9</v>
      </c>
      <c r="T10" s="781">
        <v>10751</v>
      </c>
      <c r="U10" s="843">
        <v>4.4000000000000004</v>
      </c>
      <c r="V10" s="781">
        <v>0</v>
      </c>
      <c r="W10" s="841">
        <v>0</v>
      </c>
    </row>
    <row r="11" spans="1:30" s="468" customFormat="1" ht="18.45" customHeight="1">
      <c r="A11" s="466">
        <v>2013</v>
      </c>
      <c r="B11" s="902">
        <v>40729</v>
      </c>
      <c r="C11" s="903">
        <v>20503</v>
      </c>
      <c r="D11" s="903">
        <v>20226</v>
      </c>
      <c r="E11" s="843">
        <v>16.904489158946774</v>
      </c>
      <c r="F11" s="904">
        <v>45728</v>
      </c>
      <c r="G11" s="903">
        <v>23160</v>
      </c>
      <c r="H11" s="806">
        <v>22568</v>
      </c>
      <c r="I11" s="469">
        <v>18.979314008699404</v>
      </c>
      <c r="J11" s="805">
        <v>22722</v>
      </c>
      <c r="K11" s="843">
        <v>9.4307201912541085</v>
      </c>
      <c r="L11" s="806">
        <v>22722</v>
      </c>
      <c r="M11" s="843">
        <v>9.4307201912541085</v>
      </c>
      <c r="N11" s="806">
        <v>9344</v>
      </c>
      <c r="O11" s="917">
        <v>3.8782083208818938</v>
      </c>
      <c r="P11" s="806">
        <v>12564</v>
      </c>
      <c r="Q11" s="918">
        <v>5.2146628150214172</v>
      </c>
      <c r="R11" s="805">
        <v>8663</v>
      </c>
      <c r="S11" s="917">
        <v>3.5955606468107715</v>
      </c>
      <c r="T11" s="806">
        <v>10442</v>
      </c>
      <c r="U11" s="917">
        <v>4.3339310024238804</v>
      </c>
      <c r="V11" s="922">
        <v>-4999</v>
      </c>
      <c r="W11" s="841">
        <v>-2.0748248497526314</v>
      </c>
    </row>
    <row r="12" spans="1:30" s="470" customFormat="1" ht="18.45" customHeight="1">
      <c r="A12" s="466">
        <v>2014</v>
      </c>
      <c r="B12" s="902">
        <v>42002</v>
      </c>
      <c r="C12" s="903">
        <v>21324</v>
      </c>
      <c r="D12" s="903">
        <v>20678</v>
      </c>
      <c r="E12" s="843">
        <v>17.56604728387472</v>
      </c>
      <c r="F12" s="904">
        <v>44470</v>
      </c>
      <c r="G12" s="903">
        <v>22431</v>
      </c>
      <c r="H12" s="806">
        <v>22039</v>
      </c>
      <c r="I12" s="469">
        <v>18.59821253068684</v>
      </c>
      <c r="J12" s="805">
        <v>22858</v>
      </c>
      <c r="K12" s="843">
        <v>9.55965689288149</v>
      </c>
      <c r="L12" s="806">
        <v>22858</v>
      </c>
      <c r="M12" s="843">
        <v>9.55965689288149</v>
      </c>
      <c r="N12" s="806">
        <v>9833</v>
      </c>
      <c r="O12" s="917">
        <v>4.1123504343207484</v>
      </c>
      <c r="P12" s="806">
        <v>11238</v>
      </c>
      <c r="Q12" s="918">
        <v>4.6999485590253816</v>
      </c>
      <c r="R12" s="805">
        <v>9311</v>
      </c>
      <c r="S12" s="917">
        <v>3.8940399566724802</v>
      </c>
      <c r="T12" s="806">
        <v>10374</v>
      </c>
      <c r="U12" s="917">
        <v>4.3386070787799706</v>
      </c>
      <c r="V12" s="922">
        <v>-2468</v>
      </c>
      <c r="W12" s="841">
        <v>-1.0321652468121234</v>
      </c>
    </row>
    <row r="13" spans="1:30" s="471" customFormat="1" ht="18.45" customHeight="1">
      <c r="A13" s="466">
        <v>2015</v>
      </c>
      <c r="B13" s="902">
        <v>37683</v>
      </c>
      <c r="C13" s="904">
        <v>19337</v>
      </c>
      <c r="D13" s="904">
        <v>18346</v>
      </c>
      <c r="E13" s="843">
        <v>15.8</v>
      </c>
      <c r="F13" s="904">
        <v>38965</v>
      </c>
      <c r="G13" s="904">
        <v>19910</v>
      </c>
      <c r="H13" s="904">
        <v>19055</v>
      </c>
      <c r="I13" s="469">
        <v>16.3</v>
      </c>
      <c r="J13" s="805">
        <v>19839</v>
      </c>
      <c r="K13" s="915">
        <v>8.3000000000000007</v>
      </c>
      <c r="L13" s="806">
        <v>19839</v>
      </c>
      <c r="M13" s="915">
        <v>8.3000000000000007</v>
      </c>
      <c r="N13" s="806">
        <v>9109</v>
      </c>
      <c r="O13" s="915">
        <v>3.8</v>
      </c>
      <c r="P13" s="806">
        <v>9062</v>
      </c>
      <c r="Q13" s="919">
        <v>3.8</v>
      </c>
      <c r="R13" s="805">
        <v>8735</v>
      </c>
      <c r="S13" s="915">
        <v>3.7</v>
      </c>
      <c r="T13" s="806">
        <v>10064</v>
      </c>
      <c r="U13" s="915">
        <v>4.2</v>
      </c>
      <c r="V13" s="922">
        <v>-1282</v>
      </c>
      <c r="W13" s="928">
        <v>-0.5</v>
      </c>
    </row>
    <row r="14" spans="1:30" s="471" customFormat="1" ht="18.45" customHeight="1">
      <c r="A14" s="466">
        <v>2016</v>
      </c>
      <c r="B14" s="902">
        <v>37368</v>
      </c>
      <c r="C14" s="904">
        <v>19072</v>
      </c>
      <c r="D14" s="904">
        <v>18296</v>
      </c>
      <c r="E14" s="843">
        <v>15.718077387387009</v>
      </c>
      <c r="F14" s="904">
        <v>38373</v>
      </c>
      <c r="G14" s="904">
        <v>19707</v>
      </c>
      <c r="H14" s="904">
        <v>18666</v>
      </c>
      <c r="I14" s="469">
        <v>16.140809879742072</v>
      </c>
      <c r="J14" s="805">
        <v>19723</v>
      </c>
      <c r="K14" s="915">
        <v>8.2960725837998801</v>
      </c>
      <c r="L14" s="806">
        <v>19723</v>
      </c>
      <c r="M14" s="915">
        <v>8.2960725837998801</v>
      </c>
      <c r="N14" s="806">
        <v>9371</v>
      </c>
      <c r="O14" s="915">
        <v>3.9417175978699328</v>
      </c>
      <c r="P14" s="806">
        <v>8642</v>
      </c>
      <c r="Q14" s="919">
        <v>3.6350788049079035</v>
      </c>
      <c r="R14" s="805">
        <v>8274</v>
      </c>
      <c r="S14" s="915">
        <v>3.4802872057171941</v>
      </c>
      <c r="T14" s="806">
        <v>10008</v>
      </c>
      <c r="U14" s="915">
        <v>4.2096584910342854</v>
      </c>
      <c r="V14" s="922">
        <v>-1005</v>
      </c>
      <c r="W14" s="928">
        <v>-0.42273249235506166</v>
      </c>
    </row>
    <row r="15" spans="1:30" s="470" customFormat="1" ht="18.45" customHeight="1">
      <c r="A15" s="472">
        <v>2017</v>
      </c>
      <c r="B15" s="848">
        <v>32780</v>
      </c>
      <c r="C15" s="845">
        <v>16730</v>
      </c>
      <c r="D15" s="845">
        <v>16050</v>
      </c>
      <c r="E15" s="846">
        <f>B15/234379*100</f>
        <v>13.985894640731464</v>
      </c>
      <c r="F15" s="845">
        <f>SUM(F16:F38)</f>
        <v>36115</v>
      </c>
      <c r="G15" s="845">
        <f t="shared" ref="G15:H15" si="0">SUM(G16:G38)</f>
        <v>18452</v>
      </c>
      <c r="H15" s="845">
        <f t="shared" si="0"/>
        <v>17663</v>
      </c>
      <c r="I15" s="474">
        <f>F15/234379*100</f>
        <v>15.408803689750361</v>
      </c>
      <c r="J15" s="912">
        <f>SUM(J16:J38)</f>
        <v>16960</v>
      </c>
      <c r="K15" s="846">
        <f>J15/234379*100</f>
        <v>7.2361431698232348</v>
      </c>
      <c r="L15" s="845">
        <f>SUM(L16:L38)</f>
        <v>16960</v>
      </c>
      <c r="M15" s="846">
        <f>L15/234379*100</f>
        <v>7.2361431698232348</v>
      </c>
      <c r="N15" s="845">
        <f>SUM(N16:N38)</f>
        <v>8457</v>
      </c>
      <c r="O15" s="846">
        <f>N15/234379*100</f>
        <v>3.6082584190563152</v>
      </c>
      <c r="P15" s="845">
        <f>SUM(P16:P38)</f>
        <v>9099</v>
      </c>
      <c r="Q15" s="847">
        <f>P15/234379*100</f>
        <v>3.8821737442347652</v>
      </c>
      <c r="R15" s="848">
        <f>SUM(R16:R38)</f>
        <v>7363</v>
      </c>
      <c r="S15" s="846">
        <f>R15/234379*100</f>
        <v>3.1414930518519153</v>
      </c>
      <c r="T15" s="845">
        <f>SUM(T16:T38)</f>
        <v>10056</v>
      </c>
      <c r="U15" s="846">
        <f>T15/234379*100</f>
        <v>4.2904867756923615</v>
      </c>
      <c r="V15" s="845">
        <v>-3335</v>
      </c>
      <c r="W15" s="847">
        <f>V15/234379*100</f>
        <v>-1.4229090490188967</v>
      </c>
      <c r="X15" s="473"/>
      <c r="Y15" s="473"/>
      <c r="Z15" s="473"/>
      <c r="AA15" s="473"/>
      <c r="AB15" s="473"/>
      <c r="AC15" s="473"/>
      <c r="AD15" s="473"/>
    </row>
    <row r="16" spans="1:30" s="468" customFormat="1" ht="18.45" customHeight="1">
      <c r="A16" s="475" t="s">
        <v>117</v>
      </c>
      <c r="B16" s="744">
        <v>1619</v>
      </c>
      <c r="C16" s="905">
        <v>819</v>
      </c>
      <c r="D16" s="906">
        <v>800</v>
      </c>
      <c r="E16" s="843">
        <f t="shared" ref="E16:E38" si="1">B16/234379*100</f>
        <v>0.69076154433630998</v>
      </c>
      <c r="F16" s="745">
        <v>1805</v>
      </c>
      <c r="G16" s="905">
        <v>924</v>
      </c>
      <c r="H16" s="906">
        <v>881</v>
      </c>
      <c r="I16" s="538">
        <f t="shared" ref="I16:I38" si="2">F16/234379*100</f>
        <v>0.77012018994875819</v>
      </c>
      <c r="J16" s="913">
        <v>923</v>
      </c>
      <c r="K16" s="843">
        <f t="shared" ref="K16:K38" si="3">J16/234379*100</f>
        <v>0.39380661236714892</v>
      </c>
      <c r="L16" s="839">
        <v>1007</v>
      </c>
      <c r="M16" s="843">
        <f t="shared" ref="M16:M38" si="4">L16/234379*100</f>
        <v>0.42964600070825459</v>
      </c>
      <c r="N16" s="839">
        <v>323</v>
      </c>
      <c r="O16" s="843">
        <f t="shared" ref="O16:O38" si="5">N16/234379*100</f>
        <v>0.13781098135925146</v>
      </c>
      <c r="P16" s="906">
        <v>351</v>
      </c>
      <c r="Q16" s="841">
        <f t="shared" ref="Q16:Q38" si="6">P16/234379*100</f>
        <v>0.14975744413962003</v>
      </c>
      <c r="R16" s="911">
        <v>373</v>
      </c>
      <c r="S16" s="843">
        <f t="shared" ref="S16:S38" si="7">R16/234379*100</f>
        <v>0.15914395060990957</v>
      </c>
      <c r="T16" s="906">
        <v>447</v>
      </c>
      <c r="U16" s="843">
        <f t="shared" ref="U16:U38" si="8">T16/234379*100</f>
        <v>0.19071674510088363</v>
      </c>
      <c r="V16" s="923">
        <v>-186</v>
      </c>
      <c r="W16" s="841">
        <f t="shared" ref="W16:W38" si="9">V16/234379*100</f>
        <v>-7.9358645612448209E-2</v>
      </c>
    </row>
    <row r="17" spans="1:23" s="468" customFormat="1" ht="18.45" customHeight="1">
      <c r="A17" s="475" t="s">
        <v>118</v>
      </c>
      <c r="B17" s="911">
        <v>922</v>
      </c>
      <c r="C17" s="905">
        <v>471</v>
      </c>
      <c r="D17" s="906">
        <v>451</v>
      </c>
      <c r="E17" s="843">
        <f t="shared" si="1"/>
        <v>0.39337995298213579</v>
      </c>
      <c r="F17" s="905">
        <v>1010</v>
      </c>
      <c r="G17" s="905">
        <v>521</v>
      </c>
      <c r="H17" s="906">
        <v>489</v>
      </c>
      <c r="I17" s="538">
        <f t="shared" si="2"/>
        <v>0.43092597886329403</v>
      </c>
      <c r="J17" s="913">
        <v>564</v>
      </c>
      <c r="K17" s="843">
        <f t="shared" si="3"/>
        <v>0.24063589314742362</v>
      </c>
      <c r="L17" s="839">
        <v>564</v>
      </c>
      <c r="M17" s="843">
        <f t="shared" si="4"/>
        <v>0.24063589314742362</v>
      </c>
      <c r="N17" s="916">
        <v>156</v>
      </c>
      <c r="O17" s="843">
        <f t="shared" si="5"/>
        <v>6.6558864062053344E-2</v>
      </c>
      <c r="P17" s="906">
        <v>209</v>
      </c>
      <c r="Q17" s="841">
        <f t="shared" si="6"/>
        <v>8.9171811467750953E-2</v>
      </c>
      <c r="R17" s="911">
        <v>202</v>
      </c>
      <c r="S17" s="843">
        <f t="shared" si="7"/>
        <v>8.6185195772658804E-2</v>
      </c>
      <c r="T17" s="905">
        <v>237</v>
      </c>
      <c r="U17" s="843">
        <f t="shared" si="8"/>
        <v>0.10111827424811951</v>
      </c>
      <c r="V17" s="923">
        <v>-88</v>
      </c>
      <c r="W17" s="841">
        <f t="shared" si="9"/>
        <v>-3.7546025881158296E-2</v>
      </c>
    </row>
    <row r="18" spans="1:23" s="468" customFormat="1" ht="18.45" customHeight="1">
      <c r="A18" s="475" t="s">
        <v>289</v>
      </c>
      <c r="B18" s="911">
        <v>747</v>
      </c>
      <c r="C18" s="905">
        <v>432</v>
      </c>
      <c r="D18" s="906">
        <v>315</v>
      </c>
      <c r="E18" s="843">
        <f t="shared" si="1"/>
        <v>0.31871456060483233</v>
      </c>
      <c r="F18" s="905">
        <v>915</v>
      </c>
      <c r="G18" s="906">
        <v>486</v>
      </c>
      <c r="H18" s="906">
        <v>429</v>
      </c>
      <c r="I18" s="538">
        <f t="shared" si="2"/>
        <v>0.39039333728704362</v>
      </c>
      <c r="J18" s="913">
        <v>482</v>
      </c>
      <c r="K18" s="843">
        <f t="shared" si="3"/>
        <v>0.20564982357634429</v>
      </c>
      <c r="L18" s="839">
        <v>581</v>
      </c>
      <c r="M18" s="843">
        <f t="shared" si="4"/>
        <v>0.24788910269264736</v>
      </c>
      <c r="N18" s="916">
        <v>137</v>
      </c>
      <c r="O18" s="843">
        <f t="shared" si="5"/>
        <v>5.8452335746803259E-2</v>
      </c>
      <c r="P18" s="906">
        <v>142</v>
      </c>
      <c r="Q18" s="841">
        <f t="shared" si="6"/>
        <v>6.0585632671869061E-2</v>
      </c>
      <c r="R18" s="911">
        <v>128</v>
      </c>
      <c r="S18" s="843">
        <f t="shared" si="7"/>
        <v>5.4612401281684791E-2</v>
      </c>
      <c r="T18" s="905">
        <v>192</v>
      </c>
      <c r="U18" s="843">
        <f t="shared" si="8"/>
        <v>8.1918601922527201E-2</v>
      </c>
      <c r="V18" s="924">
        <v>-168</v>
      </c>
      <c r="W18" s="841">
        <f t="shared" si="9"/>
        <v>-7.1678776682211301E-2</v>
      </c>
    </row>
    <row r="19" spans="1:23" s="468" customFormat="1" ht="18.45" customHeight="1">
      <c r="A19" s="475" t="s">
        <v>290</v>
      </c>
      <c r="B19" s="911">
        <v>1060</v>
      </c>
      <c r="C19" s="905">
        <v>529</v>
      </c>
      <c r="D19" s="906">
        <v>531</v>
      </c>
      <c r="E19" s="843">
        <f t="shared" si="1"/>
        <v>0.45225894811395217</v>
      </c>
      <c r="F19" s="905">
        <v>1172</v>
      </c>
      <c r="G19" s="906">
        <v>569</v>
      </c>
      <c r="H19" s="906">
        <v>603</v>
      </c>
      <c r="I19" s="538">
        <f t="shared" si="2"/>
        <v>0.50004479923542633</v>
      </c>
      <c r="J19" s="913">
        <v>608</v>
      </c>
      <c r="K19" s="843">
        <f t="shared" si="3"/>
        <v>0.25940890608800277</v>
      </c>
      <c r="L19" s="839">
        <v>593</v>
      </c>
      <c r="M19" s="843">
        <f t="shared" si="4"/>
        <v>0.25300901531280534</v>
      </c>
      <c r="N19" s="916">
        <v>234</v>
      </c>
      <c r="O19" s="843">
        <f t="shared" si="5"/>
        <v>9.9838296093080009E-2</v>
      </c>
      <c r="P19" s="906">
        <v>258</v>
      </c>
      <c r="Q19" s="841">
        <f t="shared" si="6"/>
        <v>0.11007812133339591</v>
      </c>
      <c r="R19" s="911">
        <v>218</v>
      </c>
      <c r="S19" s="843">
        <f t="shared" si="7"/>
        <v>9.3011745932869414E-2</v>
      </c>
      <c r="T19" s="905">
        <v>321</v>
      </c>
      <c r="U19" s="843">
        <f t="shared" si="8"/>
        <v>0.13695766258922515</v>
      </c>
      <c r="V19" s="924">
        <v>-112</v>
      </c>
      <c r="W19" s="841">
        <f t="shared" si="9"/>
        <v>-4.7785851121474196E-2</v>
      </c>
    </row>
    <row r="20" spans="1:23" s="468" customFormat="1" ht="18.45" customHeight="1">
      <c r="A20" s="475" t="s">
        <v>291</v>
      </c>
      <c r="B20" s="911">
        <v>2383</v>
      </c>
      <c r="C20" s="905">
        <v>1154</v>
      </c>
      <c r="D20" s="906">
        <v>1229</v>
      </c>
      <c r="E20" s="843">
        <f t="shared" si="1"/>
        <v>1.0167293144863663</v>
      </c>
      <c r="F20" s="745">
        <v>1014</v>
      </c>
      <c r="G20" s="906">
        <v>490</v>
      </c>
      <c r="H20" s="906">
        <v>524</v>
      </c>
      <c r="I20" s="538">
        <f t="shared" si="2"/>
        <v>0.43263261640334677</v>
      </c>
      <c r="J20" s="913">
        <v>1629</v>
      </c>
      <c r="K20" s="843">
        <f t="shared" si="3"/>
        <v>0.6950281381864416</v>
      </c>
      <c r="L20" s="839">
        <v>486</v>
      </c>
      <c r="M20" s="843">
        <f t="shared" si="4"/>
        <v>0.20735646111639697</v>
      </c>
      <c r="N20" s="916">
        <v>509</v>
      </c>
      <c r="O20" s="843">
        <f t="shared" si="5"/>
        <v>0.2171696269716997</v>
      </c>
      <c r="P20" s="906">
        <v>276</v>
      </c>
      <c r="Q20" s="841">
        <f t="shared" si="6"/>
        <v>0.11775799026363283</v>
      </c>
      <c r="R20" s="911">
        <v>245</v>
      </c>
      <c r="S20" s="843">
        <f t="shared" si="7"/>
        <v>0.1045315493282248</v>
      </c>
      <c r="T20" s="905">
        <v>252</v>
      </c>
      <c r="U20" s="843">
        <f t="shared" si="8"/>
        <v>0.10751816502331693</v>
      </c>
      <c r="V20" s="924">
        <v>1369</v>
      </c>
      <c r="W20" s="841">
        <f t="shared" si="9"/>
        <v>0.58409669808301934</v>
      </c>
    </row>
    <row r="21" spans="1:23" s="468" customFormat="1" ht="18.45" customHeight="1">
      <c r="A21" s="475" t="s">
        <v>292</v>
      </c>
      <c r="B21" s="911">
        <v>1688</v>
      </c>
      <c r="C21" s="905">
        <v>814</v>
      </c>
      <c r="D21" s="906">
        <v>874</v>
      </c>
      <c r="E21" s="843">
        <f t="shared" si="1"/>
        <v>0.72020104190221823</v>
      </c>
      <c r="F21" s="745">
        <v>2164</v>
      </c>
      <c r="G21" s="906">
        <v>1116</v>
      </c>
      <c r="H21" s="906">
        <v>1048</v>
      </c>
      <c r="I21" s="538">
        <f t="shared" si="2"/>
        <v>0.92329090916848355</v>
      </c>
      <c r="J21" s="913">
        <v>927</v>
      </c>
      <c r="K21" s="843">
        <f t="shared" si="3"/>
        <v>0.39551324990720155</v>
      </c>
      <c r="L21" s="839">
        <v>1190</v>
      </c>
      <c r="M21" s="843">
        <f t="shared" si="4"/>
        <v>0.50772466816566331</v>
      </c>
      <c r="N21" s="916">
        <v>401</v>
      </c>
      <c r="O21" s="843">
        <f t="shared" si="5"/>
        <v>0.17109041339027814</v>
      </c>
      <c r="P21" s="906">
        <v>411</v>
      </c>
      <c r="Q21" s="841">
        <f t="shared" si="6"/>
        <v>0.17535700724040976</v>
      </c>
      <c r="R21" s="911">
        <v>360</v>
      </c>
      <c r="S21" s="843">
        <f t="shared" si="7"/>
        <v>0.15359737860473849</v>
      </c>
      <c r="T21" s="905">
        <v>563</v>
      </c>
      <c r="U21" s="843">
        <f t="shared" si="8"/>
        <v>0.24020923376241046</v>
      </c>
      <c r="V21" s="924">
        <v>-476</v>
      </c>
      <c r="W21" s="841">
        <f t="shared" si="9"/>
        <v>-0.20308986726626532</v>
      </c>
    </row>
    <row r="22" spans="1:23" s="468" customFormat="1" ht="18.45" customHeight="1">
      <c r="A22" s="475" t="s">
        <v>293</v>
      </c>
      <c r="B22" s="911">
        <v>1023</v>
      </c>
      <c r="C22" s="905">
        <v>526</v>
      </c>
      <c r="D22" s="906">
        <v>497</v>
      </c>
      <c r="E22" s="843">
        <f t="shared" si="1"/>
        <v>0.43647255086846515</v>
      </c>
      <c r="F22" s="745">
        <v>951</v>
      </c>
      <c r="G22" s="906">
        <v>481</v>
      </c>
      <c r="H22" s="906">
        <v>470</v>
      </c>
      <c r="I22" s="538">
        <f t="shared" si="2"/>
        <v>0.40575307514751746</v>
      </c>
      <c r="J22" s="913">
        <v>588</v>
      </c>
      <c r="K22" s="843">
        <f t="shared" si="3"/>
        <v>0.25087571838773948</v>
      </c>
      <c r="L22" s="839">
        <v>495</v>
      </c>
      <c r="M22" s="843">
        <f t="shared" si="4"/>
        <v>0.21119639558151543</v>
      </c>
      <c r="N22" s="916">
        <v>251</v>
      </c>
      <c r="O22" s="843">
        <f t="shared" si="5"/>
        <v>0.10709150563830377</v>
      </c>
      <c r="P22" s="906">
        <v>252</v>
      </c>
      <c r="Q22" s="841">
        <f t="shared" si="6"/>
        <v>0.10751816502331693</v>
      </c>
      <c r="R22" s="911">
        <v>184</v>
      </c>
      <c r="S22" s="843">
        <f t="shared" si="7"/>
        <v>7.8505326842421896E-2</v>
      </c>
      <c r="T22" s="905">
        <v>204</v>
      </c>
      <c r="U22" s="843">
        <f t="shared" si="8"/>
        <v>8.703851454268513E-2</v>
      </c>
      <c r="V22" s="924">
        <v>72</v>
      </c>
      <c r="W22" s="841">
        <f t="shared" si="9"/>
        <v>3.0719475720947697E-2</v>
      </c>
    </row>
    <row r="23" spans="1:23" s="468" customFormat="1" ht="18.45" customHeight="1">
      <c r="A23" s="475" t="s">
        <v>294</v>
      </c>
      <c r="B23" s="911">
        <v>1023</v>
      </c>
      <c r="C23" s="905">
        <v>515</v>
      </c>
      <c r="D23" s="906">
        <v>508</v>
      </c>
      <c r="E23" s="843">
        <f t="shared" si="1"/>
        <v>0.43647255086846515</v>
      </c>
      <c r="F23" s="745">
        <v>1275</v>
      </c>
      <c r="G23" s="906">
        <v>675</v>
      </c>
      <c r="H23" s="906">
        <v>600</v>
      </c>
      <c r="I23" s="538">
        <f t="shared" si="2"/>
        <v>0.54399071589178216</v>
      </c>
      <c r="J23" s="913">
        <v>553</v>
      </c>
      <c r="K23" s="843">
        <f t="shared" si="3"/>
        <v>0.23594263991227882</v>
      </c>
      <c r="L23" s="839">
        <v>685</v>
      </c>
      <c r="M23" s="843">
        <f t="shared" si="4"/>
        <v>0.29226167873401626</v>
      </c>
      <c r="N23" s="916">
        <v>212</v>
      </c>
      <c r="O23" s="843">
        <f t="shared" si="5"/>
        <v>9.0451789622790435E-2</v>
      </c>
      <c r="P23" s="906">
        <v>251</v>
      </c>
      <c r="Q23" s="841">
        <f t="shared" si="6"/>
        <v>0.10709150563830377</v>
      </c>
      <c r="R23" s="911">
        <v>258</v>
      </c>
      <c r="S23" s="843">
        <f t="shared" si="7"/>
        <v>0.11007812133339591</v>
      </c>
      <c r="T23" s="905">
        <v>339</v>
      </c>
      <c r="U23" s="843">
        <f t="shared" si="8"/>
        <v>0.14463753151946207</v>
      </c>
      <c r="V23" s="924">
        <v>-252</v>
      </c>
      <c r="W23" s="841">
        <f t="shared" si="9"/>
        <v>-0.10751816502331693</v>
      </c>
    </row>
    <row r="24" spans="1:23" s="468" customFormat="1" ht="18.45" customHeight="1">
      <c r="A24" s="475" t="s">
        <v>295</v>
      </c>
      <c r="B24" s="911">
        <v>797</v>
      </c>
      <c r="C24" s="905">
        <v>443</v>
      </c>
      <c r="D24" s="906">
        <v>354</v>
      </c>
      <c r="E24" s="843">
        <f t="shared" si="1"/>
        <v>0.34004752985549047</v>
      </c>
      <c r="F24" s="745">
        <v>831</v>
      </c>
      <c r="G24" s="906">
        <v>432</v>
      </c>
      <c r="H24" s="906">
        <v>399</v>
      </c>
      <c r="I24" s="538">
        <f t="shared" si="2"/>
        <v>0.354553948945938</v>
      </c>
      <c r="J24" s="913">
        <v>489</v>
      </c>
      <c r="K24" s="843">
        <f t="shared" si="3"/>
        <v>0.20863643927143644</v>
      </c>
      <c r="L24" s="839">
        <v>463</v>
      </c>
      <c r="M24" s="843">
        <f t="shared" si="4"/>
        <v>0.19754329526109421</v>
      </c>
      <c r="N24" s="839">
        <v>125</v>
      </c>
      <c r="O24" s="843">
        <f t="shared" si="5"/>
        <v>5.3332423126645309E-2</v>
      </c>
      <c r="P24" s="905">
        <v>153</v>
      </c>
      <c r="Q24" s="841">
        <f t="shared" si="6"/>
        <v>6.5278885907013862E-2</v>
      </c>
      <c r="R24" s="920">
        <v>183</v>
      </c>
      <c r="S24" s="843">
        <f t="shared" si="7"/>
        <v>7.8078667457408726E-2</v>
      </c>
      <c r="T24" s="906">
        <v>215</v>
      </c>
      <c r="U24" s="843">
        <f t="shared" si="8"/>
        <v>9.1731767777829931E-2</v>
      </c>
      <c r="V24" s="924">
        <v>-34</v>
      </c>
      <c r="W24" s="841">
        <f t="shared" si="9"/>
        <v>-1.4506419090447522E-2</v>
      </c>
    </row>
    <row r="25" spans="1:23" s="468" customFormat="1" ht="18.45" customHeight="1">
      <c r="A25" s="475" t="s">
        <v>296</v>
      </c>
      <c r="B25" s="911">
        <v>809</v>
      </c>
      <c r="C25" s="905">
        <v>419</v>
      </c>
      <c r="D25" s="906">
        <v>390</v>
      </c>
      <c r="E25" s="843">
        <f t="shared" si="1"/>
        <v>0.3451674424756484</v>
      </c>
      <c r="F25" s="745">
        <v>951</v>
      </c>
      <c r="G25" s="906">
        <v>503</v>
      </c>
      <c r="H25" s="906">
        <v>448</v>
      </c>
      <c r="I25" s="538">
        <f t="shared" si="2"/>
        <v>0.40575307514751746</v>
      </c>
      <c r="J25" s="913">
        <v>507</v>
      </c>
      <c r="K25" s="843">
        <f t="shared" si="3"/>
        <v>0.21631630820167339</v>
      </c>
      <c r="L25" s="839">
        <v>528</v>
      </c>
      <c r="M25" s="843">
        <f t="shared" si="4"/>
        <v>0.22527615528694978</v>
      </c>
      <c r="N25" s="839">
        <v>157</v>
      </c>
      <c r="O25" s="843">
        <f t="shared" si="5"/>
        <v>6.69855234470665E-2</v>
      </c>
      <c r="P25" s="905">
        <v>205</v>
      </c>
      <c r="Q25" s="841">
        <f t="shared" si="6"/>
        <v>8.74651739276983E-2</v>
      </c>
      <c r="R25" s="920">
        <v>145</v>
      </c>
      <c r="S25" s="843">
        <f t="shared" si="7"/>
        <v>6.186561082690855E-2</v>
      </c>
      <c r="T25" s="906">
        <v>218</v>
      </c>
      <c r="U25" s="843">
        <f t="shared" si="8"/>
        <v>9.3011745932869414E-2</v>
      </c>
      <c r="V25" s="924">
        <v>-142</v>
      </c>
      <c r="W25" s="841">
        <f t="shared" si="9"/>
        <v>-6.0585632671869061E-2</v>
      </c>
    </row>
    <row r="26" spans="1:23" s="468" customFormat="1" ht="18.45" customHeight="1">
      <c r="A26" s="475" t="s">
        <v>297</v>
      </c>
      <c r="B26" s="911">
        <v>447</v>
      </c>
      <c r="C26" s="905">
        <v>254</v>
      </c>
      <c r="D26" s="906">
        <v>193</v>
      </c>
      <c r="E26" s="843">
        <f t="shared" si="1"/>
        <v>0.19071674510088363</v>
      </c>
      <c r="F26" s="745">
        <v>627</v>
      </c>
      <c r="G26" s="906">
        <v>356</v>
      </c>
      <c r="H26" s="906">
        <v>271</v>
      </c>
      <c r="I26" s="538">
        <f t="shared" si="2"/>
        <v>0.26751543440325287</v>
      </c>
      <c r="J26" s="913">
        <v>228</v>
      </c>
      <c r="K26" s="843">
        <f t="shared" si="3"/>
        <v>9.727833978300103E-2</v>
      </c>
      <c r="L26" s="839">
        <v>392</v>
      </c>
      <c r="M26" s="843">
        <f t="shared" si="4"/>
        <v>0.16725047892515968</v>
      </c>
      <c r="N26" s="839">
        <v>98</v>
      </c>
      <c r="O26" s="843">
        <f t="shared" si="5"/>
        <v>4.181261973128992E-2</v>
      </c>
      <c r="P26" s="905">
        <v>89</v>
      </c>
      <c r="Q26" s="841">
        <f t="shared" si="6"/>
        <v>3.7972685266171452E-2</v>
      </c>
      <c r="R26" s="920">
        <v>121</v>
      </c>
      <c r="S26" s="843">
        <f t="shared" si="7"/>
        <v>5.162578558659265E-2</v>
      </c>
      <c r="T26" s="906">
        <v>146</v>
      </c>
      <c r="U26" s="843">
        <f t="shared" si="8"/>
        <v>6.229227021192172E-2</v>
      </c>
      <c r="V26" s="924">
        <v>-180</v>
      </c>
      <c r="W26" s="841">
        <f t="shared" si="9"/>
        <v>-7.6798689302369244E-2</v>
      </c>
    </row>
    <row r="27" spans="1:23" s="468" customFormat="1" ht="18.45" customHeight="1">
      <c r="A27" s="475" t="s">
        <v>298</v>
      </c>
      <c r="B27" s="911">
        <v>458</v>
      </c>
      <c r="C27" s="905">
        <v>258</v>
      </c>
      <c r="D27" s="906">
        <v>200</v>
      </c>
      <c r="E27" s="843">
        <f t="shared" si="1"/>
        <v>0.19540999833602843</v>
      </c>
      <c r="F27" s="745">
        <v>850</v>
      </c>
      <c r="G27" s="906">
        <v>467</v>
      </c>
      <c r="H27" s="906">
        <v>383</v>
      </c>
      <c r="I27" s="538">
        <f t="shared" si="2"/>
        <v>0.36266047726118805</v>
      </c>
      <c r="J27" s="913">
        <v>231</v>
      </c>
      <c r="K27" s="843">
        <f t="shared" si="3"/>
        <v>9.8558317938040527E-2</v>
      </c>
      <c r="L27" s="839">
        <v>496</v>
      </c>
      <c r="M27" s="843">
        <f t="shared" si="4"/>
        <v>0.21162305496652856</v>
      </c>
      <c r="N27" s="839">
        <v>86</v>
      </c>
      <c r="O27" s="843">
        <f t="shared" si="5"/>
        <v>3.669270711113197E-2</v>
      </c>
      <c r="P27" s="905">
        <v>128</v>
      </c>
      <c r="Q27" s="841">
        <f t="shared" si="6"/>
        <v>5.4612401281684791E-2</v>
      </c>
      <c r="R27" s="920">
        <v>141</v>
      </c>
      <c r="S27" s="843">
        <f t="shared" si="7"/>
        <v>6.0158973286855905E-2</v>
      </c>
      <c r="T27" s="906">
        <v>226</v>
      </c>
      <c r="U27" s="843">
        <f t="shared" si="8"/>
        <v>9.6425021012974704E-2</v>
      </c>
      <c r="V27" s="924">
        <v>-392</v>
      </c>
      <c r="W27" s="841">
        <f t="shared" si="9"/>
        <v>-0.16725047892515968</v>
      </c>
    </row>
    <row r="28" spans="1:23" s="468" customFormat="1" ht="18.45" customHeight="1">
      <c r="A28" s="475" t="s">
        <v>299</v>
      </c>
      <c r="B28" s="911">
        <v>437</v>
      </c>
      <c r="C28" s="905">
        <v>230</v>
      </c>
      <c r="D28" s="906">
        <v>207</v>
      </c>
      <c r="E28" s="843">
        <f t="shared" si="1"/>
        <v>0.18645015125075198</v>
      </c>
      <c r="F28" s="745">
        <v>508</v>
      </c>
      <c r="G28" s="906">
        <v>271</v>
      </c>
      <c r="H28" s="906">
        <v>237</v>
      </c>
      <c r="I28" s="538">
        <f t="shared" si="2"/>
        <v>0.21674296758668654</v>
      </c>
      <c r="J28" s="913">
        <v>253</v>
      </c>
      <c r="K28" s="843">
        <f t="shared" si="3"/>
        <v>0.10794482440833009</v>
      </c>
      <c r="L28" s="839">
        <v>305</v>
      </c>
      <c r="M28" s="843">
        <f t="shared" si="4"/>
        <v>0.13013111242901457</v>
      </c>
      <c r="N28" s="839">
        <v>70</v>
      </c>
      <c r="O28" s="843">
        <f t="shared" si="5"/>
        <v>2.9866156950921371E-2</v>
      </c>
      <c r="P28" s="905">
        <v>75</v>
      </c>
      <c r="Q28" s="841">
        <f t="shared" si="6"/>
        <v>3.1999453875987183E-2</v>
      </c>
      <c r="R28" s="920">
        <v>114</v>
      </c>
      <c r="S28" s="843">
        <f t="shared" si="7"/>
        <v>4.8639169891500515E-2</v>
      </c>
      <c r="T28" s="906">
        <v>128</v>
      </c>
      <c r="U28" s="843">
        <f t="shared" si="8"/>
        <v>5.4612401281684791E-2</v>
      </c>
      <c r="V28" s="924">
        <v>-71</v>
      </c>
      <c r="W28" s="841">
        <f t="shared" si="9"/>
        <v>-3.029281633593453E-2</v>
      </c>
    </row>
    <row r="29" spans="1:23" s="468" customFormat="1" ht="18.45" customHeight="1">
      <c r="A29" s="475" t="s">
        <v>300</v>
      </c>
      <c r="B29" s="911">
        <v>1541</v>
      </c>
      <c r="C29" s="905">
        <v>789</v>
      </c>
      <c r="D29" s="906">
        <v>752</v>
      </c>
      <c r="E29" s="843">
        <f t="shared" si="1"/>
        <v>0.65748211230528331</v>
      </c>
      <c r="F29" s="745">
        <v>1625</v>
      </c>
      <c r="G29" s="906">
        <v>837</v>
      </c>
      <c r="H29" s="906">
        <v>788</v>
      </c>
      <c r="I29" s="538">
        <f t="shared" si="2"/>
        <v>0.69332150064638898</v>
      </c>
      <c r="J29" s="913">
        <v>798</v>
      </c>
      <c r="K29" s="843">
        <f t="shared" si="3"/>
        <v>0.34047418924050366</v>
      </c>
      <c r="L29" s="839">
        <v>839</v>
      </c>
      <c r="M29" s="843">
        <f t="shared" si="4"/>
        <v>0.35796722402604331</v>
      </c>
      <c r="N29" s="839">
        <v>340</v>
      </c>
      <c r="O29" s="843">
        <f t="shared" si="5"/>
        <v>0.14506419090447523</v>
      </c>
      <c r="P29" s="905">
        <v>342</v>
      </c>
      <c r="Q29" s="841">
        <f t="shared" si="6"/>
        <v>0.14591750967450154</v>
      </c>
      <c r="R29" s="920">
        <v>403</v>
      </c>
      <c r="S29" s="843">
        <f t="shared" si="7"/>
        <v>0.17194373216030445</v>
      </c>
      <c r="T29" s="906">
        <v>444</v>
      </c>
      <c r="U29" s="843">
        <f t="shared" si="8"/>
        <v>0.18943676694584413</v>
      </c>
      <c r="V29" s="924">
        <v>-84</v>
      </c>
      <c r="W29" s="841">
        <f t="shared" si="9"/>
        <v>-3.583938834110565E-2</v>
      </c>
    </row>
    <row r="30" spans="1:23" s="468" customFormat="1" ht="18.45" customHeight="1">
      <c r="A30" s="475" t="s">
        <v>301</v>
      </c>
      <c r="B30" s="911">
        <v>2122</v>
      </c>
      <c r="C30" s="905">
        <v>1030</v>
      </c>
      <c r="D30" s="906">
        <v>1092</v>
      </c>
      <c r="E30" s="843">
        <f t="shared" si="1"/>
        <v>0.90537121499793072</v>
      </c>
      <c r="F30" s="745">
        <v>2367</v>
      </c>
      <c r="G30" s="906">
        <v>1211</v>
      </c>
      <c r="H30" s="906">
        <v>1156</v>
      </c>
      <c r="I30" s="538">
        <f t="shared" si="2"/>
        <v>1.0099027643261556</v>
      </c>
      <c r="J30" s="913">
        <v>1251</v>
      </c>
      <c r="K30" s="843">
        <f t="shared" si="3"/>
        <v>0.53375089065146619</v>
      </c>
      <c r="L30" s="839">
        <v>1264</v>
      </c>
      <c r="M30" s="843">
        <f t="shared" si="4"/>
        <v>0.53929746265663736</v>
      </c>
      <c r="N30" s="839">
        <v>477</v>
      </c>
      <c r="O30" s="843">
        <f t="shared" si="5"/>
        <v>0.20351652665127848</v>
      </c>
      <c r="P30" s="905">
        <v>551</v>
      </c>
      <c r="Q30" s="841">
        <f t="shared" si="6"/>
        <v>0.23508932114225251</v>
      </c>
      <c r="R30" s="920">
        <v>394</v>
      </c>
      <c r="S30" s="843">
        <f t="shared" si="7"/>
        <v>0.16810379769518599</v>
      </c>
      <c r="T30" s="906">
        <v>552</v>
      </c>
      <c r="U30" s="843">
        <f t="shared" si="8"/>
        <v>0.23551598052726566</v>
      </c>
      <c r="V30" s="924">
        <v>-245</v>
      </c>
      <c r="W30" s="841">
        <f t="shared" si="9"/>
        <v>-0.1045315493282248</v>
      </c>
    </row>
    <row r="31" spans="1:23" s="468" customFormat="1" ht="18.45" customHeight="1">
      <c r="A31" s="475" t="s">
        <v>302</v>
      </c>
      <c r="B31" s="911">
        <v>1220</v>
      </c>
      <c r="C31" s="905">
        <v>662</v>
      </c>
      <c r="D31" s="906">
        <v>558</v>
      </c>
      <c r="E31" s="843">
        <f t="shared" si="1"/>
        <v>0.52052444971605827</v>
      </c>
      <c r="F31" s="745">
        <v>1412</v>
      </c>
      <c r="G31" s="906">
        <v>736</v>
      </c>
      <c r="H31" s="906">
        <v>676</v>
      </c>
      <c r="I31" s="538">
        <f t="shared" si="2"/>
        <v>0.60244305163858536</v>
      </c>
      <c r="J31" s="913">
        <v>594</v>
      </c>
      <c r="K31" s="843">
        <f t="shared" si="3"/>
        <v>0.25343567469781847</v>
      </c>
      <c r="L31" s="839">
        <v>590</v>
      </c>
      <c r="M31" s="843">
        <f t="shared" si="4"/>
        <v>0.25172903715776584</v>
      </c>
      <c r="N31" s="839">
        <v>332</v>
      </c>
      <c r="O31" s="843">
        <f t="shared" si="5"/>
        <v>0.14165091582436992</v>
      </c>
      <c r="P31" s="905">
        <v>351</v>
      </c>
      <c r="Q31" s="841">
        <f t="shared" si="6"/>
        <v>0.14975744413962003</v>
      </c>
      <c r="R31" s="920">
        <v>294</v>
      </c>
      <c r="S31" s="843">
        <f t="shared" si="7"/>
        <v>0.12543785919386974</v>
      </c>
      <c r="T31" s="906">
        <v>471</v>
      </c>
      <c r="U31" s="843">
        <f t="shared" si="8"/>
        <v>0.20095657034119949</v>
      </c>
      <c r="V31" s="924">
        <v>-192</v>
      </c>
      <c r="W31" s="841">
        <f t="shared" si="9"/>
        <v>-8.1918601922527201E-2</v>
      </c>
    </row>
    <row r="32" spans="1:23" s="468" customFormat="1" ht="18.45" customHeight="1">
      <c r="A32" s="475" t="s">
        <v>303</v>
      </c>
      <c r="B32" s="911">
        <v>2070</v>
      </c>
      <c r="C32" s="905">
        <v>1034</v>
      </c>
      <c r="D32" s="906">
        <v>1036</v>
      </c>
      <c r="E32" s="843">
        <f t="shared" si="1"/>
        <v>0.88318492697724627</v>
      </c>
      <c r="F32" s="745">
        <v>2596</v>
      </c>
      <c r="G32" s="906">
        <v>1302</v>
      </c>
      <c r="H32" s="906">
        <v>1294</v>
      </c>
      <c r="I32" s="538">
        <f t="shared" si="2"/>
        <v>1.1076077634941697</v>
      </c>
      <c r="J32" s="913">
        <v>1028</v>
      </c>
      <c r="K32" s="843">
        <f t="shared" si="3"/>
        <v>0.43860584779353101</v>
      </c>
      <c r="L32" s="839">
        <v>1195</v>
      </c>
      <c r="M32" s="843">
        <f t="shared" si="4"/>
        <v>0.50985796509072911</v>
      </c>
      <c r="N32" s="839">
        <v>550</v>
      </c>
      <c r="O32" s="843">
        <f t="shared" si="5"/>
        <v>0.23466266175723935</v>
      </c>
      <c r="P32" s="905">
        <v>644</v>
      </c>
      <c r="Q32" s="841">
        <f t="shared" si="6"/>
        <v>0.27476864394847661</v>
      </c>
      <c r="R32" s="920">
        <v>492</v>
      </c>
      <c r="S32" s="843">
        <f t="shared" si="7"/>
        <v>0.2099164174264759</v>
      </c>
      <c r="T32" s="906">
        <v>757</v>
      </c>
      <c r="U32" s="843">
        <f t="shared" si="8"/>
        <v>0.32298115445496395</v>
      </c>
      <c r="V32" s="924">
        <v>-526</v>
      </c>
      <c r="W32" s="841">
        <f t="shared" si="9"/>
        <v>-0.22442283651692344</v>
      </c>
    </row>
    <row r="33" spans="1:24" s="468" customFormat="1" ht="18.45" customHeight="1">
      <c r="A33" s="475" t="s">
        <v>304</v>
      </c>
      <c r="B33" s="911">
        <v>2407</v>
      </c>
      <c r="C33" s="905">
        <v>1294</v>
      </c>
      <c r="D33" s="906">
        <v>1113</v>
      </c>
      <c r="E33" s="843">
        <f t="shared" si="1"/>
        <v>1.026969139726682</v>
      </c>
      <c r="F33" s="745">
        <v>2601</v>
      </c>
      <c r="G33" s="906">
        <v>1371</v>
      </c>
      <c r="H33" s="906">
        <v>1230</v>
      </c>
      <c r="I33" s="538">
        <f t="shared" si="2"/>
        <v>1.1097410604192355</v>
      </c>
      <c r="J33" s="913">
        <v>1120</v>
      </c>
      <c r="K33" s="843">
        <f t="shared" si="3"/>
        <v>0.47785851121474193</v>
      </c>
      <c r="L33" s="839">
        <v>1218</v>
      </c>
      <c r="M33" s="843">
        <f t="shared" si="4"/>
        <v>0.51967113094603179</v>
      </c>
      <c r="N33" s="839">
        <v>661</v>
      </c>
      <c r="O33" s="843">
        <f t="shared" si="5"/>
        <v>0.28202185349370035</v>
      </c>
      <c r="P33" s="905">
        <v>649</v>
      </c>
      <c r="Q33" s="841">
        <f t="shared" si="6"/>
        <v>0.27690194087354242</v>
      </c>
      <c r="R33" s="920">
        <v>626</v>
      </c>
      <c r="S33" s="843">
        <f t="shared" si="7"/>
        <v>0.26708877501823969</v>
      </c>
      <c r="T33" s="906">
        <v>734</v>
      </c>
      <c r="U33" s="843">
        <f t="shared" si="8"/>
        <v>0.31316798859966127</v>
      </c>
      <c r="V33" s="924">
        <v>-194</v>
      </c>
      <c r="W33" s="841">
        <f t="shared" si="9"/>
        <v>-8.2771920692553513E-2</v>
      </c>
    </row>
    <row r="34" spans="1:24" s="468" customFormat="1" ht="18.45" customHeight="1">
      <c r="A34" s="475" t="s">
        <v>305</v>
      </c>
      <c r="B34" s="911">
        <v>2549</v>
      </c>
      <c r="C34" s="905">
        <v>1317</v>
      </c>
      <c r="D34" s="906">
        <v>1232</v>
      </c>
      <c r="E34" s="843">
        <f t="shared" si="1"/>
        <v>1.0875547723985513</v>
      </c>
      <c r="F34" s="745">
        <v>2923</v>
      </c>
      <c r="G34" s="906">
        <v>1470</v>
      </c>
      <c r="H34" s="906">
        <v>1453</v>
      </c>
      <c r="I34" s="538">
        <f t="shared" si="2"/>
        <v>1.2471253823934738</v>
      </c>
      <c r="J34" s="913">
        <v>1178</v>
      </c>
      <c r="K34" s="843">
        <f t="shared" si="3"/>
        <v>0.50260475554550543</v>
      </c>
      <c r="L34" s="839">
        <v>1131</v>
      </c>
      <c r="M34" s="843">
        <f t="shared" si="4"/>
        <v>0.48255176444988673</v>
      </c>
      <c r="N34" s="839">
        <v>674</v>
      </c>
      <c r="O34" s="843">
        <f t="shared" si="5"/>
        <v>0.28756842549887152</v>
      </c>
      <c r="P34" s="905">
        <v>781</v>
      </c>
      <c r="Q34" s="841">
        <f t="shared" si="6"/>
        <v>0.33322097969527986</v>
      </c>
      <c r="R34" s="920">
        <v>697</v>
      </c>
      <c r="S34" s="843">
        <f t="shared" si="7"/>
        <v>0.29738159135417419</v>
      </c>
      <c r="T34" s="906">
        <v>1011</v>
      </c>
      <c r="U34" s="843">
        <f t="shared" si="8"/>
        <v>0.43135263824830722</v>
      </c>
      <c r="V34" s="924">
        <v>-374</v>
      </c>
      <c r="W34" s="841">
        <f t="shared" si="9"/>
        <v>-0.15957060999492276</v>
      </c>
    </row>
    <row r="35" spans="1:24" s="468" customFormat="1" ht="18.45" customHeight="1">
      <c r="A35" s="475" t="s">
        <v>306</v>
      </c>
      <c r="B35" s="911">
        <v>874</v>
      </c>
      <c r="C35" s="905">
        <v>468</v>
      </c>
      <c r="D35" s="906">
        <v>406</v>
      </c>
      <c r="E35" s="843">
        <f t="shared" si="1"/>
        <v>0.37290030250150397</v>
      </c>
      <c r="F35" s="745">
        <v>930</v>
      </c>
      <c r="G35" s="906">
        <v>506</v>
      </c>
      <c r="H35" s="906">
        <v>424</v>
      </c>
      <c r="I35" s="538">
        <f t="shared" si="2"/>
        <v>0.3967932280622411</v>
      </c>
      <c r="J35" s="913">
        <v>470</v>
      </c>
      <c r="K35" s="843">
        <f t="shared" si="3"/>
        <v>0.20052991095618633</v>
      </c>
      <c r="L35" s="839">
        <v>446</v>
      </c>
      <c r="M35" s="843">
        <f t="shared" si="4"/>
        <v>0.19029008571587047</v>
      </c>
      <c r="N35" s="839">
        <v>211</v>
      </c>
      <c r="O35" s="843">
        <f t="shared" si="5"/>
        <v>9.0025130237777279E-2</v>
      </c>
      <c r="P35" s="905">
        <v>208</v>
      </c>
      <c r="Q35" s="841">
        <f t="shared" si="6"/>
        <v>8.8745152082737797E-2</v>
      </c>
      <c r="R35" s="920">
        <v>193</v>
      </c>
      <c r="S35" s="843">
        <f t="shared" si="7"/>
        <v>8.2345261307540357E-2</v>
      </c>
      <c r="T35" s="906">
        <v>276</v>
      </c>
      <c r="U35" s="843">
        <f t="shared" si="8"/>
        <v>0.11775799026363283</v>
      </c>
      <c r="V35" s="924">
        <v>-56</v>
      </c>
      <c r="W35" s="841">
        <f t="shared" si="9"/>
        <v>-2.3892925560737098E-2</v>
      </c>
    </row>
    <row r="36" spans="1:24" s="468" customFormat="1" ht="18.45" customHeight="1">
      <c r="A36" s="475" t="s">
        <v>307</v>
      </c>
      <c r="B36" s="911">
        <v>1375</v>
      </c>
      <c r="C36" s="905">
        <v>660</v>
      </c>
      <c r="D36" s="906">
        <v>715</v>
      </c>
      <c r="E36" s="843">
        <f t="shared" si="1"/>
        <v>0.58665665439309833</v>
      </c>
      <c r="F36" s="745">
        <v>1594</v>
      </c>
      <c r="G36" s="906">
        <v>760</v>
      </c>
      <c r="H36" s="906">
        <v>834</v>
      </c>
      <c r="I36" s="538">
        <f t="shared" si="2"/>
        <v>0.68009505971098094</v>
      </c>
      <c r="J36" s="913">
        <v>622</v>
      </c>
      <c r="K36" s="843">
        <f t="shared" si="3"/>
        <v>0.26538213747818701</v>
      </c>
      <c r="L36" s="839">
        <v>671</v>
      </c>
      <c r="M36" s="843">
        <f t="shared" si="4"/>
        <v>0.28628844734383196</v>
      </c>
      <c r="N36" s="839">
        <v>444</v>
      </c>
      <c r="O36" s="843">
        <f t="shared" si="5"/>
        <v>0.18943676694584413</v>
      </c>
      <c r="P36" s="905">
        <v>480</v>
      </c>
      <c r="Q36" s="841">
        <f t="shared" si="6"/>
        <v>0.20479650480631797</v>
      </c>
      <c r="R36" s="920">
        <v>309</v>
      </c>
      <c r="S36" s="843">
        <f t="shared" si="7"/>
        <v>0.13183774996906719</v>
      </c>
      <c r="T36" s="906">
        <v>443</v>
      </c>
      <c r="U36" s="843">
        <f t="shared" si="8"/>
        <v>0.18901010756083098</v>
      </c>
      <c r="V36" s="924">
        <v>-219</v>
      </c>
      <c r="W36" s="841">
        <f t="shared" si="9"/>
        <v>-9.343840531788257E-2</v>
      </c>
    </row>
    <row r="37" spans="1:24" s="468" customFormat="1" ht="18.45" customHeight="1">
      <c r="A37" s="929" t="s">
        <v>308</v>
      </c>
      <c r="B37" s="911">
        <v>1565</v>
      </c>
      <c r="C37" s="905">
        <v>776</v>
      </c>
      <c r="D37" s="906">
        <v>789</v>
      </c>
      <c r="E37" s="843">
        <f t="shared" si="1"/>
        <v>0.66772193754559928</v>
      </c>
      <c r="F37" s="745">
        <v>1987</v>
      </c>
      <c r="G37" s="906">
        <v>970</v>
      </c>
      <c r="H37" s="906">
        <v>1017</v>
      </c>
      <c r="I37" s="538">
        <f t="shared" si="2"/>
        <v>0.84777219802115378</v>
      </c>
      <c r="J37" s="913">
        <v>706</v>
      </c>
      <c r="K37" s="843">
        <f t="shared" si="3"/>
        <v>0.30122152581929268</v>
      </c>
      <c r="L37" s="839">
        <v>847</v>
      </c>
      <c r="M37" s="843">
        <f t="shared" si="4"/>
        <v>0.36138049910614861</v>
      </c>
      <c r="N37" s="839">
        <v>454</v>
      </c>
      <c r="O37" s="843">
        <f t="shared" si="5"/>
        <v>0.19370336079597575</v>
      </c>
      <c r="P37" s="905">
        <v>539</v>
      </c>
      <c r="Q37" s="841">
        <f t="shared" si="6"/>
        <v>0.22996940852209455</v>
      </c>
      <c r="R37" s="920">
        <v>405</v>
      </c>
      <c r="S37" s="843">
        <f t="shared" si="7"/>
        <v>0.17279705093033079</v>
      </c>
      <c r="T37" s="906">
        <v>601</v>
      </c>
      <c r="U37" s="843">
        <f t="shared" si="8"/>
        <v>0.25642229039291059</v>
      </c>
      <c r="V37" s="924">
        <v>-422</v>
      </c>
      <c r="W37" s="841">
        <f t="shared" si="9"/>
        <v>-0.18005026047555456</v>
      </c>
    </row>
    <row r="38" spans="1:24" s="468" customFormat="1" ht="18.45" customHeight="1">
      <c r="A38" s="930" t="s">
        <v>309</v>
      </c>
      <c r="B38" s="907">
        <v>3644</v>
      </c>
      <c r="C38" s="908">
        <v>1836</v>
      </c>
      <c r="D38" s="909">
        <v>1808</v>
      </c>
      <c r="E38" s="844">
        <f t="shared" si="1"/>
        <v>1.554746798987964</v>
      </c>
      <c r="F38" s="910">
        <v>4007</v>
      </c>
      <c r="G38" s="909">
        <v>1998</v>
      </c>
      <c r="H38" s="909">
        <v>2009</v>
      </c>
      <c r="I38" s="788">
        <f t="shared" si="2"/>
        <v>1.7096241557477421</v>
      </c>
      <c r="J38" s="914">
        <v>1211</v>
      </c>
      <c r="K38" s="844">
        <f t="shared" si="3"/>
        <v>0.51668451525093972</v>
      </c>
      <c r="L38" s="840">
        <v>974</v>
      </c>
      <c r="M38" s="844">
        <f t="shared" si="4"/>
        <v>0.41556624100282025</v>
      </c>
      <c r="N38" s="840">
        <v>1555</v>
      </c>
      <c r="O38" s="844">
        <f t="shared" si="5"/>
        <v>0.66345534369546766</v>
      </c>
      <c r="P38" s="908">
        <v>1754</v>
      </c>
      <c r="Q38" s="842">
        <f t="shared" si="6"/>
        <v>0.74836056131308692</v>
      </c>
      <c r="R38" s="921">
        <v>878</v>
      </c>
      <c r="S38" s="844">
        <f t="shared" si="7"/>
        <v>0.37460694004155659</v>
      </c>
      <c r="T38" s="909">
        <v>1279</v>
      </c>
      <c r="U38" s="844">
        <f t="shared" si="8"/>
        <v>0.54569735343183479</v>
      </c>
      <c r="V38" s="925">
        <v>-363</v>
      </c>
      <c r="W38" s="842">
        <f t="shared" si="9"/>
        <v>-0.15487735675977796</v>
      </c>
    </row>
    <row r="39" spans="1:24" s="484" customFormat="1" ht="18" customHeight="1">
      <c r="A39" s="476" t="s">
        <v>310</v>
      </c>
      <c r="B39" s="477"/>
      <c r="C39" s="477"/>
      <c r="D39" s="477"/>
      <c r="E39" s="478"/>
      <c r="F39" s="477"/>
      <c r="G39" s="477"/>
      <c r="H39" s="477"/>
      <c r="I39" s="478"/>
      <c r="J39" s="476" t="s">
        <v>310</v>
      </c>
      <c r="K39" s="478"/>
      <c r="L39" s="478"/>
      <c r="M39" s="476"/>
      <c r="N39" s="478"/>
      <c r="O39" s="479"/>
      <c r="P39" s="480"/>
      <c r="Q39" s="481"/>
      <c r="R39" s="476" t="s">
        <v>310</v>
      </c>
      <c r="S39" s="482"/>
      <c r="T39" s="478"/>
      <c r="U39" s="478"/>
      <c r="V39" s="478"/>
      <c r="W39" s="478"/>
      <c r="X39" s="483"/>
    </row>
    <row r="40" spans="1:24" s="484" customFormat="1" ht="18" customHeight="1">
      <c r="A40" s="476" t="s">
        <v>311</v>
      </c>
      <c r="B40" s="477"/>
      <c r="C40" s="477"/>
      <c r="D40" s="477"/>
      <c r="E40" s="478"/>
      <c r="F40" s="477"/>
      <c r="G40" s="477"/>
      <c r="H40" s="477"/>
      <c r="I40" s="478"/>
      <c r="J40" s="476" t="s">
        <v>311</v>
      </c>
      <c r="K40" s="478"/>
      <c r="L40" s="478"/>
      <c r="M40" s="476"/>
      <c r="N40" s="478"/>
      <c r="O40" s="479"/>
      <c r="P40" s="480"/>
      <c r="Q40" s="481"/>
      <c r="R40" s="476" t="s">
        <v>311</v>
      </c>
      <c r="S40" s="482"/>
      <c r="T40" s="478"/>
      <c r="U40" s="478"/>
      <c r="V40" s="478"/>
      <c r="W40" s="478"/>
      <c r="X40" s="483"/>
    </row>
    <row r="41" spans="1:24" s="484" customFormat="1" ht="16.5" customHeight="1">
      <c r="A41" s="485" t="s">
        <v>312</v>
      </c>
      <c r="B41" s="486"/>
      <c r="C41" s="486"/>
      <c r="D41" s="486"/>
      <c r="E41" s="487"/>
      <c r="F41" s="480"/>
      <c r="G41" s="486"/>
      <c r="H41" s="486"/>
      <c r="I41" s="488"/>
      <c r="J41" s="485" t="s">
        <v>312</v>
      </c>
      <c r="K41" s="479"/>
      <c r="L41" s="488"/>
      <c r="M41" s="485"/>
      <c r="N41" s="480"/>
      <c r="O41" s="479"/>
      <c r="P41" s="480"/>
      <c r="Q41" s="489"/>
      <c r="R41" s="485" t="s">
        <v>312</v>
      </c>
      <c r="S41" s="482"/>
      <c r="T41" s="490"/>
      <c r="U41" s="479"/>
      <c r="V41" s="491"/>
      <c r="W41" s="479"/>
    </row>
    <row r="42" spans="1:24" ht="17.25" customHeight="1">
      <c r="A42" s="103"/>
      <c r="B42" s="492"/>
      <c r="C42" s="492"/>
      <c r="D42" s="492"/>
      <c r="E42" s="493"/>
      <c r="F42" s="492"/>
      <c r="G42" s="492"/>
      <c r="H42" s="492"/>
      <c r="I42" s="493"/>
      <c r="J42" s="493"/>
      <c r="K42" s="493"/>
      <c r="L42" s="493"/>
      <c r="M42" s="103"/>
      <c r="N42" s="493"/>
      <c r="O42" s="493"/>
      <c r="P42" s="494"/>
      <c r="Q42" s="495"/>
      <c r="R42" s="493"/>
      <c r="S42" s="495"/>
      <c r="T42" s="496"/>
      <c r="U42" s="496"/>
      <c r="V42" s="493"/>
      <c r="W42" s="497"/>
    </row>
    <row r="43" spans="1:24" ht="14.25" customHeight="1">
      <c r="F43" s="429"/>
      <c r="P43" s="498"/>
      <c r="Q43" s="432"/>
      <c r="R43" s="430"/>
      <c r="S43" s="432"/>
      <c r="V43" s="430"/>
      <c r="W43" s="499"/>
    </row>
    <row r="44" spans="1:24" ht="14.25" customHeight="1">
      <c r="F44" s="429"/>
      <c r="P44" s="498"/>
      <c r="Q44" s="432"/>
      <c r="R44" s="430"/>
      <c r="S44" s="432"/>
      <c r="V44" s="430"/>
      <c r="W44" s="499"/>
    </row>
    <row r="45" spans="1:24" ht="14.25" customHeight="1">
      <c r="F45" s="429"/>
      <c r="P45" s="498"/>
      <c r="Q45" s="432"/>
      <c r="R45" s="430"/>
      <c r="S45" s="432"/>
      <c r="V45" s="430"/>
      <c r="W45" s="499"/>
    </row>
    <row r="46" spans="1:24" ht="14.25" customHeight="1">
      <c r="F46" s="429"/>
      <c r="P46" s="498"/>
      <c r="Q46" s="432"/>
      <c r="R46" s="430"/>
      <c r="S46" s="432"/>
      <c r="V46" s="430"/>
      <c r="W46" s="499"/>
    </row>
    <row r="47" spans="1:24" ht="14.25" customHeight="1">
      <c r="F47" s="429"/>
      <c r="P47" s="498"/>
      <c r="Q47" s="432"/>
      <c r="R47" s="430"/>
      <c r="S47" s="432"/>
      <c r="V47" s="430"/>
      <c r="W47" s="499"/>
    </row>
    <row r="48" spans="1:24" ht="14.25" customHeight="1">
      <c r="F48" s="429"/>
      <c r="P48" s="498"/>
      <c r="Q48" s="432"/>
      <c r="R48" s="430"/>
      <c r="S48" s="432"/>
      <c r="V48" s="430"/>
      <c r="W48" s="499"/>
    </row>
    <row r="49" spans="6:22" s="7" customFormat="1" ht="14.25" customHeight="1">
      <c r="F49" s="429"/>
      <c r="G49" s="429"/>
      <c r="H49" s="429"/>
      <c r="I49" s="430"/>
      <c r="J49" s="430"/>
      <c r="K49" s="430"/>
      <c r="L49" s="430"/>
      <c r="M49" s="3"/>
      <c r="N49" s="430"/>
      <c r="O49" s="430"/>
      <c r="P49" s="498"/>
      <c r="Q49" s="3"/>
      <c r="R49" s="430"/>
      <c r="S49" s="3"/>
      <c r="T49" s="433"/>
      <c r="U49" s="433"/>
      <c r="V49" s="430"/>
    </row>
    <row r="50" spans="6:22" s="7" customFormat="1" ht="14.25" customHeight="1">
      <c r="F50" s="429"/>
      <c r="G50" s="429"/>
      <c r="H50" s="429"/>
      <c r="I50" s="430"/>
      <c r="J50" s="430"/>
      <c r="K50" s="430"/>
      <c r="L50" s="430"/>
      <c r="M50" s="3"/>
      <c r="N50" s="430"/>
      <c r="O50" s="430"/>
      <c r="P50" s="498"/>
      <c r="Q50" s="3"/>
      <c r="R50" s="430"/>
      <c r="S50" s="3"/>
      <c r="T50" s="433"/>
      <c r="U50" s="433"/>
      <c r="V50" s="430"/>
    </row>
    <row r="51" spans="6:22" s="7" customFormat="1" ht="14.25" customHeight="1">
      <c r="F51" s="429"/>
      <c r="G51" s="429"/>
      <c r="H51" s="429"/>
      <c r="I51" s="430"/>
      <c r="J51" s="430"/>
      <c r="K51" s="430"/>
      <c r="L51" s="430"/>
      <c r="M51" s="3"/>
      <c r="N51" s="430"/>
      <c r="O51" s="430"/>
      <c r="P51" s="498"/>
      <c r="Q51" s="3"/>
      <c r="R51" s="430"/>
      <c r="S51" s="3"/>
      <c r="T51" s="433"/>
      <c r="U51" s="433"/>
      <c r="V51" s="430"/>
    </row>
    <row r="52" spans="6:22" s="7" customFormat="1" ht="14.25" customHeight="1">
      <c r="F52" s="429"/>
      <c r="G52" s="429"/>
      <c r="H52" s="429"/>
      <c r="I52" s="430"/>
      <c r="J52" s="430"/>
      <c r="K52" s="430"/>
      <c r="L52" s="430"/>
      <c r="M52" s="3"/>
      <c r="N52" s="430"/>
      <c r="O52" s="430"/>
      <c r="P52" s="498"/>
      <c r="Q52" s="3"/>
      <c r="R52" s="430"/>
      <c r="S52" s="3"/>
      <c r="T52" s="433"/>
      <c r="U52" s="433"/>
      <c r="V52" s="430"/>
    </row>
    <row r="53" spans="6:22" s="7" customFormat="1" ht="14.25" customHeight="1">
      <c r="F53" s="429"/>
      <c r="G53" s="429"/>
      <c r="H53" s="429"/>
      <c r="I53" s="430"/>
      <c r="J53" s="430"/>
      <c r="K53" s="430"/>
      <c r="L53" s="430"/>
      <c r="M53" s="3"/>
      <c r="N53" s="430"/>
      <c r="O53" s="430"/>
      <c r="P53" s="498"/>
      <c r="Q53" s="3"/>
      <c r="R53" s="430"/>
      <c r="S53" s="3"/>
      <c r="T53" s="433"/>
      <c r="U53" s="433"/>
      <c r="V53" s="430"/>
    </row>
    <row r="54" spans="6:22" s="7" customFormat="1" ht="14.25" customHeight="1">
      <c r="F54" s="431"/>
      <c r="G54" s="429"/>
      <c r="H54" s="429"/>
      <c r="I54" s="430"/>
      <c r="J54" s="430"/>
      <c r="K54" s="430"/>
      <c r="L54" s="430"/>
      <c r="M54" s="3"/>
      <c r="N54" s="430"/>
      <c r="O54" s="430"/>
      <c r="P54" s="498"/>
      <c r="Q54" s="3"/>
      <c r="R54" s="430"/>
      <c r="S54" s="3"/>
      <c r="T54" s="433"/>
      <c r="U54" s="433"/>
      <c r="V54" s="430"/>
    </row>
    <row r="55" spans="6:22" s="7" customFormat="1" ht="14.25" customHeight="1">
      <c r="F55" s="431"/>
      <c r="G55" s="429"/>
      <c r="H55" s="429"/>
      <c r="I55" s="430"/>
      <c r="J55" s="430"/>
      <c r="K55" s="430"/>
      <c r="L55" s="430"/>
      <c r="M55" s="3"/>
      <c r="N55" s="430"/>
      <c r="O55" s="430"/>
      <c r="P55" s="498"/>
      <c r="Q55" s="3"/>
      <c r="R55" s="430"/>
      <c r="S55" s="3"/>
      <c r="T55" s="433"/>
      <c r="U55" s="433"/>
      <c r="V55" s="430"/>
    </row>
    <row r="56" spans="6:22" s="7" customFormat="1" ht="14.25" customHeight="1">
      <c r="F56" s="431"/>
      <c r="G56" s="429"/>
      <c r="H56" s="429"/>
      <c r="I56" s="430"/>
      <c r="J56" s="430"/>
      <c r="K56" s="430"/>
      <c r="L56" s="430"/>
      <c r="M56" s="3"/>
      <c r="N56" s="430"/>
      <c r="O56" s="430"/>
      <c r="P56" s="498"/>
      <c r="Q56" s="3"/>
      <c r="R56" s="430"/>
      <c r="S56" s="3"/>
      <c r="T56" s="433"/>
      <c r="U56" s="433"/>
      <c r="V56" s="430"/>
    </row>
    <row r="57" spans="6:22" s="7" customFormat="1" ht="14.25" customHeight="1">
      <c r="F57" s="431"/>
      <c r="G57" s="429"/>
      <c r="H57" s="429"/>
      <c r="I57" s="430"/>
      <c r="J57" s="430"/>
      <c r="K57" s="430"/>
      <c r="L57" s="430"/>
      <c r="M57" s="3"/>
      <c r="N57" s="430"/>
      <c r="O57" s="430"/>
      <c r="P57" s="498"/>
      <c r="Q57" s="3"/>
      <c r="R57" s="430"/>
      <c r="S57" s="3"/>
      <c r="T57" s="433"/>
      <c r="U57" s="433"/>
      <c r="V57" s="430"/>
    </row>
    <row r="58" spans="6:22" s="7" customFormat="1" ht="14.25" customHeight="1">
      <c r="F58" s="431"/>
      <c r="G58" s="429"/>
      <c r="H58" s="429"/>
      <c r="I58" s="430"/>
      <c r="J58" s="430"/>
      <c r="K58" s="430"/>
      <c r="L58" s="430"/>
      <c r="M58" s="3"/>
      <c r="N58" s="430"/>
      <c r="O58" s="430"/>
      <c r="P58" s="498"/>
      <c r="Q58" s="3"/>
      <c r="R58" s="430"/>
      <c r="S58" s="3"/>
      <c r="T58" s="433"/>
      <c r="U58" s="433"/>
      <c r="V58" s="430"/>
    </row>
    <row r="59" spans="6:22" s="7" customFormat="1" ht="14.25" customHeight="1">
      <c r="F59" s="431"/>
      <c r="G59" s="429"/>
      <c r="H59" s="429"/>
      <c r="I59" s="430"/>
      <c r="J59" s="430"/>
      <c r="K59" s="430"/>
      <c r="L59" s="430"/>
      <c r="M59" s="3"/>
      <c r="N59" s="430"/>
      <c r="O59" s="430"/>
      <c r="P59" s="498"/>
      <c r="Q59" s="3"/>
      <c r="R59" s="430"/>
      <c r="S59" s="3"/>
      <c r="T59" s="433"/>
      <c r="U59" s="433"/>
      <c r="V59" s="430"/>
    </row>
    <row r="60" spans="6:22" s="7" customFormat="1" ht="14.25" customHeight="1">
      <c r="F60" s="431"/>
      <c r="G60" s="429"/>
      <c r="H60" s="429"/>
      <c r="I60" s="430"/>
      <c r="J60" s="430"/>
      <c r="K60" s="430"/>
      <c r="L60" s="430"/>
      <c r="M60" s="3"/>
      <c r="N60" s="430"/>
      <c r="O60" s="430"/>
      <c r="P60" s="498"/>
      <c r="Q60" s="3"/>
      <c r="R60" s="430"/>
      <c r="S60" s="3"/>
      <c r="T60" s="433"/>
      <c r="U60" s="433"/>
      <c r="V60" s="430"/>
    </row>
    <row r="61" spans="6:22" s="7" customFormat="1" ht="14.25" customHeight="1">
      <c r="F61" s="431"/>
      <c r="G61" s="429"/>
      <c r="H61" s="429"/>
      <c r="I61" s="430"/>
      <c r="J61" s="430"/>
      <c r="K61" s="430"/>
      <c r="L61" s="430"/>
      <c r="M61" s="3"/>
      <c r="N61" s="430"/>
      <c r="O61" s="430"/>
      <c r="P61" s="498"/>
      <c r="Q61" s="3"/>
      <c r="R61" s="430"/>
      <c r="S61" s="3"/>
      <c r="T61" s="433"/>
      <c r="U61" s="433"/>
      <c r="V61" s="430"/>
    </row>
    <row r="62" spans="6:22" s="7" customFormat="1" ht="14.25" customHeight="1">
      <c r="F62" s="431"/>
      <c r="G62" s="429"/>
      <c r="H62" s="429"/>
      <c r="I62" s="430"/>
      <c r="J62" s="430"/>
      <c r="K62" s="430"/>
      <c r="L62" s="430"/>
      <c r="M62" s="3"/>
      <c r="N62" s="430"/>
      <c r="O62" s="430"/>
      <c r="P62" s="498"/>
      <c r="Q62" s="3"/>
      <c r="R62" s="430"/>
      <c r="S62" s="3"/>
      <c r="T62" s="433"/>
      <c r="U62" s="433"/>
      <c r="V62" s="430"/>
    </row>
    <row r="63" spans="6:22" s="7" customFormat="1" ht="14.25" customHeight="1">
      <c r="F63" s="431"/>
      <c r="G63" s="429"/>
      <c r="H63" s="429"/>
      <c r="I63" s="430"/>
      <c r="J63" s="430"/>
      <c r="K63" s="430"/>
      <c r="L63" s="430"/>
      <c r="M63" s="3"/>
      <c r="N63" s="430"/>
      <c r="O63" s="430"/>
      <c r="P63" s="498"/>
      <c r="Q63" s="3"/>
      <c r="R63" s="430"/>
      <c r="S63" s="3"/>
      <c r="T63" s="433"/>
      <c r="U63" s="433"/>
      <c r="V63" s="430"/>
    </row>
    <row r="64" spans="6:22" s="7" customFormat="1" ht="14.25" customHeight="1">
      <c r="F64" s="431"/>
      <c r="G64" s="429"/>
      <c r="H64" s="429"/>
      <c r="I64" s="430"/>
      <c r="J64" s="430"/>
      <c r="K64" s="430"/>
      <c r="L64" s="430"/>
      <c r="M64" s="3"/>
      <c r="N64" s="430"/>
      <c r="O64" s="430"/>
      <c r="P64" s="498"/>
      <c r="Q64" s="3"/>
      <c r="R64" s="430"/>
      <c r="S64" s="3"/>
      <c r="T64" s="433"/>
      <c r="U64" s="433"/>
      <c r="V64" s="430"/>
    </row>
    <row r="65" spans="16:22" s="7" customFormat="1" ht="14.25" customHeight="1">
      <c r="P65" s="498"/>
      <c r="Q65" s="3"/>
      <c r="R65" s="430"/>
      <c r="S65" s="3"/>
      <c r="T65" s="433"/>
      <c r="U65" s="433"/>
      <c r="V65" s="430"/>
    </row>
    <row r="66" spans="16:22" s="7" customFormat="1" ht="14.25" customHeight="1">
      <c r="P66" s="498"/>
      <c r="Q66" s="3"/>
      <c r="R66" s="430"/>
      <c r="S66" s="3"/>
      <c r="T66" s="433"/>
      <c r="U66" s="433"/>
      <c r="V66" s="430"/>
    </row>
    <row r="67" spans="16:22" s="7" customFormat="1" ht="14.25" customHeight="1">
      <c r="P67" s="498"/>
      <c r="Q67" s="3"/>
      <c r="R67" s="430"/>
      <c r="S67" s="3"/>
      <c r="T67" s="433"/>
      <c r="U67" s="433"/>
      <c r="V67" s="430"/>
    </row>
    <row r="68" spans="16:22" s="7" customFormat="1" ht="14.25" customHeight="1">
      <c r="P68" s="498"/>
      <c r="Q68" s="3"/>
      <c r="R68" s="430"/>
      <c r="S68" s="3"/>
      <c r="T68" s="433"/>
      <c r="U68" s="433"/>
      <c r="V68" s="430"/>
    </row>
    <row r="69" spans="16:22" s="7" customFormat="1" ht="14.25" customHeight="1">
      <c r="P69" s="498"/>
      <c r="Q69" s="3"/>
      <c r="R69" s="430"/>
      <c r="S69" s="3"/>
      <c r="T69" s="433"/>
      <c r="U69" s="433"/>
      <c r="V69" s="430"/>
    </row>
    <row r="70" spans="16:22" s="7" customFormat="1" ht="14.25" customHeight="1">
      <c r="P70" s="498"/>
      <c r="Q70" s="3"/>
      <c r="R70" s="430"/>
      <c r="S70" s="3"/>
      <c r="T70" s="433"/>
      <c r="U70" s="433"/>
      <c r="V70" s="430"/>
    </row>
    <row r="71" spans="16:22" s="7" customFormat="1" ht="14.25" customHeight="1">
      <c r="P71" s="498"/>
      <c r="Q71" s="3"/>
      <c r="R71" s="430"/>
      <c r="S71" s="3"/>
      <c r="T71" s="433"/>
      <c r="U71" s="433"/>
      <c r="V71" s="430"/>
    </row>
    <row r="72" spans="16:22" s="7" customFormat="1" ht="14.25" customHeight="1">
      <c r="P72" s="498"/>
      <c r="Q72" s="3"/>
      <c r="R72" s="430"/>
      <c r="S72" s="3"/>
      <c r="T72" s="433"/>
      <c r="U72" s="433"/>
      <c r="V72" s="430"/>
    </row>
    <row r="73" spans="16:22" s="7" customFormat="1" ht="14.25" customHeight="1">
      <c r="P73" s="498"/>
      <c r="Q73" s="3"/>
      <c r="R73" s="430"/>
      <c r="S73" s="3"/>
      <c r="T73" s="433"/>
      <c r="U73" s="433"/>
      <c r="V73" s="430"/>
    </row>
    <row r="74" spans="16:22" s="7" customFormat="1" ht="14.25" customHeight="1">
      <c r="P74" s="498"/>
      <c r="Q74" s="3"/>
      <c r="R74" s="430"/>
      <c r="S74" s="3"/>
      <c r="T74" s="433"/>
      <c r="U74" s="433"/>
      <c r="V74" s="430"/>
    </row>
    <row r="75" spans="16:22" s="7" customFormat="1" ht="14.25" customHeight="1">
      <c r="P75" s="498"/>
      <c r="Q75" s="3"/>
      <c r="R75" s="430"/>
      <c r="S75" s="3"/>
      <c r="T75" s="433"/>
      <c r="U75" s="433"/>
      <c r="V75" s="430"/>
    </row>
    <row r="76" spans="16:22" s="7" customFormat="1" ht="14.25" customHeight="1">
      <c r="P76" s="498"/>
      <c r="Q76" s="3"/>
      <c r="R76" s="430"/>
      <c r="S76" s="3"/>
      <c r="T76" s="433"/>
      <c r="U76" s="433"/>
      <c r="V76" s="430"/>
    </row>
    <row r="77" spans="16:22" s="7" customFormat="1" ht="14.25" customHeight="1">
      <c r="P77" s="498"/>
      <c r="Q77" s="3"/>
      <c r="R77" s="430"/>
      <c r="S77" s="3"/>
      <c r="T77" s="433"/>
      <c r="U77" s="433"/>
      <c r="V77" s="430"/>
    </row>
    <row r="78" spans="16:22" s="7" customFormat="1" ht="14.25" customHeight="1">
      <c r="P78" s="498"/>
      <c r="Q78" s="3"/>
      <c r="R78" s="430"/>
      <c r="S78" s="3"/>
      <c r="T78" s="433"/>
      <c r="U78" s="433"/>
      <c r="V78" s="430"/>
    </row>
    <row r="79" spans="16:22" s="7" customFormat="1" ht="14.25" customHeight="1">
      <c r="P79" s="498"/>
      <c r="Q79" s="3"/>
      <c r="R79" s="430"/>
      <c r="S79" s="3"/>
      <c r="T79" s="433"/>
      <c r="U79" s="433"/>
      <c r="V79" s="430"/>
    </row>
    <row r="80" spans="16:22" s="7" customFormat="1" ht="14.25" customHeight="1">
      <c r="P80" s="498"/>
      <c r="Q80" s="3"/>
      <c r="R80" s="430"/>
      <c r="S80" s="3"/>
      <c r="T80" s="433"/>
      <c r="U80" s="433"/>
      <c r="V80" s="430"/>
    </row>
    <row r="81" spans="16:22" s="7" customFormat="1" ht="14.25" customHeight="1">
      <c r="P81" s="498"/>
      <c r="Q81" s="3"/>
      <c r="R81" s="430"/>
      <c r="S81" s="3"/>
      <c r="T81" s="433"/>
      <c r="U81" s="433"/>
      <c r="V81" s="430"/>
    </row>
    <row r="82" spans="16:22" s="7" customFormat="1" ht="14.25" customHeight="1">
      <c r="P82" s="498"/>
      <c r="Q82" s="3"/>
      <c r="R82" s="430"/>
      <c r="S82" s="3"/>
      <c r="T82" s="433"/>
      <c r="U82" s="433"/>
      <c r="V82" s="430"/>
    </row>
    <row r="83" spans="16:22" s="7" customFormat="1" ht="14.25" customHeight="1">
      <c r="P83" s="498"/>
      <c r="Q83" s="3"/>
      <c r="R83" s="430"/>
      <c r="S83" s="3"/>
      <c r="T83" s="433"/>
      <c r="U83" s="433"/>
      <c r="V83" s="430"/>
    </row>
    <row r="84" spans="16:22" s="7" customFormat="1" ht="14.25" customHeight="1">
      <c r="P84" s="498"/>
      <c r="Q84" s="3"/>
      <c r="R84" s="430"/>
      <c r="S84" s="3"/>
      <c r="T84" s="433"/>
      <c r="U84" s="433"/>
      <c r="V84" s="430"/>
    </row>
    <row r="85" spans="16:22" s="7" customFormat="1" ht="14.25" customHeight="1">
      <c r="P85" s="498"/>
      <c r="Q85" s="3"/>
      <c r="R85" s="430"/>
      <c r="S85" s="3"/>
      <c r="T85" s="433"/>
      <c r="U85" s="433"/>
      <c r="V85" s="430"/>
    </row>
    <row r="86" spans="16:22" s="7" customFormat="1" ht="14.25" customHeight="1">
      <c r="P86" s="498"/>
      <c r="Q86" s="3"/>
      <c r="R86" s="430"/>
      <c r="S86" s="3"/>
      <c r="T86" s="433"/>
      <c r="U86" s="433"/>
      <c r="V86" s="430"/>
    </row>
    <row r="87" spans="16:22" s="7" customFormat="1" ht="14.25" customHeight="1">
      <c r="P87" s="498"/>
      <c r="Q87" s="3"/>
      <c r="R87" s="430"/>
      <c r="S87" s="3"/>
      <c r="T87" s="433"/>
      <c r="U87" s="433"/>
      <c r="V87" s="430"/>
    </row>
    <row r="88" spans="16:22" s="7" customFormat="1" ht="14.25" customHeight="1">
      <c r="P88" s="498"/>
      <c r="Q88" s="3"/>
      <c r="R88" s="430"/>
      <c r="S88" s="3"/>
      <c r="T88" s="433"/>
      <c r="U88" s="433"/>
      <c r="V88" s="430"/>
    </row>
    <row r="89" spans="16:22" s="7" customFormat="1" ht="14.25" customHeight="1">
      <c r="P89" s="498"/>
      <c r="Q89" s="3"/>
      <c r="R89" s="430"/>
      <c r="S89" s="3"/>
      <c r="T89" s="433"/>
      <c r="U89" s="433"/>
      <c r="V89" s="430"/>
    </row>
    <row r="90" spans="16:22" s="7" customFormat="1" ht="14.25" customHeight="1">
      <c r="P90" s="498"/>
      <c r="Q90" s="3"/>
      <c r="R90" s="430"/>
      <c r="S90" s="3"/>
      <c r="T90" s="433"/>
      <c r="U90" s="433"/>
      <c r="V90" s="430"/>
    </row>
    <row r="91" spans="16:22" s="7" customFormat="1" ht="14.25" customHeight="1">
      <c r="P91" s="498"/>
      <c r="Q91" s="3"/>
      <c r="R91" s="430"/>
      <c r="S91" s="3"/>
      <c r="T91" s="433"/>
      <c r="U91" s="433"/>
      <c r="V91" s="430"/>
    </row>
    <row r="92" spans="16:22" s="7" customFormat="1" ht="14.25" customHeight="1">
      <c r="P92" s="498"/>
      <c r="Q92" s="3"/>
      <c r="R92" s="430"/>
      <c r="S92" s="3"/>
      <c r="T92" s="433"/>
      <c r="U92" s="433"/>
      <c r="V92" s="430"/>
    </row>
    <row r="93" spans="16:22" s="7" customFormat="1" ht="14.25" customHeight="1">
      <c r="P93" s="498"/>
      <c r="Q93" s="3"/>
      <c r="R93" s="430"/>
      <c r="S93" s="3"/>
      <c r="T93" s="433"/>
      <c r="U93" s="433"/>
      <c r="V93" s="430"/>
    </row>
    <row r="94" spans="16:22" s="7" customFormat="1" ht="14.25" customHeight="1">
      <c r="P94" s="498"/>
      <c r="Q94" s="3"/>
      <c r="R94" s="430"/>
      <c r="S94" s="3"/>
      <c r="T94" s="433"/>
      <c r="U94" s="433"/>
      <c r="V94" s="430"/>
    </row>
    <row r="95" spans="16:22" s="7" customFormat="1" ht="14.25" customHeight="1">
      <c r="P95" s="498"/>
      <c r="Q95" s="3"/>
      <c r="R95" s="430"/>
      <c r="S95" s="3"/>
      <c r="T95" s="433"/>
      <c r="U95" s="433"/>
      <c r="V95" s="430"/>
    </row>
    <row r="96" spans="16:22" s="7" customFormat="1" ht="14.25" customHeight="1">
      <c r="P96" s="498"/>
      <c r="Q96" s="3"/>
      <c r="R96" s="430"/>
      <c r="S96" s="3"/>
      <c r="T96" s="433"/>
      <c r="U96" s="433"/>
      <c r="V96" s="430"/>
    </row>
    <row r="97" spans="16:22" s="7" customFormat="1" ht="14.25" customHeight="1">
      <c r="P97" s="498"/>
      <c r="Q97" s="3"/>
      <c r="R97" s="430"/>
      <c r="S97" s="3"/>
      <c r="T97" s="433"/>
      <c r="U97" s="433"/>
      <c r="V97" s="430"/>
    </row>
    <row r="98" spans="16:22" s="7" customFormat="1" ht="14.25" customHeight="1">
      <c r="P98" s="498"/>
      <c r="Q98" s="3"/>
      <c r="R98" s="430"/>
      <c r="S98" s="3"/>
      <c r="T98" s="433"/>
      <c r="U98" s="433"/>
      <c r="V98" s="430"/>
    </row>
    <row r="99" spans="16:22" s="7" customFormat="1" ht="14.25" customHeight="1">
      <c r="P99" s="498"/>
      <c r="Q99" s="3"/>
      <c r="R99" s="430"/>
      <c r="S99" s="3"/>
      <c r="T99" s="433"/>
      <c r="U99" s="433"/>
      <c r="V99" s="430"/>
    </row>
    <row r="100" spans="16:22" s="7" customFormat="1" ht="14.25" customHeight="1">
      <c r="P100" s="498"/>
      <c r="Q100" s="3"/>
      <c r="R100" s="430"/>
      <c r="S100" s="3"/>
      <c r="T100" s="433"/>
      <c r="U100" s="433"/>
      <c r="V100" s="430"/>
    </row>
    <row r="101" spans="16:22" s="7" customFormat="1" ht="14.25" customHeight="1">
      <c r="P101" s="498"/>
      <c r="Q101" s="3"/>
      <c r="R101" s="430"/>
      <c r="S101" s="3"/>
      <c r="T101" s="433"/>
      <c r="U101" s="433"/>
      <c r="V101" s="430"/>
    </row>
    <row r="102" spans="16:22" s="7" customFormat="1" ht="14.25" customHeight="1">
      <c r="P102" s="498"/>
      <c r="Q102" s="3"/>
      <c r="R102" s="430"/>
      <c r="S102" s="3"/>
      <c r="T102" s="433"/>
      <c r="U102" s="433"/>
      <c r="V102" s="430"/>
    </row>
    <row r="103" spans="16:22" s="7" customFormat="1" ht="14.25" customHeight="1">
      <c r="P103" s="498"/>
      <c r="Q103" s="3"/>
      <c r="R103" s="430"/>
      <c r="S103" s="3"/>
      <c r="T103" s="433"/>
      <c r="U103" s="433"/>
      <c r="V103" s="430"/>
    </row>
    <row r="104" spans="16:22" s="7" customFormat="1" ht="14.25" customHeight="1">
      <c r="P104" s="498"/>
      <c r="Q104" s="3"/>
      <c r="R104" s="430"/>
      <c r="S104" s="3"/>
      <c r="T104" s="433"/>
      <c r="U104" s="433"/>
      <c r="V104" s="430"/>
    </row>
    <row r="105" spans="16:22" s="7" customFormat="1" ht="14.25" customHeight="1">
      <c r="P105" s="498"/>
      <c r="Q105" s="3"/>
      <c r="R105" s="430"/>
      <c r="S105" s="3"/>
      <c r="T105" s="433"/>
      <c r="U105" s="433"/>
      <c r="V105" s="430"/>
    </row>
    <row r="106" spans="16:22" s="7" customFormat="1" ht="14.25" customHeight="1">
      <c r="P106" s="498"/>
      <c r="Q106" s="3"/>
      <c r="R106" s="430"/>
      <c r="S106" s="3"/>
      <c r="T106" s="433"/>
      <c r="U106" s="433"/>
      <c r="V106" s="430"/>
    </row>
    <row r="107" spans="16:22" s="7" customFormat="1" ht="14.25" customHeight="1">
      <c r="P107" s="498"/>
      <c r="Q107" s="3"/>
      <c r="R107" s="430"/>
      <c r="S107" s="3"/>
      <c r="T107" s="433"/>
      <c r="U107" s="433"/>
      <c r="V107" s="430"/>
    </row>
    <row r="108" spans="16:22" s="7" customFormat="1" ht="14.25" customHeight="1">
      <c r="P108" s="498"/>
      <c r="Q108" s="3"/>
      <c r="R108" s="430"/>
      <c r="S108" s="3"/>
      <c r="T108" s="433"/>
      <c r="U108" s="433"/>
      <c r="V108" s="430"/>
    </row>
    <row r="109" spans="16:22" s="7" customFormat="1" ht="14.25" customHeight="1">
      <c r="P109" s="498"/>
      <c r="Q109" s="3"/>
      <c r="R109" s="432"/>
      <c r="S109" s="3"/>
      <c r="T109" s="433"/>
      <c r="U109" s="433"/>
      <c r="V109" s="432"/>
    </row>
    <row r="110" spans="16:22" s="7" customFormat="1" ht="14.25" customHeight="1">
      <c r="P110" s="498"/>
      <c r="Q110" s="3"/>
      <c r="R110" s="432"/>
      <c r="S110" s="3"/>
      <c r="T110" s="433"/>
      <c r="U110" s="433"/>
      <c r="V110" s="432"/>
    </row>
    <row r="111" spans="16:22" s="7" customFormat="1" ht="14.25" customHeight="1">
      <c r="P111" s="498"/>
      <c r="Q111" s="3"/>
      <c r="R111" s="432"/>
      <c r="S111" s="3"/>
      <c r="T111" s="433"/>
      <c r="U111" s="433"/>
      <c r="V111" s="432"/>
    </row>
    <row r="112" spans="16:22" s="7" customFormat="1" ht="14.25" customHeight="1">
      <c r="P112" s="498"/>
      <c r="Q112" s="3"/>
      <c r="R112" s="432"/>
      <c r="S112" s="3"/>
      <c r="T112" s="433"/>
      <c r="U112" s="433"/>
      <c r="V112" s="432"/>
    </row>
    <row r="113" spans="16:16" s="7" customFormat="1" ht="14.25" customHeight="1">
      <c r="P113" s="498"/>
    </row>
    <row r="114" spans="16:16" s="7" customFormat="1" ht="14.25" customHeight="1">
      <c r="P114" s="498"/>
    </row>
    <row r="115" spans="16:16" s="7" customFormat="1" ht="14.25" customHeight="1">
      <c r="P115" s="498"/>
    </row>
    <row r="116" spans="16:16" s="7" customFormat="1" ht="14.25" customHeight="1">
      <c r="P116" s="498"/>
    </row>
    <row r="117" spans="16:16" s="7" customFormat="1" ht="14.25" customHeight="1">
      <c r="P117" s="498"/>
    </row>
    <row r="118" spans="16:16" s="7" customFormat="1" ht="14.25" customHeight="1">
      <c r="P118" s="498"/>
    </row>
    <row r="119" spans="16:16" s="7" customFormat="1" ht="14.25" customHeight="1">
      <c r="P119" s="498"/>
    </row>
    <row r="120" spans="16:16" s="7" customFormat="1" ht="14.25" customHeight="1">
      <c r="P120" s="498"/>
    </row>
    <row r="121" spans="16:16" s="7" customFormat="1" ht="14.25" customHeight="1">
      <c r="P121" s="498"/>
    </row>
    <row r="122" spans="16:16" s="7" customFormat="1" ht="14.25" customHeight="1">
      <c r="P122" s="498"/>
    </row>
    <row r="123" spans="16:16" s="7" customFormat="1" ht="14.25" customHeight="1">
      <c r="P123" s="498"/>
    </row>
    <row r="124" spans="16:16" s="7" customFormat="1" ht="14.25" customHeight="1">
      <c r="P124" s="498"/>
    </row>
    <row r="125" spans="16:16" s="7" customFormat="1" ht="14.25" customHeight="1">
      <c r="P125" s="498"/>
    </row>
    <row r="126" spans="16:16" s="7" customFormat="1" ht="14.25" customHeight="1">
      <c r="P126" s="498"/>
    </row>
    <row r="127" spans="16:16" s="7" customFormat="1" ht="14.25" customHeight="1">
      <c r="P127" s="498"/>
    </row>
    <row r="128" spans="16:16" s="7" customFormat="1" ht="14.25" customHeight="1">
      <c r="P128" s="498"/>
    </row>
    <row r="129" spans="16:16" s="7" customFormat="1" ht="14.25" customHeight="1">
      <c r="P129" s="498"/>
    </row>
    <row r="130" spans="16:16" s="7" customFormat="1" ht="14.25" customHeight="1">
      <c r="P130" s="498"/>
    </row>
    <row r="131" spans="16:16" s="7" customFormat="1" ht="14.25" customHeight="1">
      <c r="P131" s="498"/>
    </row>
    <row r="132" spans="16:16" s="7" customFormat="1" ht="14.25" customHeight="1">
      <c r="P132" s="498"/>
    </row>
    <row r="133" spans="16:16" s="7" customFormat="1" ht="14.25" customHeight="1">
      <c r="P133" s="498"/>
    </row>
    <row r="134" spans="16:16" s="7" customFormat="1" ht="14.25" customHeight="1">
      <c r="P134" s="498"/>
    </row>
    <row r="135" spans="16:16" s="7" customFormat="1" ht="14.25" customHeight="1">
      <c r="P135" s="498"/>
    </row>
    <row r="136" spans="16:16" s="7" customFormat="1" ht="14.25" customHeight="1">
      <c r="P136" s="498"/>
    </row>
    <row r="137" spans="16:16" s="7" customFormat="1" ht="14.25" customHeight="1">
      <c r="P137" s="498"/>
    </row>
    <row r="138" spans="16:16" s="7" customFormat="1" ht="14.25" customHeight="1">
      <c r="P138" s="498"/>
    </row>
    <row r="139" spans="16:16" s="7" customFormat="1" ht="14.25" customHeight="1">
      <c r="P139" s="498"/>
    </row>
    <row r="140" spans="16:16" s="7" customFormat="1" ht="14.25" customHeight="1">
      <c r="P140" s="498"/>
    </row>
    <row r="141" spans="16:16" s="7" customFormat="1" ht="14.25" customHeight="1">
      <c r="P141" s="498"/>
    </row>
    <row r="142" spans="16:16" s="7" customFormat="1" ht="14.25" customHeight="1">
      <c r="P142" s="498"/>
    </row>
    <row r="143" spans="16:16" s="7" customFormat="1" ht="14.25" customHeight="1">
      <c r="P143" s="498"/>
    </row>
    <row r="144" spans="16:16" s="7" customFormat="1" ht="14.25" customHeight="1">
      <c r="P144" s="498"/>
    </row>
    <row r="145" spans="16:16" s="7" customFormat="1" ht="14.25" customHeight="1">
      <c r="P145" s="498"/>
    </row>
    <row r="146" spans="16:16" s="7" customFormat="1" ht="14.25" customHeight="1">
      <c r="P146" s="498"/>
    </row>
    <row r="147" spans="16:16" s="7" customFormat="1" ht="14.25" customHeight="1">
      <c r="P147" s="498"/>
    </row>
    <row r="148" spans="16:16" s="7" customFormat="1" ht="14.25" customHeight="1">
      <c r="P148" s="498"/>
    </row>
    <row r="149" spans="16:16" s="7" customFormat="1" ht="14.25" customHeight="1">
      <c r="P149" s="498"/>
    </row>
  </sheetData>
  <mergeCells count="22">
    <mergeCell ref="N7:O7"/>
    <mergeCell ref="P7:Q7"/>
    <mergeCell ref="A4:I4"/>
    <mergeCell ref="J4:Q4"/>
    <mergeCell ref="R4:W4"/>
    <mergeCell ref="H5:I5"/>
    <mergeCell ref="V5:W5"/>
    <mergeCell ref="B6:I6"/>
    <mergeCell ref="J6:M6"/>
    <mergeCell ref="N6:Q6"/>
    <mergeCell ref="R6:U6"/>
    <mergeCell ref="C7:E7"/>
    <mergeCell ref="G7:I7"/>
    <mergeCell ref="V6:W7"/>
    <mergeCell ref="L7:M7"/>
    <mergeCell ref="P5:Q5"/>
    <mergeCell ref="A2:I2"/>
    <mergeCell ref="J2:Q2"/>
    <mergeCell ref="R2:W2"/>
    <mergeCell ref="A3:I3"/>
    <mergeCell ref="J3:Q3"/>
    <mergeCell ref="R3:W3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fitToHeight="0" orientation="portrait" r:id="rId1"/>
  <ignoredErrors>
    <ignoredError sqref="I15 K15:L15 M15:N15 O15:P15 Q15:R15 S15:T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A21" zoomScale="80" zoomScaleNormal="100" zoomScaleSheetLayoutView="80" workbookViewId="0">
      <selection activeCell="A27" sqref="A27"/>
    </sheetView>
  </sheetViews>
  <sheetFormatPr defaultRowHeight="14.4"/>
  <cols>
    <col min="1" max="1" width="6.69921875" style="312" customWidth="1"/>
    <col min="2" max="2" width="9" style="312" customWidth="1"/>
    <col min="3" max="3" width="9.3984375" style="312" customWidth="1"/>
    <col min="4" max="10" width="8.59765625" style="312" customWidth="1"/>
    <col min="11" max="11" width="8.5" style="312" customWidth="1"/>
    <col min="12" max="12" width="9.3984375" style="312" customWidth="1"/>
    <col min="13" max="13" width="9" style="312" customWidth="1"/>
    <col min="14" max="16" width="8.5" style="312" customWidth="1"/>
    <col min="17" max="17" width="8" style="312" customWidth="1"/>
    <col min="18" max="19" width="8.5" style="312" customWidth="1"/>
    <col min="20" max="20" width="8.19921875" style="312" customWidth="1"/>
    <col min="21" max="251" width="9" style="312"/>
    <col min="252" max="252" width="6.59765625" style="312" customWidth="1"/>
    <col min="253" max="253" width="5.8984375" style="312" customWidth="1"/>
    <col min="254" max="254" width="6.59765625" style="312" customWidth="1"/>
    <col min="255" max="256" width="6.19921875" style="312" customWidth="1"/>
    <col min="257" max="257" width="6.5" style="312" customWidth="1"/>
    <col min="258" max="260" width="6.69921875" style="312" customWidth="1"/>
    <col min="261" max="261" width="3.19921875" style="312" customWidth="1"/>
    <col min="262" max="262" width="3.3984375" style="312" customWidth="1"/>
    <col min="263" max="263" width="7.3984375" style="312" customWidth="1"/>
    <col min="264" max="264" width="7.19921875" style="312" customWidth="1"/>
    <col min="265" max="268" width="6.5" style="312" customWidth="1"/>
    <col min="269" max="269" width="2.3984375" style="312" customWidth="1"/>
    <col min="270" max="270" width="5.59765625" style="312" customWidth="1"/>
    <col min="271" max="271" width="2.09765625" style="312" customWidth="1"/>
    <col min="272" max="272" width="5.19921875" style="312" customWidth="1"/>
    <col min="273" max="273" width="6.19921875" style="312" customWidth="1"/>
    <col min="274" max="507" width="9" style="312"/>
    <col min="508" max="508" width="6.59765625" style="312" customWidth="1"/>
    <col min="509" max="509" width="5.8984375" style="312" customWidth="1"/>
    <col min="510" max="510" width="6.59765625" style="312" customWidth="1"/>
    <col min="511" max="512" width="6.19921875" style="312" customWidth="1"/>
    <col min="513" max="513" width="6.5" style="312" customWidth="1"/>
    <col min="514" max="516" width="6.69921875" style="312" customWidth="1"/>
    <col min="517" max="517" width="3.19921875" style="312" customWidth="1"/>
    <col min="518" max="518" width="3.3984375" style="312" customWidth="1"/>
    <col min="519" max="519" width="7.3984375" style="312" customWidth="1"/>
    <col min="520" max="520" width="7.19921875" style="312" customWidth="1"/>
    <col min="521" max="524" width="6.5" style="312" customWidth="1"/>
    <col min="525" max="525" width="2.3984375" style="312" customWidth="1"/>
    <col min="526" max="526" width="5.59765625" style="312" customWidth="1"/>
    <col min="527" max="527" width="2.09765625" style="312" customWidth="1"/>
    <col min="528" max="528" width="5.19921875" style="312" customWidth="1"/>
    <col min="529" max="529" width="6.19921875" style="312" customWidth="1"/>
    <col min="530" max="763" width="9" style="312"/>
    <col min="764" max="764" width="6.59765625" style="312" customWidth="1"/>
    <col min="765" max="765" width="5.8984375" style="312" customWidth="1"/>
    <col min="766" max="766" width="6.59765625" style="312" customWidth="1"/>
    <col min="767" max="768" width="6.19921875" style="312" customWidth="1"/>
    <col min="769" max="769" width="6.5" style="312" customWidth="1"/>
    <col min="770" max="772" width="6.69921875" style="312" customWidth="1"/>
    <col min="773" max="773" width="3.19921875" style="312" customWidth="1"/>
    <col min="774" max="774" width="3.3984375" style="312" customWidth="1"/>
    <col min="775" max="775" width="7.3984375" style="312" customWidth="1"/>
    <col min="776" max="776" width="7.19921875" style="312" customWidth="1"/>
    <col min="777" max="780" width="6.5" style="312" customWidth="1"/>
    <col min="781" max="781" width="2.3984375" style="312" customWidth="1"/>
    <col min="782" max="782" width="5.59765625" style="312" customWidth="1"/>
    <col min="783" max="783" width="2.09765625" style="312" customWidth="1"/>
    <col min="784" max="784" width="5.19921875" style="312" customWidth="1"/>
    <col min="785" max="785" width="6.19921875" style="312" customWidth="1"/>
    <col min="786" max="1019" width="9" style="312"/>
    <col min="1020" max="1020" width="6.59765625" style="312" customWidth="1"/>
    <col min="1021" max="1021" width="5.8984375" style="312" customWidth="1"/>
    <col min="1022" max="1022" width="6.59765625" style="312" customWidth="1"/>
    <col min="1023" max="1024" width="6.19921875" style="312" customWidth="1"/>
    <col min="1025" max="1025" width="6.5" style="312" customWidth="1"/>
    <col min="1026" max="1028" width="6.69921875" style="312" customWidth="1"/>
    <col min="1029" max="1029" width="3.19921875" style="312" customWidth="1"/>
    <col min="1030" max="1030" width="3.3984375" style="312" customWidth="1"/>
    <col min="1031" max="1031" width="7.3984375" style="312" customWidth="1"/>
    <col min="1032" max="1032" width="7.19921875" style="312" customWidth="1"/>
    <col min="1033" max="1036" width="6.5" style="312" customWidth="1"/>
    <col min="1037" max="1037" width="2.3984375" style="312" customWidth="1"/>
    <col min="1038" max="1038" width="5.59765625" style="312" customWidth="1"/>
    <col min="1039" max="1039" width="2.09765625" style="312" customWidth="1"/>
    <col min="1040" max="1040" width="5.19921875" style="312" customWidth="1"/>
    <col min="1041" max="1041" width="6.19921875" style="312" customWidth="1"/>
    <col min="1042" max="1275" width="9" style="312"/>
    <col min="1276" max="1276" width="6.59765625" style="312" customWidth="1"/>
    <col min="1277" max="1277" width="5.8984375" style="312" customWidth="1"/>
    <col min="1278" max="1278" width="6.59765625" style="312" customWidth="1"/>
    <col min="1279" max="1280" width="6.19921875" style="312" customWidth="1"/>
    <col min="1281" max="1281" width="6.5" style="312" customWidth="1"/>
    <col min="1282" max="1284" width="6.69921875" style="312" customWidth="1"/>
    <col min="1285" max="1285" width="3.19921875" style="312" customWidth="1"/>
    <col min="1286" max="1286" width="3.3984375" style="312" customWidth="1"/>
    <col min="1287" max="1287" width="7.3984375" style="312" customWidth="1"/>
    <col min="1288" max="1288" width="7.19921875" style="312" customWidth="1"/>
    <col min="1289" max="1292" width="6.5" style="312" customWidth="1"/>
    <col min="1293" max="1293" width="2.3984375" style="312" customWidth="1"/>
    <col min="1294" max="1294" width="5.59765625" style="312" customWidth="1"/>
    <col min="1295" max="1295" width="2.09765625" style="312" customWidth="1"/>
    <col min="1296" max="1296" width="5.19921875" style="312" customWidth="1"/>
    <col min="1297" max="1297" width="6.19921875" style="312" customWidth="1"/>
    <col min="1298" max="1531" width="9" style="312"/>
    <col min="1532" max="1532" width="6.59765625" style="312" customWidth="1"/>
    <col min="1533" max="1533" width="5.8984375" style="312" customWidth="1"/>
    <col min="1534" max="1534" width="6.59765625" style="312" customWidth="1"/>
    <col min="1535" max="1536" width="6.19921875" style="312" customWidth="1"/>
    <col min="1537" max="1537" width="6.5" style="312" customWidth="1"/>
    <col min="1538" max="1540" width="6.69921875" style="312" customWidth="1"/>
    <col min="1541" max="1541" width="3.19921875" style="312" customWidth="1"/>
    <col min="1542" max="1542" width="3.3984375" style="312" customWidth="1"/>
    <col min="1543" max="1543" width="7.3984375" style="312" customWidth="1"/>
    <col min="1544" max="1544" width="7.19921875" style="312" customWidth="1"/>
    <col min="1545" max="1548" width="6.5" style="312" customWidth="1"/>
    <col min="1549" max="1549" width="2.3984375" style="312" customWidth="1"/>
    <col min="1550" max="1550" width="5.59765625" style="312" customWidth="1"/>
    <col min="1551" max="1551" width="2.09765625" style="312" customWidth="1"/>
    <col min="1552" max="1552" width="5.19921875" style="312" customWidth="1"/>
    <col min="1553" max="1553" width="6.19921875" style="312" customWidth="1"/>
    <col min="1554" max="1787" width="9" style="312"/>
    <col min="1788" max="1788" width="6.59765625" style="312" customWidth="1"/>
    <col min="1789" max="1789" width="5.8984375" style="312" customWidth="1"/>
    <col min="1790" max="1790" width="6.59765625" style="312" customWidth="1"/>
    <col min="1791" max="1792" width="6.19921875" style="312" customWidth="1"/>
    <col min="1793" max="1793" width="6.5" style="312" customWidth="1"/>
    <col min="1794" max="1796" width="6.69921875" style="312" customWidth="1"/>
    <col min="1797" max="1797" width="3.19921875" style="312" customWidth="1"/>
    <col min="1798" max="1798" width="3.3984375" style="312" customWidth="1"/>
    <col min="1799" max="1799" width="7.3984375" style="312" customWidth="1"/>
    <col min="1800" max="1800" width="7.19921875" style="312" customWidth="1"/>
    <col min="1801" max="1804" width="6.5" style="312" customWidth="1"/>
    <col min="1805" max="1805" width="2.3984375" style="312" customWidth="1"/>
    <col min="1806" max="1806" width="5.59765625" style="312" customWidth="1"/>
    <col min="1807" max="1807" width="2.09765625" style="312" customWidth="1"/>
    <col min="1808" max="1808" width="5.19921875" style="312" customWidth="1"/>
    <col min="1809" max="1809" width="6.19921875" style="312" customWidth="1"/>
    <col min="1810" max="2043" width="9" style="312"/>
    <col min="2044" max="2044" width="6.59765625" style="312" customWidth="1"/>
    <col min="2045" max="2045" width="5.8984375" style="312" customWidth="1"/>
    <col min="2046" max="2046" width="6.59765625" style="312" customWidth="1"/>
    <col min="2047" max="2048" width="6.19921875" style="312" customWidth="1"/>
    <col min="2049" max="2049" width="6.5" style="312" customWidth="1"/>
    <col min="2050" max="2052" width="6.69921875" style="312" customWidth="1"/>
    <col min="2053" max="2053" width="3.19921875" style="312" customWidth="1"/>
    <col min="2054" max="2054" width="3.3984375" style="312" customWidth="1"/>
    <col min="2055" max="2055" width="7.3984375" style="312" customWidth="1"/>
    <col min="2056" max="2056" width="7.19921875" style="312" customWidth="1"/>
    <col min="2057" max="2060" width="6.5" style="312" customWidth="1"/>
    <col min="2061" max="2061" width="2.3984375" style="312" customWidth="1"/>
    <col min="2062" max="2062" width="5.59765625" style="312" customWidth="1"/>
    <col min="2063" max="2063" width="2.09765625" style="312" customWidth="1"/>
    <col min="2064" max="2064" width="5.19921875" style="312" customWidth="1"/>
    <col min="2065" max="2065" width="6.19921875" style="312" customWidth="1"/>
    <col min="2066" max="2299" width="9" style="312"/>
    <col min="2300" max="2300" width="6.59765625" style="312" customWidth="1"/>
    <col min="2301" max="2301" width="5.8984375" style="312" customWidth="1"/>
    <col min="2302" max="2302" width="6.59765625" style="312" customWidth="1"/>
    <col min="2303" max="2304" width="6.19921875" style="312" customWidth="1"/>
    <col min="2305" max="2305" width="6.5" style="312" customWidth="1"/>
    <col min="2306" max="2308" width="6.69921875" style="312" customWidth="1"/>
    <col min="2309" max="2309" width="3.19921875" style="312" customWidth="1"/>
    <col min="2310" max="2310" width="3.3984375" style="312" customWidth="1"/>
    <col min="2311" max="2311" width="7.3984375" style="312" customWidth="1"/>
    <col min="2312" max="2312" width="7.19921875" style="312" customWidth="1"/>
    <col min="2313" max="2316" width="6.5" style="312" customWidth="1"/>
    <col min="2317" max="2317" width="2.3984375" style="312" customWidth="1"/>
    <col min="2318" max="2318" width="5.59765625" style="312" customWidth="1"/>
    <col min="2319" max="2319" width="2.09765625" style="312" customWidth="1"/>
    <col min="2320" max="2320" width="5.19921875" style="312" customWidth="1"/>
    <col min="2321" max="2321" width="6.19921875" style="312" customWidth="1"/>
    <col min="2322" max="2555" width="9" style="312"/>
    <col min="2556" max="2556" width="6.59765625" style="312" customWidth="1"/>
    <col min="2557" max="2557" width="5.8984375" style="312" customWidth="1"/>
    <col min="2558" max="2558" width="6.59765625" style="312" customWidth="1"/>
    <col min="2559" max="2560" width="6.19921875" style="312" customWidth="1"/>
    <col min="2561" max="2561" width="6.5" style="312" customWidth="1"/>
    <col min="2562" max="2564" width="6.69921875" style="312" customWidth="1"/>
    <col min="2565" max="2565" width="3.19921875" style="312" customWidth="1"/>
    <col min="2566" max="2566" width="3.3984375" style="312" customWidth="1"/>
    <col min="2567" max="2567" width="7.3984375" style="312" customWidth="1"/>
    <col min="2568" max="2568" width="7.19921875" style="312" customWidth="1"/>
    <col min="2569" max="2572" width="6.5" style="312" customWidth="1"/>
    <col min="2573" max="2573" width="2.3984375" style="312" customWidth="1"/>
    <col min="2574" max="2574" width="5.59765625" style="312" customWidth="1"/>
    <col min="2575" max="2575" width="2.09765625" style="312" customWidth="1"/>
    <col min="2576" max="2576" width="5.19921875" style="312" customWidth="1"/>
    <col min="2577" max="2577" width="6.19921875" style="312" customWidth="1"/>
    <col min="2578" max="2811" width="9" style="312"/>
    <col min="2812" max="2812" width="6.59765625" style="312" customWidth="1"/>
    <col min="2813" max="2813" width="5.8984375" style="312" customWidth="1"/>
    <col min="2814" max="2814" width="6.59765625" style="312" customWidth="1"/>
    <col min="2815" max="2816" width="6.19921875" style="312" customWidth="1"/>
    <col min="2817" max="2817" width="6.5" style="312" customWidth="1"/>
    <col min="2818" max="2820" width="6.69921875" style="312" customWidth="1"/>
    <col min="2821" max="2821" width="3.19921875" style="312" customWidth="1"/>
    <col min="2822" max="2822" width="3.3984375" style="312" customWidth="1"/>
    <col min="2823" max="2823" width="7.3984375" style="312" customWidth="1"/>
    <col min="2824" max="2824" width="7.19921875" style="312" customWidth="1"/>
    <col min="2825" max="2828" width="6.5" style="312" customWidth="1"/>
    <col min="2829" max="2829" width="2.3984375" style="312" customWidth="1"/>
    <col min="2830" max="2830" width="5.59765625" style="312" customWidth="1"/>
    <col min="2831" max="2831" width="2.09765625" style="312" customWidth="1"/>
    <col min="2832" max="2832" width="5.19921875" style="312" customWidth="1"/>
    <col min="2833" max="2833" width="6.19921875" style="312" customWidth="1"/>
    <col min="2834" max="3067" width="9" style="312"/>
    <col min="3068" max="3068" width="6.59765625" style="312" customWidth="1"/>
    <col min="3069" max="3069" width="5.8984375" style="312" customWidth="1"/>
    <col min="3070" max="3070" width="6.59765625" style="312" customWidth="1"/>
    <col min="3071" max="3072" width="6.19921875" style="312" customWidth="1"/>
    <col min="3073" max="3073" width="6.5" style="312" customWidth="1"/>
    <col min="3074" max="3076" width="6.69921875" style="312" customWidth="1"/>
    <col min="3077" max="3077" width="3.19921875" style="312" customWidth="1"/>
    <col min="3078" max="3078" width="3.3984375" style="312" customWidth="1"/>
    <col min="3079" max="3079" width="7.3984375" style="312" customWidth="1"/>
    <col min="3080" max="3080" width="7.19921875" style="312" customWidth="1"/>
    <col min="3081" max="3084" width="6.5" style="312" customWidth="1"/>
    <col min="3085" max="3085" width="2.3984375" style="312" customWidth="1"/>
    <col min="3086" max="3086" width="5.59765625" style="312" customWidth="1"/>
    <col min="3087" max="3087" width="2.09765625" style="312" customWidth="1"/>
    <col min="3088" max="3088" width="5.19921875" style="312" customWidth="1"/>
    <col min="3089" max="3089" width="6.19921875" style="312" customWidth="1"/>
    <col min="3090" max="3323" width="9" style="312"/>
    <col min="3324" max="3324" width="6.59765625" style="312" customWidth="1"/>
    <col min="3325" max="3325" width="5.8984375" style="312" customWidth="1"/>
    <col min="3326" max="3326" width="6.59765625" style="312" customWidth="1"/>
    <col min="3327" max="3328" width="6.19921875" style="312" customWidth="1"/>
    <col min="3329" max="3329" width="6.5" style="312" customWidth="1"/>
    <col min="3330" max="3332" width="6.69921875" style="312" customWidth="1"/>
    <col min="3333" max="3333" width="3.19921875" style="312" customWidth="1"/>
    <col min="3334" max="3334" width="3.3984375" style="312" customWidth="1"/>
    <col min="3335" max="3335" width="7.3984375" style="312" customWidth="1"/>
    <col min="3336" max="3336" width="7.19921875" style="312" customWidth="1"/>
    <col min="3337" max="3340" width="6.5" style="312" customWidth="1"/>
    <col min="3341" max="3341" width="2.3984375" style="312" customWidth="1"/>
    <col min="3342" max="3342" width="5.59765625" style="312" customWidth="1"/>
    <col min="3343" max="3343" width="2.09765625" style="312" customWidth="1"/>
    <col min="3344" max="3344" width="5.19921875" style="312" customWidth="1"/>
    <col min="3345" max="3345" width="6.19921875" style="312" customWidth="1"/>
    <col min="3346" max="3579" width="9" style="312"/>
    <col min="3580" max="3580" width="6.59765625" style="312" customWidth="1"/>
    <col min="3581" max="3581" width="5.8984375" style="312" customWidth="1"/>
    <col min="3582" max="3582" width="6.59765625" style="312" customWidth="1"/>
    <col min="3583" max="3584" width="6.19921875" style="312" customWidth="1"/>
    <col min="3585" max="3585" width="6.5" style="312" customWidth="1"/>
    <col min="3586" max="3588" width="6.69921875" style="312" customWidth="1"/>
    <col min="3589" max="3589" width="3.19921875" style="312" customWidth="1"/>
    <col min="3590" max="3590" width="3.3984375" style="312" customWidth="1"/>
    <col min="3591" max="3591" width="7.3984375" style="312" customWidth="1"/>
    <col min="3592" max="3592" width="7.19921875" style="312" customWidth="1"/>
    <col min="3593" max="3596" width="6.5" style="312" customWidth="1"/>
    <col min="3597" max="3597" width="2.3984375" style="312" customWidth="1"/>
    <col min="3598" max="3598" width="5.59765625" style="312" customWidth="1"/>
    <col min="3599" max="3599" width="2.09765625" style="312" customWidth="1"/>
    <col min="3600" max="3600" width="5.19921875" style="312" customWidth="1"/>
    <col min="3601" max="3601" width="6.19921875" style="312" customWidth="1"/>
    <col min="3602" max="3835" width="9" style="312"/>
    <col min="3836" max="3836" width="6.59765625" style="312" customWidth="1"/>
    <col min="3837" max="3837" width="5.8984375" style="312" customWidth="1"/>
    <col min="3838" max="3838" width="6.59765625" style="312" customWidth="1"/>
    <col min="3839" max="3840" width="6.19921875" style="312" customWidth="1"/>
    <col min="3841" max="3841" width="6.5" style="312" customWidth="1"/>
    <col min="3842" max="3844" width="6.69921875" style="312" customWidth="1"/>
    <col min="3845" max="3845" width="3.19921875" style="312" customWidth="1"/>
    <col min="3846" max="3846" width="3.3984375" style="312" customWidth="1"/>
    <col min="3847" max="3847" width="7.3984375" style="312" customWidth="1"/>
    <col min="3848" max="3848" width="7.19921875" style="312" customWidth="1"/>
    <col min="3849" max="3852" width="6.5" style="312" customWidth="1"/>
    <col min="3853" max="3853" width="2.3984375" style="312" customWidth="1"/>
    <col min="3854" max="3854" width="5.59765625" style="312" customWidth="1"/>
    <col min="3855" max="3855" width="2.09765625" style="312" customWidth="1"/>
    <col min="3856" max="3856" width="5.19921875" style="312" customWidth="1"/>
    <col min="3857" max="3857" width="6.19921875" style="312" customWidth="1"/>
    <col min="3858" max="4091" width="9" style="312"/>
    <col min="4092" max="4092" width="6.59765625" style="312" customWidth="1"/>
    <col min="4093" max="4093" width="5.8984375" style="312" customWidth="1"/>
    <col min="4094" max="4094" width="6.59765625" style="312" customWidth="1"/>
    <col min="4095" max="4096" width="6.19921875" style="312" customWidth="1"/>
    <col min="4097" max="4097" width="6.5" style="312" customWidth="1"/>
    <col min="4098" max="4100" width="6.69921875" style="312" customWidth="1"/>
    <col min="4101" max="4101" width="3.19921875" style="312" customWidth="1"/>
    <col min="4102" max="4102" width="3.3984375" style="312" customWidth="1"/>
    <col min="4103" max="4103" width="7.3984375" style="312" customWidth="1"/>
    <col min="4104" max="4104" width="7.19921875" style="312" customWidth="1"/>
    <col min="4105" max="4108" width="6.5" style="312" customWidth="1"/>
    <col min="4109" max="4109" width="2.3984375" style="312" customWidth="1"/>
    <col min="4110" max="4110" width="5.59765625" style="312" customWidth="1"/>
    <col min="4111" max="4111" width="2.09765625" style="312" customWidth="1"/>
    <col min="4112" max="4112" width="5.19921875" style="312" customWidth="1"/>
    <col min="4113" max="4113" width="6.19921875" style="312" customWidth="1"/>
    <col min="4114" max="4347" width="9" style="312"/>
    <col min="4348" max="4348" width="6.59765625" style="312" customWidth="1"/>
    <col min="4349" max="4349" width="5.8984375" style="312" customWidth="1"/>
    <col min="4350" max="4350" width="6.59765625" style="312" customWidth="1"/>
    <col min="4351" max="4352" width="6.19921875" style="312" customWidth="1"/>
    <col min="4353" max="4353" width="6.5" style="312" customWidth="1"/>
    <col min="4354" max="4356" width="6.69921875" style="312" customWidth="1"/>
    <col min="4357" max="4357" width="3.19921875" style="312" customWidth="1"/>
    <col min="4358" max="4358" width="3.3984375" style="312" customWidth="1"/>
    <col min="4359" max="4359" width="7.3984375" style="312" customWidth="1"/>
    <col min="4360" max="4360" width="7.19921875" style="312" customWidth="1"/>
    <col min="4361" max="4364" width="6.5" style="312" customWidth="1"/>
    <col min="4365" max="4365" width="2.3984375" style="312" customWidth="1"/>
    <col min="4366" max="4366" width="5.59765625" style="312" customWidth="1"/>
    <col min="4367" max="4367" width="2.09765625" style="312" customWidth="1"/>
    <col min="4368" max="4368" width="5.19921875" style="312" customWidth="1"/>
    <col min="4369" max="4369" width="6.19921875" style="312" customWidth="1"/>
    <col min="4370" max="4603" width="9" style="312"/>
    <col min="4604" max="4604" width="6.59765625" style="312" customWidth="1"/>
    <col min="4605" max="4605" width="5.8984375" style="312" customWidth="1"/>
    <col min="4606" max="4606" width="6.59765625" style="312" customWidth="1"/>
    <col min="4607" max="4608" width="6.19921875" style="312" customWidth="1"/>
    <col min="4609" max="4609" width="6.5" style="312" customWidth="1"/>
    <col min="4610" max="4612" width="6.69921875" style="312" customWidth="1"/>
    <col min="4613" max="4613" width="3.19921875" style="312" customWidth="1"/>
    <col min="4614" max="4614" width="3.3984375" style="312" customWidth="1"/>
    <col min="4615" max="4615" width="7.3984375" style="312" customWidth="1"/>
    <col min="4616" max="4616" width="7.19921875" style="312" customWidth="1"/>
    <col min="4617" max="4620" width="6.5" style="312" customWidth="1"/>
    <col min="4621" max="4621" width="2.3984375" style="312" customWidth="1"/>
    <col min="4622" max="4622" width="5.59765625" style="312" customWidth="1"/>
    <col min="4623" max="4623" width="2.09765625" style="312" customWidth="1"/>
    <col min="4624" max="4624" width="5.19921875" style="312" customWidth="1"/>
    <col min="4625" max="4625" width="6.19921875" style="312" customWidth="1"/>
    <col min="4626" max="4859" width="9" style="312"/>
    <col min="4860" max="4860" width="6.59765625" style="312" customWidth="1"/>
    <col min="4861" max="4861" width="5.8984375" style="312" customWidth="1"/>
    <col min="4862" max="4862" width="6.59765625" style="312" customWidth="1"/>
    <col min="4863" max="4864" width="6.19921875" style="312" customWidth="1"/>
    <col min="4865" max="4865" width="6.5" style="312" customWidth="1"/>
    <col min="4866" max="4868" width="6.69921875" style="312" customWidth="1"/>
    <col min="4869" max="4869" width="3.19921875" style="312" customWidth="1"/>
    <col min="4870" max="4870" width="3.3984375" style="312" customWidth="1"/>
    <col min="4871" max="4871" width="7.3984375" style="312" customWidth="1"/>
    <col min="4872" max="4872" width="7.19921875" style="312" customWidth="1"/>
    <col min="4873" max="4876" width="6.5" style="312" customWidth="1"/>
    <col min="4877" max="4877" width="2.3984375" style="312" customWidth="1"/>
    <col min="4878" max="4878" width="5.59765625" style="312" customWidth="1"/>
    <col min="4879" max="4879" width="2.09765625" style="312" customWidth="1"/>
    <col min="4880" max="4880" width="5.19921875" style="312" customWidth="1"/>
    <col min="4881" max="4881" width="6.19921875" style="312" customWidth="1"/>
    <col min="4882" max="5115" width="9" style="312"/>
    <col min="5116" max="5116" width="6.59765625" style="312" customWidth="1"/>
    <col min="5117" max="5117" width="5.8984375" style="312" customWidth="1"/>
    <col min="5118" max="5118" width="6.59765625" style="312" customWidth="1"/>
    <col min="5119" max="5120" width="6.19921875" style="312" customWidth="1"/>
    <col min="5121" max="5121" width="6.5" style="312" customWidth="1"/>
    <col min="5122" max="5124" width="6.69921875" style="312" customWidth="1"/>
    <col min="5125" max="5125" width="3.19921875" style="312" customWidth="1"/>
    <col min="5126" max="5126" width="3.3984375" style="312" customWidth="1"/>
    <col min="5127" max="5127" width="7.3984375" style="312" customWidth="1"/>
    <col min="5128" max="5128" width="7.19921875" style="312" customWidth="1"/>
    <col min="5129" max="5132" width="6.5" style="312" customWidth="1"/>
    <col min="5133" max="5133" width="2.3984375" style="312" customWidth="1"/>
    <col min="5134" max="5134" width="5.59765625" style="312" customWidth="1"/>
    <col min="5135" max="5135" width="2.09765625" style="312" customWidth="1"/>
    <col min="5136" max="5136" width="5.19921875" style="312" customWidth="1"/>
    <col min="5137" max="5137" width="6.19921875" style="312" customWidth="1"/>
    <col min="5138" max="5371" width="9" style="312"/>
    <col min="5372" max="5372" width="6.59765625" style="312" customWidth="1"/>
    <col min="5373" max="5373" width="5.8984375" style="312" customWidth="1"/>
    <col min="5374" max="5374" width="6.59765625" style="312" customWidth="1"/>
    <col min="5375" max="5376" width="6.19921875" style="312" customWidth="1"/>
    <col min="5377" max="5377" width="6.5" style="312" customWidth="1"/>
    <col min="5378" max="5380" width="6.69921875" style="312" customWidth="1"/>
    <col min="5381" max="5381" width="3.19921875" style="312" customWidth="1"/>
    <col min="5382" max="5382" width="3.3984375" style="312" customWidth="1"/>
    <col min="5383" max="5383" width="7.3984375" style="312" customWidth="1"/>
    <col min="5384" max="5384" width="7.19921875" style="312" customWidth="1"/>
    <col min="5385" max="5388" width="6.5" style="312" customWidth="1"/>
    <col min="5389" max="5389" width="2.3984375" style="312" customWidth="1"/>
    <col min="5390" max="5390" width="5.59765625" style="312" customWidth="1"/>
    <col min="5391" max="5391" width="2.09765625" style="312" customWidth="1"/>
    <col min="5392" max="5392" width="5.19921875" style="312" customWidth="1"/>
    <col min="5393" max="5393" width="6.19921875" style="312" customWidth="1"/>
    <col min="5394" max="5627" width="9" style="312"/>
    <col min="5628" max="5628" width="6.59765625" style="312" customWidth="1"/>
    <col min="5629" max="5629" width="5.8984375" style="312" customWidth="1"/>
    <col min="5630" max="5630" width="6.59765625" style="312" customWidth="1"/>
    <col min="5631" max="5632" width="6.19921875" style="312" customWidth="1"/>
    <col min="5633" max="5633" width="6.5" style="312" customWidth="1"/>
    <col min="5634" max="5636" width="6.69921875" style="312" customWidth="1"/>
    <col min="5637" max="5637" width="3.19921875" style="312" customWidth="1"/>
    <col min="5638" max="5638" width="3.3984375" style="312" customWidth="1"/>
    <col min="5639" max="5639" width="7.3984375" style="312" customWidth="1"/>
    <col min="5640" max="5640" width="7.19921875" style="312" customWidth="1"/>
    <col min="5641" max="5644" width="6.5" style="312" customWidth="1"/>
    <col min="5645" max="5645" width="2.3984375" style="312" customWidth="1"/>
    <col min="5646" max="5646" width="5.59765625" style="312" customWidth="1"/>
    <col min="5647" max="5647" width="2.09765625" style="312" customWidth="1"/>
    <col min="5648" max="5648" width="5.19921875" style="312" customWidth="1"/>
    <col min="5649" max="5649" width="6.19921875" style="312" customWidth="1"/>
    <col min="5650" max="5883" width="9" style="312"/>
    <col min="5884" max="5884" width="6.59765625" style="312" customWidth="1"/>
    <col min="5885" max="5885" width="5.8984375" style="312" customWidth="1"/>
    <col min="5886" max="5886" width="6.59765625" style="312" customWidth="1"/>
    <col min="5887" max="5888" width="6.19921875" style="312" customWidth="1"/>
    <col min="5889" max="5889" width="6.5" style="312" customWidth="1"/>
    <col min="5890" max="5892" width="6.69921875" style="312" customWidth="1"/>
    <col min="5893" max="5893" width="3.19921875" style="312" customWidth="1"/>
    <col min="5894" max="5894" width="3.3984375" style="312" customWidth="1"/>
    <col min="5895" max="5895" width="7.3984375" style="312" customWidth="1"/>
    <col min="5896" max="5896" width="7.19921875" style="312" customWidth="1"/>
    <col min="5897" max="5900" width="6.5" style="312" customWidth="1"/>
    <col min="5901" max="5901" width="2.3984375" style="312" customWidth="1"/>
    <col min="5902" max="5902" width="5.59765625" style="312" customWidth="1"/>
    <col min="5903" max="5903" width="2.09765625" style="312" customWidth="1"/>
    <col min="5904" max="5904" width="5.19921875" style="312" customWidth="1"/>
    <col min="5905" max="5905" width="6.19921875" style="312" customWidth="1"/>
    <col min="5906" max="6139" width="9" style="312"/>
    <col min="6140" max="6140" width="6.59765625" style="312" customWidth="1"/>
    <col min="6141" max="6141" width="5.8984375" style="312" customWidth="1"/>
    <col min="6142" max="6142" width="6.59765625" style="312" customWidth="1"/>
    <col min="6143" max="6144" width="6.19921875" style="312" customWidth="1"/>
    <col min="6145" max="6145" width="6.5" style="312" customWidth="1"/>
    <col min="6146" max="6148" width="6.69921875" style="312" customWidth="1"/>
    <col min="6149" max="6149" width="3.19921875" style="312" customWidth="1"/>
    <col min="6150" max="6150" width="3.3984375" style="312" customWidth="1"/>
    <col min="6151" max="6151" width="7.3984375" style="312" customWidth="1"/>
    <col min="6152" max="6152" width="7.19921875" style="312" customWidth="1"/>
    <col min="6153" max="6156" width="6.5" style="312" customWidth="1"/>
    <col min="6157" max="6157" width="2.3984375" style="312" customWidth="1"/>
    <col min="6158" max="6158" width="5.59765625" style="312" customWidth="1"/>
    <col min="6159" max="6159" width="2.09765625" style="312" customWidth="1"/>
    <col min="6160" max="6160" width="5.19921875" style="312" customWidth="1"/>
    <col min="6161" max="6161" width="6.19921875" style="312" customWidth="1"/>
    <col min="6162" max="6395" width="9" style="312"/>
    <col min="6396" max="6396" width="6.59765625" style="312" customWidth="1"/>
    <col min="6397" max="6397" width="5.8984375" style="312" customWidth="1"/>
    <col min="6398" max="6398" width="6.59765625" style="312" customWidth="1"/>
    <col min="6399" max="6400" width="6.19921875" style="312" customWidth="1"/>
    <col min="6401" max="6401" width="6.5" style="312" customWidth="1"/>
    <col min="6402" max="6404" width="6.69921875" style="312" customWidth="1"/>
    <col min="6405" max="6405" width="3.19921875" style="312" customWidth="1"/>
    <col min="6406" max="6406" width="3.3984375" style="312" customWidth="1"/>
    <col min="6407" max="6407" width="7.3984375" style="312" customWidth="1"/>
    <col min="6408" max="6408" width="7.19921875" style="312" customWidth="1"/>
    <col min="6409" max="6412" width="6.5" style="312" customWidth="1"/>
    <col min="6413" max="6413" width="2.3984375" style="312" customWidth="1"/>
    <col min="6414" max="6414" width="5.59765625" style="312" customWidth="1"/>
    <col min="6415" max="6415" width="2.09765625" style="312" customWidth="1"/>
    <col min="6416" max="6416" width="5.19921875" style="312" customWidth="1"/>
    <col min="6417" max="6417" width="6.19921875" style="312" customWidth="1"/>
    <col min="6418" max="6651" width="9" style="312"/>
    <col min="6652" max="6652" width="6.59765625" style="312" customWidth="1"/>
    <col min="6653" max="6653" width="5.8984375" style="312" customWidth="1"/>
    <col min="6654" max="6654" width="6.59765625" style="312" customWidth="1"/>
    <col min="6655" max="6656" width="6.19921875" style="312" customWidth="1"/>
    <col min="6657" max="6657" width="6.5" style="312" customWidth="1"/>
    <col min="6658" max="6660" width="6.69921875" style="312" customWidth="1"/>
    <col min="6661" max="6661" width="3.19921875" style="312" customWidth="1"/>
    <col min="6662" max="6662" width="3.3984375" style="312" customWidth="1"/>
    <col min="6663" max="6663" width="7.3984375" style="312" customWidth="1"/>
    <col min="6664" max="6664" width="7.19921875" style="312" customWidth="1"/>
    <col min="6665" max="6668" width="6.5" style="312" customWidth="1"/>
    <col min="6669" max="6669" width="2.3984375" style="312" customWidth="1"/>
    <col min="6670" max="6670" width="5.59765625" style="312" customWidth="1"/>
    <col min="6671" max="6671" width="2.09765625" style="312" customWidth="1"/>
    <col min="6672" max="6672" width="5.19921875" style="312" customWidth="1"/>
    <col min="6673" max="6673" width="6.19921875" style="312" customWidth="1"/>
    <col min="6674" max="6907" width="9" style="312"/>
    <col min="6908" max="6908" width="6.59765625" style="312" customWidth="1"/>
    <col min="6909" max="6909" width="5.8984375" style="312" customWidth="1"/>
    <col min="6910" max="6910" width="6.59765625" style="312" customWidth="1"/>
    <col min="6911" max="6912" width="6.19921875" style="312" customWidth="1"/>
    <col min="6913" max="6913" width="6.5" style="312" customWidth="1"/>
    <col min="6914" max="6916" width="6.69921875" style="312" customWidth="1"/>
    <col min="6917" max="6917" width="3.19921875" style="312" customWidth="1"/>
    <col min="6918" max="6918" width="3.3984375" style="312" customWidth="1"/>
    <col min="6919" max="6919" width="7.3984375" style="312" customWidth="1"/>
    <col min="6920" max="6920" width="7.19921875" style="312" customWidth="1"/>
    <col min="6921" max="6924" width="6.5" style="312" customWidth="1"/>
    <col min="6925" max="6925" width="2.3984375" style="312" customWidth="1"/>
    <col min="6926" max="6926" width="5.59765625" style="312" customWidth="1"/>
    <col min="6927" max="6927" width="2.09765625" style="312" customWidth="1"/>
    <col min="6928" max="6928" width="5.19921875" style="312" customWidth="1"/>
    <col min="6929" max="6929" width="6.19921875" style="312" customWidth="1"/>
    <col min="6930" max="7163" width="9" style="312"/>
    <col min="7164" max="7164" width="6.59765625" style="312" customWidth="1"/>
    <col min="7165" max="7165" width="5.8984375" style="312" customWidth="1"/>
    <col min="7166" max="7166" width="6.59765625" style="312" customWidth="1"/>
    <col min="7167" max="7168" width="6.19921875" style="312" customWidth="1"/>
    <col min="7169" max="7169" width="6.5" style="312" customWidth="1"/>
    <col min="7170" max="7172" width="6.69921875" style="312" customWidth="1"/>
    <col min="7173" max="7173" width="3.19921875" style="312" customWidth="1"/>
    <col min="7174" max="7174" width="3.3984375" style="312" customWidth="1"/>
    <col min="7175" max="7175" width="7.3984375" style="312" customWidth="1"/>
    <col min="7176" max="7176" width="7.19921875" style="312" customWidth="1"/>
    <col min="7177" max="7180" width="6.5" style="312" customWidth="1"/>
    <col min="7181" max="7181" width="2.3984375" style="312" customWidth="1"/>
    <col min="7182" max="7182" width="5.59765625" style="312" customWidth="1"/>
    <col min="7183" max="7183" width="2.09765625" style="312" customWidth="1"/>
    <col min="7184" max="7184" width="5.19921875" style="312" customWidth="1"/>
    <col min="7185" max="7185" width="6.19921875" style="312" customWidth="1"/>
    <col min="7186" max="7419" width="9" style="312"/>
    <col min="7420" max="7420" width="6.59765625" style="312" customWidth="1"/>
    <col min="7421" max="7421" width="5.8984375" style="312" customWidth="1"/>
    <col min="7422" max="7422" width="6.59765625" style="312" customWidth="1"/>
    <col min="7423" max="7424" width="6.19921875" style="312" customWidth="1"/>
    <col min="7425" max="7425" width="6.5" style="312" customWidth="1"/>
    <col min="7426" max="7428" width="6.69921875" style="312" customWidth="1"/>
    <col min="7429" max="7429" width="3.19921875" style="312" customWidth="1"/>
    <col min="7430" max="7430" width="3.3984375" style="312" customWidth="1"/>
    <col min="7431" max="7431" width="7.3984375" style="312" customWidth="1"/>
    <col min="7432" max="7432" width="7.19921875" style="312" customWidth="1"/>
    <col min="7433" max="7436" width="6.5" style="312" customWidth="1"/>
    <col min="7437" max="7437" width="2.3984375" style="312" customWidth="1"/>
    <col min="7438" max="7438" width="5.59765625" style="312" customWidth="1"/>
    <col min="7439" max="7439" width="2.09765625" style="312" customWidth="1"/>
    <col min="7440" max="7440" width="5.19921875" style="312" customWidth="1"/>
    <col min="7441" max="7441" width="6.19921875" style="312" customWidth="1"/>
    <col min="7442" max="7675" width="9" style="312"/>
    <col min="7676" max="7676" width="6.59765625" style="312" customWidth="1"/>
    <col min="7677" max="7677" width="5.8984375" style="312" customWidth="1"/>
    <col min="7678" max="7678" width="6.59765625" style="312" customWidth="1"/>
    <col min="7679" max="7680" width="6.19921875" style="312" customWidth="1"/>
    <col min="7681" max="7681" width="6.5" style="312" customWidth="1"/>
    <col min="7682" max="7684" width="6.69921875" style="312" customWidth="1"/>
    <col min="7685" max="7685" width="3.19921875" style="312" customWidth="1"/>
    <col min="7686" max="7686" width="3.3984375" style="312" customWidth="1"/>
    <col min="7687" max="7687" width="7.3984375" style="312" customWidth="1"/>
    <col min="7688" max="7688" width="7.19921875" style="312" customWidth="1"/>
    <col min="7689" max="7692" width="6.5" style="312" customWidth="1"/>
    <col min="7693" max="7693" width="2.3984375" style="312" customWidth="1"/>
    <col min="7694" max="7694" width="5.59765625" style="312" customWidth="1"/>
    <col min="7695" max="7695" width="2.09765625" style="312" customWidth="1"/>
    <col min="7696" max="7696" width="5.19921875" style="312" customWidth="1"/>
    <col min="7697" max="7697" width="6.19921875" style="312" customWidth="1"/>
    <col min="7698" max="7931" width="9" style="312"/>
    <col min="7932" max="7932" width="6.59765625" style="312" customWidth="1"/>
    <col min="7933" max="7933" width="5.8984375" style="312" customWidth="1"/>
    <col min="7934" max="7934" width="6.59765625" style="312" customWidth="1"/>
    <col min="7935" max="7936" width="6.19921875" style="312" customWidth="1"/>
    <col min="7937" max="7937" width="6.5" style="312" customWidth="1"/>
    <col min="7938" max="7940" width="6.69921875" style="312" customWidth="1"/>
    <col min="7941" max="7941" width="3.19921875" style="312" customWidth="1"/>
    <col min="7942" max="7942" width="3.3984375" style="312" customWidth="1"/>
    <col min="7943" max="7943" width="7.3984375" style="312" customWidth="1"/>
    <col min="7944" max="7944" width="7.19921875" style="312" customWidth="1"/>
    <col min="7945" max="7948" width="6.5" style="312" customWidth="1"/>
    <col min="7949" max="7949" width="2.3984375" style="312" customWidth="1"/>
    <col min="7950" max="7950" width="5.59765625" style="312" customWidth="1"/>
    <col min="7951" max="7951" width="2.09765625" style="312" customWidth="1"/>
    <col min="7952" max="7952" width="5.19921875" style="312" customWidth="1"/>
    <col min="7953" max="7953" width="6.19921875" style="312" customWidth="1"/>
    <col min="7954" max="8187" width="9" style="312"/>
    <col min="8188" max="8188" width="6.59765625" style="312" customWidth="1"/>
    <col min="8189" max="8189" width="5.8984375" style="312" customWidth="1"/>
    <col min="8190" max="8190" width="6.59765625" style="312" customWidth="1"/>
    <col min="8191" max="8192" width="6.19921875" style="312" customWidth="1"/>
    <col min="8193" max="8193" width="6.5" style="312" customWidth="1"/>
    <col min="8194" max="8196" width="6.69921875" style="312" customWidth="1"/>
    <col min="8197" max="8197" width="3.19921875" style="312" customWidth="1"/>
    <col min="8198" max="8198" width="3.3984375" style="312" customWidth="1"/>
    <col min="8199" max="8199" width="7.3984375" style="312" customWidth="1"/>
    <col min="8200" max="8200" width="7.19921875" style="312" customWidth="1"/>
    <col min="8201" max="8204" width="6.5" style="312" customWidth="1"/>
    <col min="8205" max="8205" width="2.3984375" style="312" customWidth="1"/>
    <col min="8206" max="8206" width="5.59765625" style="312" customWidth="1"/>
    <col min="8207" max="8207" width="2.09765625" style="312" customWidth="1"/>
    <col min="8208" max="8208" width="5.19921875" style="312" customWidth="1"/>
    <col min="8209" max="8209" width="6.19921875" style="312" customWidth="1"/>
    <col min="8210" max="8443" width="9" style="312"/>
    <col min="8444" max="8444" width="6.59765625" style="312" customWidth="1"/>
    <col min="8445" max="8445" width="5.8984375" style="312" customWidth="1"/>
    <col min="8446" max="8446" width="6.59765625" style="312" customWidth="1"/>
    <col min="8447" max="8448" width="6.19921875" style="312" customWidth="1"/>
    <col min="8449" max="8449" width="6.5" style="312" customWidth="1"/>
    <col min="8450" max="8452" width="6.69921875" style="312" customWidth="1"/>
    <col min="8453" max="8453" width="3.19921875" style="312" customWidth="1"/>
    <col min="8454" max="8454" width="3.3984375" style="312" customWidth="1"/>
    <col min="8455" max="8455" width="7.3984375" style="312" customWidth="1"/>
    <col min="8456" max="8456" width="7.19921875" style="312" customWidth="1"/>
    <col min="8457" max="8460" width="6.5" style="312" customWidth="1"/>
    <col min="8461" max="8461" width="2.3984375" style="312" customWidth="1"/>
    <col min="8462" max="8462" width="5.59765625" style="312" customWidth="1"/>
    <col min="8463" max="8463" width="2.09765625" style="312" customWidth="1"/>
    <col min="8464" max="8464" width="5.19921875" style="312" customWidth="1"/>
    <col min="8465" max="8465" width="6.19921875" style="312" customWidth="1"/>
    <col min="8466" max="8699" width="9" style="312"/>
    <col min="8700" max="8700" width="6.59765625" style="312" customWidth="1"/>
    <col min="8701" max="8701" width="5.8984375" style="312" customWidth="1"/>
    <col min="8702" max="8702" width="6.59765625" style="312" customWidth="1"/>
    <col min="8703" max="8704" width="6.19921875" style="312" customWidth="1"/>
    <col min="8705" max="8705" width="6.5" style="312" customWidth="1"/>
    <col min="8706" max="8708" width="6.69921875" style="312" customWidth="1"/>
    <col min="8709" max="8709" width="3.19921875" style="312" customWidth="1"/>
    <col min="8710" max="8710" width="3.3984375" style="312" customWidth="1"/>
    <col min="8711" max="8711" width="7.3984375" style="312" customWidth="1"/>
    <col min="8712" max="8712" width="7.19921875" style="312" customWidth="1"/>
    <col min="8713" max="8716" width="6.5" style="312" customWidth="1"/>
    <col min="8717" max="8717" width="2.3984375" style="312" customWidth="1"/>
    <col min="8718" max="8718" width="5.59765625" style="312" customWidth="1"/>
    <col min="8719" max="8719" width="2.09765625" style="312" customWidth="1"/>
    <col min="8720" max="8720" width="5.19921875" style="312" customWidth="1"/>
    <col min="8721" max="8721" width="6.19921875" style="312" customWidth="1"/>
    <col min="8722" max="8955" width="9" style="312"/>
    <col min="8956" max="8956" width="6.59765625" style="312" customWidth="1"/>
    <col min="8957" max="8957" width="5.8984375" style="312" customWidth="1"/>
    <col min="8958" max="8958" width="6.59765625" style="312" customWidth="1"/>
    <col min="8959" max="8960" width="6.19921875" style="312" customWidth="1"/>
    <col min="8961" max="8961" width="6.5" style="312" customWidth="1"/>
    <col min="8962" max="8964" width="6.69921875" style="312" customWidth="1"/>
    <col min="8965" max="8965" width="3.19921875" style="312" customWidth="1"/>
    <col min="8966" max="8966" width="3.3984375" style="312" customWidth="1"/>
    <col min="8967" max="8967" width="7.3984375" style="312" customWidth="1"/>
    <col min="8968" max="8968" width="7.19921875" style="312" customWidth="1"/>
    <col min="8969" max="8972" width="6.5" style="312" customWidth="1"/>
    <col min="8973" max="8973" width="2.3984375" style="312" customWidth="1"/>
    <col min="8974" max="8974" width="5.59765625" style="312" customWidth="1"/>
    <col min="8975" max="8975" width="2.09765625" style="312" customWidth="1"/>
    <col min="8976" max="8976" width="5.19921875" style="312" customWidth="1"/>
    <col min="8977" max="8977" width="6.19921875" style="312" customWidth="1"/>
    <col min="8978" max="9211" width="9" style="312"/>
    <col min="9212" max="9212" width="6.59765625" style="312" customWidth="1"/>
    <col min="9213" max="9213" width="5.8984375" style="312" customWidth="1"/>
    <col min="9214" max="9214" width="6.59765625" style="312" customWidth="1"/>
    <col min="9215" max="9216" width="6.19921875" style="312" customWidth="1"/>
    <col min="9217" max="9217" width="6.5" style="312" customWidth="1"/>
    <col min="9218" max="9220" width="6.69921875" style="312" customWidth="1"/>
    <col min="9221" max="9221" width="3.19921875" style="312" customWidth="1"/>
    <col min="9222" max="9222" width="3.3984375" style="312" customWidth="1"/>
    <col min="9223" max="9223" width="7.3984375" style="312" customWidth="1"/>
    <col min="9224" max="9224" width="7.19921875" style="312" customWidth="1"/>
    <col min="9225" max="9228" width="6.5" style="312" customWidth="1"/>
    <col min="9229" max="9229" width="2.3984375" style="312" customWidth="1"/>
    <col min="9230" max="9230" width="5.59765625" style="312" customWidth="1"/>
    <col min="9231" max="9231" width="2.09765625" style="312" customWidth="1"/>
    <col min="9232" max="9232" width="5.19921875" style="312" customWidth="1"/>
    <col min="9233" max="9233" width="6.19921875" style="312" customWidth="1"/>
    <col min="9234" max="9467" width="9" style="312"/>
    <col min="9468" max="9468" width="6.59765625" style="312" customWidth="1"/>
    <col min="9469" max="9469" width="5.8984375" style="312" customWidth="1"/>
    <col min="9470" max="9470" width="6.59765625" style="312" customWidth="1"/>
    <col min="9471" max="9472" width="6.19921875" style="312" customWidth="1"/>
    <col min="9473" max="9473" width="6.5" style="312" customWidth="1"/>
    <col min="9474" max="9476" width="6.69921875" style="312" customWidth="1"/>
    <col min="9477" max="9477" width="3.19921875" style="312" customWidth="1"/>
    <col min="9478" max="9478" width="3.3984375" style="312" customWidth="1"/>
    <col min="9479" max="9479" width="7.3984375" style="312" customWidth="1"/>
    <col min="9480" max="9480" width="7.19921875" style="312" customWidth="1"/>
    <col min="9481" max="9484" width="6.5" style="312" customWidth="1"/>
    <col min="9485" max="9485" width="2.3984375" style="312" customWidth="1"/>
    <col min="9486" max="9486" width="5.59765625" style="312" customWidth="1"/>
    <col min="9487" max="9487" width="2.09765625" style="312" customWidth="1"/>
    <col min="9488" max="9488" width="5.19921875" style="312" customWidth="1"/>
    <col min="9489" max="9489" width="6.19921875" style="312" customWidth="1"/>
    <col min="9490" max="9723" width="9" style="312"/>
    <col min="9724" max="9724" width="6.59765625" style="312" customWidth="1"/>
    <col min="9725" max="9725" width="5.8984375" style="312" customWidth="1"/>
    <col min="9726" max="9726" width="6.59765625" style="312" customWidth="1"/>
    <col min="9727" max="9728" width="6.19921875" style="312" customWidth="1"/>
    <col min="9729" max="9729" width="6.5" style="312" customWidth="1"/>
    <col min="9730" max="9732" width="6.69921875" style="312" customWidth="1"/>
    <col min="9733" max="9733" width="3.19921875" style="312" customWidth="1"/>
    <col min="9734" max="9734" width="3.3984375" style="312" customWidth="1"/>
    <col min="9735" max="9735" width="7.3984375" style="312" customWidth="1"/>
    <col min="9736" max="9736" width="7.19921875" style="312" customWidth="1"/>
    <col min="9737" max="9740" width="6.5" style="312" customWidth="1"/>
    <col min="9741" max="9741" width="2.3984375" style="312" customWidth="1"/>
    <col min="9742" max="9742" width="5.59765625" style="312" customWidth="1"/>
    <col min="9743" max="9743" width="2.09765625" style="312" customWidth="1"/>
    <col min="9744" max="9744" width="5.19921875" style="312" customWidth="1"/>
    <col min="9745" max="9745" width="6.19921875" style="312" customWidth="1"/>
    <col min="9746" max="9979" width="9" style="312"/>
    <col min="9980" max="9980" width="6.59765625" style="312" customWidth="1"/>
    <col min="9981" max="9981" width="5.8984375" style="312" customWidth="1"/>
    <col min="9982" max="9982" width="6.59765625" style="312" customWidth="1"/>
    <col min="9983" max="9984" width="6.19921875" style="312" customWidth="1"/>
    <col min="9985" max="9985" width="6.5" style="312" customWidth="1"/>
    <col min="9986" max="9988" width="6.69921875" style="312" customWidth="1"/>
    <col min="9989" max="9989" width="3.19921875" style="312" customWidth="1"/>
    <col min="9990" max="9990" width="3.3984375" style="312" customWidth="1"/>
    <col min="9991" max="9991" width="7.3984375" style="312" customWidth="1"/>
    <col min="9992" max="9992" width="7.19921875" style="312" customWidth="1"/>
    <col min="9993" max="9996" width="6.5" style="312" customWidth="1"/>
    <col min="9997" max="9997" width="2.3984375" style="312" customWidth="1"/>
    <col min="9998" max="9998" width="5.59765625" style="312" customWidth="1"/>
    <col min="9999" max="9999" width="2.09765625" style="312" customWidth="1"/>
    <col min="10000" max="10000" width="5.19921875" style="312" customWidth="1"/>
    <col min="10001" max="10001" width="6.19921875" style="312" customWidth="1"/>
    <col min="10002" max="10235" width="9" style="312"/>
    <col min="10236" max="10236" width="6.59765625" style="312" customWidth="1"/>
    <col min="10237" max="10237" width="5.8984375" style="312" customWidth="1"/>
    <col min="10238" max="10238" width="6.59765625" style="312" customWidth="1"/>
    <col min="10239" max="10240" width="6.19921875" style="312" customWidth="1"/>
    <col min="10241" max="10241" width="6.5" style="312" customWidth="1"/>
    <col min="10242" max="10244" width="6.69921875" style="312" customWidth="1"/>
    <col min="10245" max="10245" width="3.19921875" style="312" customWidth="1"/>
    <col min="10246" max="10246" width="3.3984375" style="312" customWidth="1"/>
    <col min="10247" max="10247" width="7.3984375" style="312" customWidth="1"/>
    <col min="10248" max="10248" width="7.19921875" style="312" customWidth="1"/>
    <col min="10249" max="10252" width="6.5" style="312" customWidth="1"/>
    <col min="10253" max="10253" width="2.3984375" style="312" customWidth="1"/>
    <col min="10254" max="10254" width="5.59765625" style="312" customWidth="1"/>
    <col min="10255" max="10255" width="2.09765625" style="312" customWidth="1"/>
    <col min="10256" max="10256" width="5.19921875" style="312" customWidth="1"/>
    <col min="10257" max="10257" width="6.19921875" style="312" customWidth="1"/>
    <col min="10258" max="10491" width="9" style="312"/>
    <col min="10492" max="10492" width="6.59765625" style="312" customWidth="1"/>
    <col min="10493" max="10493" width="5.8984375" style="312" customWidth="1"/>
    <col min="10494" max="10494" width="6.59765625" style="312" customWidth="1"/>
    <col min="10495" max="10496" width="6.19921875" style="312" customWidth="1"/>
    <col min="10497" max="10497" width="6.5" style="312" customWidth="1"/>
    <col min="10498" max="10500" width="6.69921875" style="312" customWidth="1"/>
    <col min="10501" max="10501" width="3.19921875" style="312" customWidth="1"/>
    <col min="10502" max="10502" width="3.3984375" style="312" customWidth="1"/>
    <col min="10503" max="10503" width="7.3984375" style="312" customWidth="1"/>
    <col min="10504" max="10504" width="7.19921875" style="312" customWidth="1"/>
    <col min="10505" max="10508" width="6.5" style="312" customWidth="1"/>
    <col min="10509" max="10509" width="2.3984375" style="312" customWidth="1"/>
    <col min="10510" max="10510" width="5.59765625" style="312" customWidth="1"/>
    <col min="10511" max="10511" width="2.09765625" style="312" customWidth="1"/>
    <col min="10512" max="10512" width="5.19921875" style="312" customWidth="1"/>
    <col min="10513" max="10513" width="6.19921875" style="312" customWidth="1"/>
    <col min="10514" max="10747" width="9" style="312"/>
    <col min="10748" max="10748" width="6.59765625" style="312" customWidth="1"/>
    <col min="10749" max="10749" width="5.8984375" style="312" customWidth="1"/>
    <col min="10750" max="10750" width="6.59765625" style="312" customWidth="1"/>
    <col min="10751" max="10752" width="6.19921875" style="312" customWidth="1"/>
    <col min="10753" max="10753" width="6.5" style="312" customWidth="1"/>
    <col min="10754" max="10756" width="6.69921875" style="312" customWidth="1"/>
    <col min="10757" max="10757" width="3.19921875" style="312" customWidth="1"/>
    <col min="10758" max="10758" width="3.3984375" style="312" customWidth="1"/>
    <col min="10759" max="10759" width="7.3984375" style="312" customWidth="1"/>
    <col min="10760" max="10760" width="7.19921875" style="312" customWidth="1"/>
    <col min="10761" max="10764" width="6.5" style="312" customWidth="1"/>
    <col min="10765" max="10765" width="2.3984375" style="312" customWidth="1"/>
    <col min="10766" max="10766" width="5.59765625" style="312" customWidth="1"/>
    <col min="10767" max="10767" width="2.09765625" style="312" customWidth="1"/>
    <col min="10768" max="10768" width="5.19921875" style="312" customWidth="1"/>
    <col min="10769" max="10769" width="6.19921875" style="312" customWidth="1"/>
    <col min="10770" max="11003" width="9" style="312"/>
    <col min="11004" max="11004" width="6.59765625" style="312" customWidth="1"/>
    <col min="11005" max="11005" width="5.8984375" style="312" customWidth="1"/>
    <col min="11006" max="11006" width="6.59765625" style="312" customWidth="1"/>
    <col min="11007" max="11008" width="6.19921875" style="312" customWidth="1"/>
    <col min="11009" max="11009" width="6.5" style="312" customWidth="1"/>
    <col min="11010" max="11012" width="6.69921875" style="312" customWidth="1"/>
    <col min="11013" max="11013" width="3.19921875" style="312" customWidth="1"/>
    <col min="11014" max="11014" width="3.3984375" style="312" customWidth="1"/>
    <col min="11015" max="11015" width="7.3984375" style="312" customWidth="1"/>
    <col min="11016" max="11016" width="7.19921875" style="312" customWidth="1"/>
    <col min="11017" max="11020" width="6.5" style="312" customWidth="1"/>
    <col min="11021" max="11021" width="2.3984375" style="312" customWidth="1"/>
    <col min="11022" max="11022" width="5.59765625" style="312" customWidth="1"/>
    <col min="11023" max="11023" width="2.09765625" style="312" customWidth="1"/>
    <col min="11024" max="11024" width="5.19921875" style="312" customWidth="1"/>
    <col min="11025" max="11025" width="6.19921875" style="312" customWidth="1"/>
    <col min="11026" max="11259" width="9" style="312"/>
    <col min="11260" max="11260" width="6.59765625" style="312" customWidth="1"/>
    <col min="11261" max="11261" width="5.8984375" style="312" customWidth="1"/>
    <col min="11262" max="11262" width="6.59765625" style="312" customWidth="1"/>
    <col min="11263" max="11264" width="6.19921875" style="312" customWidth="1"/>
    <col min="11265" max="11265" width="6.5" style="312" customWidth="1"/>
    <col min="11266" max="11268" width="6.69921875" style="312" customWidth="1"/>
    <col min="11269" max="11269" width="3.19921875" style="312" customWidth="1"/>
    <col min="11270" max="11270" width="3.3984375" style="312" customWidth="1"/>
    <col min="11271" max="11271" width="7.3984375" style="312" customWidth="1"/>
    <col min="11272" max="11272" width="7.19921875" style="312" customWidth="1"/>
    <col min="11273" max="11276" width="6.5" style="312" customWidth="1"/>
    <col min="11277" max="11277" width="2.3984375" style="312" customWidth="1"/>
    <col min="11278" max="11278" width="5.59765625" style="312" customWidth="1"/>
    <col min="11279" max="11279" width="2.09765625" style="312" customWidth="1"/>
    <col min="11280" max="11280" width="5.19921875" style="312" customWidth="1"/>
    <col min="11281" max="11281" width="6.19921875" style="312" customWidth="1"/>
    <col min="11282" max="11515" width="9" style="312"/>
    <col min="11516" max="11516" width="6.59765625" style="312" customWidth="1"/>
    <col min="11517" max="11517" width="5.8984375" style="312" customWidth="1"/>
    <col min="11518" max="11518" width="6.59765625" style="312" customWidth="1"/>
    <col min="11519" max="11520" width="6.19921875" style="312" customWidth="1"/>
    <col min="11521" max="11521" width="6.5" style="312" customWidth="1"/>
    <col min="11522" max="11524" width="6.69921875" style="312" customWidth="1"/>
    <col min="11525" max="11525" width="3.19921875" style="312" customWidth="1"/>
    <col min="11526" max="11526" width="3.3984375" style="312" customWidth="1"/>
    <col min="11527" max="11527" width="7.3984375" style="312" customWidth="1"/>
    <col min="11528" max="11528" width="7.19921875" style="312" customWidth="1"/>
    <col min="11529" max="11532" width="6.5" style="312" customWidth="1"/>
    <col min="11533" max="11533" width="2.3984375" style="312" customWidth="1"/>
    <col min="11534" max="11534" width="5.59765625" style="312" customWidth="1"/>
    <col min="11535" max="11535" width="2.09765625" style="312" customWidth="1"/>
    <col min="11536" max="11536" width="5.19921875" style="312" customWidth="1"/>
    <col min="11537" max="11537" width="6.19921875" style="312" customWidth="1"/>
    <col min="11538" max="11771" width="9" style="312"/>
    <col min="11772" max="11772" width="6.59765625" style="312" customWidth="1"/>
    <col min="11773" max="11773" width="5.8984375" style="312" customWidth="1"/>
    <col min="11774" max="11774" width="6.59765625" style="312" customWidth="1"/>
    <col min="11775" max="11776" width="6.19921875" style="312" customWidth="1"/>
    <col min="11777" max="11777" width="6.5" style="312" customWidth="1"/>
    <col min="11778" max="11780" width="6.69921875" style="312" customWidth="1"/>
    <col min="11781" max="11781" width="3.19921875" style="312" customWidth="1"/>
    <col min="11782" max="11782" width="3.3984375" style="312" customWidth="1"/>
    <col min="11783" max="11783" width="7.3984375" style="312" customWidth="1"/>
    <col min="11784" max="11784" width="7.19921875" style="312" customWidth="1"/>
    <col min="11785" max="11788" width="6.5" style="312" customWidth="1"/>
    <col min="11789" max="11789" width="2.3984375" style="312" customWidth="1"/>
    <col min="11790" max="11790" width="5.59765625" style="312" customWidth="1"/>
    <col min="11791" max="11791" width="2.09765625" style="312" customWidth="1"/>
    <col min="11792" max="11792" width="5.19921875" style="312" customWidth="1"/>
    <col min="11793" max="11793" width="6.19921875" style="312" customWidth="1"/>
    <col min="11794" max="12027" width="9" style="312"/>
    <col min="12028" max="12028" width="6.59765625" style="312" customWidth="1"/>
    <col min="12029" max="12029" width="5.8984375" style="312" customWidth="1"/>
    <col min="12030" max="12030" width="6.59765625" style="312" customWidth="1"/>
    <col min="12031" max="12032" width="6.19921875" style="312" customWidth="1"/>
    <col min="12033" max="12033" width="6.5" style="312" customWidth="1"/>
    <col min="12034" max="12036" width="6.69921875" style="312" customWidth="1"/>
    <col min="12037" max="12037" width="3.19921875" style="312" customWidth="1"/>
    <col min="12038" max="12038" width="3.3984375" style="312" customWidth="1"/>
    <col min="12039" max="12039" width="7.3984375" style="312" customWidth="1"/>
    <col min="12040" max="12040" width="7.19921875" style="312" customWidth="1"/>
    <col min="12041" max="12044" width="6.5" style="312" customWidth="1"/>
    <col min="12045" max="12045" width="2.3984375" style="312" customWidth="1"/>
    <col min="12046" max="12046" width="5.59765625" style="312" customWidth="1"/>
    <col min="12047" max="12047" width="2.09765625" style="312" customWidth="1"/>
    <col min="12048" max="12048" width="5.19921875" style="312" customWidth="1"/>
    <col min="12049" max="12049" width="6.19921875" style="312" customWidth="1"/>
    <col min="12050" max="12283" width="9" style="312"/>
    <col min="12284" max="12284" width="6.59765625" style="312" customWidth="1"/>
    <col min="12285" max="12285" width="5.8984375" style="312" customWidth="1"/>
    <col min="12286" max="12286" width="6.59765625" style="312" customWidth="1"/>
    <col min="12287" max="12288" width="6.19921875" style="312" customWidth="1"/>
    <col min="12289" max="12289" width="6.5" style="312" customWidth="1"/>
    <col min="12290" max="12292" width="6.69921875" style="312" customWidth="1"/>
    <col min="12293" max="12293" width="3.19921875" style="312" customWidth="1"/>
    <col min="12294" max="12294" width="3.3984375" style="312" customWidth="1"/>
    <col min="12295" max="12295" width="7.3984375" style="312" customWidth="1"/>
    <col min="12296" max="12296" width="7.19921875" style="312" customWidth="1"/>
    <col min="12297" max="12300" width="6.5" style="312" customWidth="1"/>
    <col min="12301" max="12301" width="2.3984375" style="312" customWidth="1"/>
    <col min="12302" max="12302" width="5.59765625" style="312" customWidth="1"/>
    <col min="12303" max="12303" width="2.09765625" style="312" customWidth="1"/>
    <col min="12304" max="12304" width="5.19921875" style="312" customWidth="1"/>
    <col min="12305" max="12305" width="6.19921875" style="312" customWidth="1"/>
    <col min="12306" max="12539" width="9" style="312"/>
    <col min="12540" max="12540" width="6.59765625" style="312" customWidth="1"/>
    <col min="12541" max="12541" width="5.8984375" style="312" customWidth="1"/>
    <col min="12542" max="12542" width="6.59765625" style="312" customWidth="1"/>
    <col min="12543" max="12544" width="6.19921875" style="312" customWidth="1"/>
    <col min="12545" max="12545" width="6.5" style="312" customWidth="1"/>
    <col min="12546" max="12548" width="6.69921875" style="312" customWidth="1"/>
    <col min="12549" max="12549" width="3.19921875" style="312" customWidth="1"/>
    <col min="12550" max="12550" width="3.3984375" style="312" customWidth="1"/>
    <col min="12551" max="12551" width="7.3984375" style="312" customWidth="1"/>
    <col min="12552" max="12552" width="7.19921875" style="312" customWidth="1"/>
    <col min="12553" max="12556" width="6.5" style="312" customWidth="1"/>
    <col min="12557" max="12557" width="2.3984375" style="312" customWidth="1"/>
    <col min="12558" max="12558" width="5.59765625" style="312" customWidth="1"/>
    <col min="12559" max="12559" width="2.09765625" style="312" customWidth="1"/>
    <col min="12560" max="12560" width="5.19921875" style="312" customWidth="1"/>
    <col min="12561" max="12561" width="6.19921875" style="312" customWidth="1"/>
    <col min="12562" max="12795" width="9" style="312"/>
    <col min="12796" max="12796" width="6.59765625" style="312" customWidth="1"/>
    <col min="12797" max="12797" width="5.8984375" style="312" customWidth="1"/>
    <col min="12798" max="12798" width="6.59765625" style="312" customWidth="1"/>
    <col min="12799" max="12800" width="6.19921875" style="312" customWidth="1"/>
    <col min="12801" max="12801" width="6.5" style="312" customWidth="1"/>
    <col min="12802" max="12804" width="6.69921875" style="312" customWidth="1"/>
    <col min="12805" max="12805" width="3.19921875" style="312" customWidth="1"/>
    <col min="12806" max="12806" width="3.3984375" style="312" customWidth="1"/>
    <col min="12807" max="12807" width="7.3984375" style="312" customWidth="1"/>
    <col min="12808" max="12808" width="7.19921875" style="312" customWidth="1"/>
    <col min="12809" max="12812" width="6.5" style="312" customWidth="1"/>
    <col min="12813" max="12813" width="2.3984375" style="312" customWidth="1"/>
    <col min="12814" max="12814" width="5.59765625" style="312" customWidth="1"/>
    <col min="12815" max="12815" width="2.09765625" style="312" customWidth="1"/>
    <col min="12816" max="12816" width="5.19921875" style="312" customWidth="1"/>
    <col min="12817" max="12817" width="6.19921875" style="312" customWidth="1"/>
    <col min="12818" max="13051" width="9" style="312"/>
    <col min="13052" max="13052" width="6.59765625" style="312" customWidth="1"/>
    <col min="13053" max="13053" width="5.8984375" style="312" customWidth="1"/>
    <col min="13054" max="13054" width="6.59765625" style="312" customWidth="1"/>
    <col min="13055" max="13056" width="6.19921875" style="312" customWidth="1"/>
    <col min="13057" max="13057" width="6.5" style="312" customWidth="1"/>
    <col min="13058" max="13060" width="6.69921875" style="312" customWidth="1"/>
    <col min="13061" max="13061" width="3.19921875" style="312" customWidth="1"/>
    <col min="13062" max="13062" width="3.3984375" style="312" customWidth="1"/>
    <col min="13063" max="13063" width="7.3984375" style="312" customWidth="1"/>
    <col min="13064" max="13064" width="7.19921875" style="312" customWidth="1"/>
    <col min="13065" max="13068" width="6.5" style="312" customWidth="1"/>
    <col min="13069" max="13069" width="2.3984375" style="312" customWidth="1"/>
    <col min="13070" max="13070" width="5.59765625" style="312" customWidth="1"/>
    <col min="13071" max="13071" width="2.09765625" style="312" customWidth="1"/>
    <col min="13072" max="13072" width="5.19921875" style="312" customWidth="1"/>
    <col min="13073" max="13073" width="6.19921875" style="312" customWidth="1"/>
    <col min="13074" max="13307" width="9" style="312"/>
    <col min="13308" max="13308" width="6.59765625" style="312" customWidth="1"/>
    <col min="13309" max="13309" width="5.8984375" style="312" customWidth="1"/>
    <col min="13310" max="13310" width="6.59765625" style="312" customWidth="1"/>
    <col min="13311" max="13312" width="6.19921875" style="312" customWidth="1"/>
    <col min="13313" max="13313" width="6.5" style="312" customWidth="1"/>
    <col min="13314" max="13316" width="6.69921875" style="312" customWidth="1"/>
    <col min="13317" max="13317" width="3.19921875" style="312" customWidth="1"/>
    <col min="13318" max="13318" width="3.3984375" style="312" customWidth="1"/>
    <col min="13319" max="13319" width="7.3984375" style="312" customWidth="1"/>
    <col min="13320" max="13320" width="7.19921875" style="312" customWidth="1"/>
    <col min="13321" max="13324" width="6.5" style="312" customWidth="1"/>
    <col min="13325" max="13325" width="2.3984375" style="312" customWidth="1"/>
    <col min="13326" max="13326" width="5.59765625" style="312" customWidth="1"/>
    <col min="13327" max="13327" width="2.09765625" style="312" customWidth="1"/>
    <col min="13328" max="13328" width="5.19921875" style="312" customWidth="1"/>
    <col min="13329" max="13329" width="6.19921875" style="312" customWidth="1"/>
    <col min="13330" max="13563" width="9" style="312"/>
    <col min="13564" max="13564" width="6.59765625" style="312" customWidth="1"/>
    <col min="13565" max="13565" width="5.8984375" style="312" customWidth="1"/>
    <col min="13566" max="13566" width="6.59765625" style="312" customWidth="1"/>
    <col min="13567" max="13568" width="6.19921875" style="312" customWidth="1"/>
    <col min="13569" max="13569" width="6.5" style="312" customWidth="1"/>
    <col min="13570" max="13572" width="6.69921875" style="312" customWidth="1"/>
    <col min="13573" max="13573" width="3.19921875" style="312" customWidth="1"/>
    <col min="13574" max="13574" width="3.3984375" style="312" customWidth="1"/>
    <col min="13575" max="13575" width="7.3984375" style="312" customWidth="1"/>
    <col min="13576" max="13576" width="7.19921875" style="312" customWidth="1"/>
    <col min="13577" max="13580" width="6.5" style="312" customWidth="1"/>
    <col min="13581" max="13581" width="2.3984375" style="312" customWidth="1"/>
    <col min="13582" max="13582" width="5.59765625" style="312" customWidth="1"/>
    <col min="13583" max="13583" width="2.09765625" style="312" customWidth="1"/>
    <col min="13584" max="13584" width="5.19921875" style="312" customWidth="1"/>
    <col min="13585" max="13585" width="6.19921875" style="312" customWidth="1"/>
    <col min="13586" max="13819" width="9" style="312"/>
    <col min="13820" max="13820" width="6.59765625" style="312" customWidth="1"/>
    <col min="13821" max="13821" width="5.8984375" style="312" customWidth="1"/>
    <col min="13822" max="13822" width="6.59765625" style="312" customWidth="1"/>
    <col min="13823" max="13824" width="6.19921875" style="312" customWidth="1"/>
    <col min="13825" max="13825" width="6.5" style="312" customWidth="1"/>
    <col min="13826" max="13828" width="6.69921875" style="312" customWidth="1"/>
    <col min="13829" max="13829" width="3.19921875" style="312" customWidth="1"/>
    <col min="13830" max="13830" width="3.3984375" style="312" customWidth="1"/>
    <col min="13831" max="13831" width="7.3984375" style="312" customWidth="1"/>
    <col min="13832" max="13832" width="7.19921875" style="312" customWidth="1"/>
    <col min="13833" max="13836" width="6.5" style="312" customWidth="1"/>
    <col min="13837" max="13837" width="2.3984375" style="312" customWidth="1"/>
    <col min="13838" max="13838" width="5.59765625" style="312" customWidth="1"/>
    <col min="13839" max="13839" width="2.09765625" style="312" customWidth="1"/>
    <col min="13840" max="13840" width="5.19921875" style="312" customWidth="1"/>
    <col min="13841" max="13841" width="6.19921875" style="312" customWidth="1"/>
    <col min="13842" max="14075" width="9" style="312"/>
    <col min="14076" max="14076" width="6.59765625" style="312" customWidth="1"/>
    <col min="14077" max="14077" width="5.8984375" style="312" customWidth="1"/>
    <col min="14078" max="14078" width="6.59765625" style="312" customWidth="1"/>
    <col min="14079" max="14080" width="6.19921875" style="312" customWidth="1"/>
    <col min="14081" max="14081" width="6.5" style="312" customWidth="1"/>
    <col min="14082" max="14084" width="6.69921875" style="312" customWidth="1"/>
    <col min="14085" max="14085" width="3.19921875" style="312" customWidth="1"/>
    <col min="14086" max="14086" width="3.3984375" style="312" customWidth="1"/>
    <col min="14087" max="14087" width="7.3984375" style="312" customWidth="1"/>
    <col min="14088" max="14088" width="7.19921875" style="312" customWidth="1"/>
    <col min="14089" max="14092" width="6.5" style="312" customWidth="1"/>
    <col min="14093" max="14093" width="2.3984375" style="312" customWidth="1"/>
    <col min="14094" max="14094" width="5.59765625" style="312" customWidth="1"/>
    <col min="14095" max="14095" width="2.09765625" style="312" customWidth="1"/>
    <col min="14096" max="14096" width="5.19921875" style="312" customWidth="1"/>
    <col min="14097" max="14097" width="6.19921875" style="312" customWidth="1"/>
    <col min="14098" max="14331" width="9" style="312"/>
    <col min="14332" max="14332" width="6.59765625" style="312" customWidth="1"/>
    <col min="14333" max="14333" width="5.8984375" style="312" customWidth="1"/>
    <col min="14334" max="14334" width="6.59765625" style="312" customWidth="1"/>
    <col min="14335" max="14336" width="6.19921875" style="312" customWidth="1"/>
    <col min="14337" max="14337" width="6.5" style="312" customWidth="1"/>
    <col min="14338" max="14340" width="6.69921875" style="312" customWidth="1"/>
    <col min="14341" max="14341" width="3.19921875" style="312" customWidth="1"/>
    <col min="14342" max="14342" width="3.3984375" style="312" customWidth="1"/>
    <col min="14343" max="14343" width="7.3984375" style="312" customWidth="1"/>
    <col min="14344" max="14344" width="7.19921875" style="312" customWidth="1"/>
    <col min="14345" max="14348" width="6.5" style="312" customWidth="1"/>
    <col min="14349" max="14349" width="2.3984375" style="312" customWidth="1"/>
    <col min="14350" max="14350" width="5.59765625" style="312" customWidth="1"/>
    <col min="14351" max="14351" width="2.09765625" style="312" customWidth="1"/>
    <col min="14352" max="14352" width="5.19921875" style="312" customWidth="1"/>
    <col min="14353" max="14353" width="6.19921875" style="312" customWidth="1"/>
    <col min="14354" max="14587" width="9" style="312"/>
    <col min="14588" max="14588" width="6.59765625" style="312" customWidth="1"/>
    <col min="14589" max="14589" width="5.8984375" style="312" customWidth="1"/>
    <col min="14590" max="14590" width="6.59765625" style="312" customWidth="1"/>
    <col min="14591" max="14592" width="6.19921875" style="312" customWidth="1"/>
    <col min="14593" max="14593" width="6.5" style="312" customWidth="1"/>
    <col min="14594" max="14596" width="6.69921875" style="312" customWidth="1"/>
    <col min="14597" max="14597" width="3.19921875" style="312" customWidth="1"/>
    <col min="14598" max="14598" width="3.3984375" style="312" customWidth="1"/>
    <col min="14599" max="14599" width="7.3984375" style="312" customWidth="1"/>
    <col min="14600" max="14600" width="7.19921875" style="312" customWidth="1"/>
    <col min="14601" max="14604" width="6.5" style="312" customWidth="1"/>
    <col min="14605" max="14605" width="2.3984375" style="312" customWidth="1"/>
    <col min="14606" max="14606" width="5.59765625" style="312" customWidth="1"/>
    <col min="14607" max="14607" width="2.09765625" style="312" customWidth="1"/>
    <col min="14608" max="14608" width="5.19921875" style="312" customWidth="1"/>
    <col min="14609" max="14609" width="6.19921875" style="312" customWidth="1"/>
    <col min="14610" max="14843" width="9" style="312"/>
    <col min="14844" max="14844" width="6.59765625" style="312" customWidth="1"/>
    <col min="14845" max="14845" width="5.8984375" style="312" customWidth="1"/>
    <col min="14846" max="14846" width="6.59765625" style="312" customWidth="1"/>
    <col min="14847" max="14848" width="6.19921875" style="312" customWidth="1"/>
    <col min="14849" max="14849" width="6.5" style="312" customWidth="1"/>
    <col min="14850" max="14852" width="6.69921875" style="312" customWidth="1"/>
    <col min="14853" max="14853" width="3.19921875" style="312" customWidth="1"/>
    <col min="14854" max="14854" width="3.3984375" style="312" customWidth="1"/>
    <col min="14855" max="14855" width="7.3984375" style="312" customWidth="1"/>
    <col min="14856" max="14856" width="7.19921875" style="312" customWidth="1"/>
    <col min="14857" max="14860" width="6.5" style="312" customWidth="1"/>
    <col min="14861" max="14861" width="2.3984375" style="312" customWidth="1"/>
    <col min="14862" max="14862" width="5.59765625" style="312" customWidth="1"/>
    <col min="14863" max="14863" width="2.09765625" style="312" customWidth="1"/>
    <col min="14864" max="14864" width="5.19921875" style="312" customWidth="1"/>
    <col min="14865" max="14865" width="6.19921875" style="312" customWidth="1"/>
    <col min="14866" max="15099" width="9" style="312"/>
    <col min="15100" max="15100" width="6.59765625" style="312" customWidth="1"/>
    <col min="15101" max="15101" width="5.8984375" style="312" customWidth="1"/>
    <col min="15102" max="15102" width="6.59765625" style="312" customWidth="1"/>
    <col min="15103" max="15104" width="6.19921875" style="312" customWidth="1"/>
    <col min="15105" max="15105" width="6.5" style="312" customWidth="1"/>
    <col min="15106" max="15108" width="6.69921875" style="312" customWidth="1"/>
    <col min="15109" max="15109" width="3.19921875" style="312" customWidth="1"/>
    <col min="15110" max="15110" width="3.3984375" style="312" customWidth="1"/>
    <col min="15111" max="15111" width="7.3984375" style="312" customWidth="1"/>
    <col min="15112" max="15112" width="7.19921875" style="312" customWidth="1"/>
    <col min="15113" max="15116" width="6.5" style="312" customWidth="1"/>
    <col min="15117" max="15117" width="2.3984375" style="312" customWidth="1"/>
    <col min="15118" max="15118" width="5.59765625" style="312" customWidth="1"/>
    <col min="15119" max="15119" width="2.09765625" style="312" customWidth="1"/>
    <col min="15120" max="15120" width="5.19921875" style="312" customWidth="1"/>
    <col min="15121" max="15121" width="6.19921875" style="312" customWidth="1"/>
    <col min="15122" max="15355" width="9" style="312"/>
    <col min="15356" max="15356" width="6.59765625" style="312" customWidth="1"/>
    <col min="15357" max="15357" width="5.8984375" style="312" customWidth="1"/>
    <col min="15358" max="15358" width="6.59765625" style="312" customWidth="1"/>
    <col min="15359" max="15360" width="6.19921875" style="312" customWidth="1"/>
    <col min="15361" max="15361" width="6.5" style="312" customWidth="1"/>
    <col min="15362" max="15364" width="6.69921875" style="312" customWidth="1"/>
    <col min="15365" max="15365" width="3.19921875" style="312" customWidth="1"/>
    <col min="15366" max="15366" width="3.3984375" style="312" customWidth="1"/>
    <col min="15367" max="15367" width="7.3984375" style="312" customWidth="1"/>
    <col min="15368" max="15368" width="7.19921875" style="312" customWidth="1"/>
    <col min="15369" max="15372" width="6.5" style="312" customWidth="1"/>
    <col min="15373" max="15373" width="2.3984375" style="312" customWidth="1"/>
    <col min="15374" max="15374" width="5.59765625" style="312" customWidth="1"/>
    <col min="15375" max="15375" width="2.09765625" style="312" customWidth="1"/>
    <col min="15376" max="15376" width="5.19921875" style="312" customWidth="1"/>
    <col min="15377" max="15377" width="6.19921875" style="312" customWidth="1"/>
    <col min="15378" max="15611" width="9" style="312"/>
    <col min="15612" max="15612" width="6.59765625" style="312" customWidth="1"/>
    <col min="15613" max="15613" width="5.8984375" style="312" customWidth="1"/>
    <col min="15614" max="15614" width="6.59765625" style="312" customWidth="1"/>
    <col min="15615" max="15616" width="6.19921875" style="312" customWidth="1"/>
    <col min="15617" max="15617" width="6.5" style="312" customWidth="1"/>
    <col min="15618" max="15620" width="6.69921875" style="312" customWidth="1"/>
    <col min="15621" max="15621" width="3.19921875" style="312" customWidth="1"/>
    <col min="15622" max="15622" width="3.3984375" style="312" customWidth="1"/>
    <col min="15623" max="15623" width="7.3984375" style="312" customWidth="1"/>
    <col min="15624" max="15624" width="7.19921875" style="312" customWidth="1"/>
    <col min="15625" max="15628" width="6.5" style="312" customWidth="1"/>
    <col min="15629" max="15629" width="2.3984375" style="312" customWidth="1"/>
    <col min="15630" max="15630" width="5.59765625" style="312" customWidth="1"/>
    <col min="15631" max="15631" width="2.09765625" style="312" customWidth="1"/>
    <col min="15632" max="15632" width="5.19921875" style="312" customWidth="1"/>
    <col min="15633" max="15633" width="6.19921875" style="312" customWidth="1"/>
    <col min="15634" max="15867" width="9" style="312"/>
    <col min="15868" max="15868" width="6.59765625" style="312" customWidth="1"/>
    <col min="15869" max="15869" width="5.8984375" style="312" customWidth="1"/>
    <col min="15870" max="15870" width="6.59765625" style="312" customWidth="1"/>
    <col min="15871" max="15872" width="6.19921875" style="312" customWidth="1"/>
    <col min="15873" max="15873" width="6.5" style="312" customWidth="1"/>
    <col min="15874" max="15876" width="6.69921875" style="312" customWidth="1"/>
    <col min="15877" max="15877" width="3.19921875" style="312" customWidth="1"/>
    <col min="15878" max="15878" width="3.3984375" style="312" customWidth="1"/>
    <col min="15879" max="15879" width="7.3984375" style="312" customWidth="1"/>
    <col min="15880" max="15880" width="7.19921875" style="312" customWidth="1"/>
    <col min="15881" max="15884" width="6.5" style="312" customWidth="1"/>
    <col min="15885" max="15885" width="2.3984375" style="312" customWidth="1"/>
    <col min="15886" max="15886" width="5.59765625" style="312" customWidth="1"/>
    <col min="15887" max="15887" width="2.09765625" style="312" customWidth="1"/>
    <col min="15888" max="15888" width="5.19921875" style="312" customWidth="1"/>
    <col min="15889" max="15889" width="6.19921875" style="312" customWidth="1"/>
    <col min="15890" max="16123" width="9" style="312"/>
    <col min="16124" max="16124" width="6.59765625" style="312" customWidth="1"/>
    <col min="16125" max="16125" width="5.8984375" style="312" customWidth="1"/>
    <col min="16126" max="16126" width="6.59765625" style="312" customWidth="1"/>
    <col min="16127" max="16128" width="6.19921875" style="312" customWidth="1"/>
    <col min="16129" max="16129" width="6.5" style="312" customWidth="1"/>
    <col min="16130" max="16132" width="6.69921875" style="312" customWidth="1"/>
    <col min="16133" max="16133" width="3.19921875" style="312" customWidth="1"/>
    <col min="16134" max="16134" width="3.3984375" style="312" customWidth="1"/>
    <col min="16135" max="16135" width="7.3984375" style="312" customWidth="1"/>
    <col min="16136" max="16136" width="7.19921875" style="312" customWidth="1"/>
    <col min="16137" max="16140" width="6.5" style="312" customWidth="1"/>
    <col min="16141" max="16141" width="2.3984375" style="312" customWidth="1"/>
    <col min="16142" max="16142" width="5.59765625" style="312" customWidth="1"/>
    <col min="16143" max="16143" width="2.09765625" style="312" customWidth="1"/>
    <col min="16144" max="16144" width="5.19921875" style="312" customWidth="1"/>
    <col min="16145" max="16145" width="6.19921875" style="312" customWidth="1"/>
    <col min="16146" max="16384" width="9" style="312"/>
  </cols>
  <sheetData>
    <row r="1" spans="1:20" ht="5.0999999999999996" customHeight="1"/>
    <row r="2" spans="1:20" customFormat="1" ht="50.1" customHeight="1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184"/>
      <c r="L2" s="1184"/>
      <c r="M2" s="1184"/>
      <c r="N2" s="1184"/>
      <c r="O2" s="1184"/>
      <c r="P2" s="1184"/>
      <c r="Q2" s="1184"/>
      <c r="R2" s="1184"/>
      <c r="S2" s="1184"/>
      <c r="T2" s="1184"/>
    </row>
    <row r="3" spans="1:20" ht="21" customHeight="1">
      <c r="A3" s="1185" t="s">
        <v>313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 t="s">
        <v>314</v>
      </c>
      <c r="L3" s="1185"/>
      <c r="M3" s="1185"/>
      <c r="N3" s="1185"/>
      <c r="O3" s="1185"/>
      <c r="P3" s="1185"/>
      <c r="Q3" s="1185"/>
      <c r="R3" s="1185"/>
      <c r="S3" s="1185"/>
      <c r="T3" s="1185"/>
    </row>
    <row r="4" spans="1:20" s="500" customFormat="1" ht="20.100000000000001" customHeight="1">
      <c r="A4" s="1186" t="s">
        <v>561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 t="s">
        <v>560</v>
      </c>
      <c r="L4" s="1186"/>
      <c r="M4" s="1186"/>
      <c r="N4" s="1186"/>
      <c r="O4" s="1186"/>
      <c r="P4" s="1186"/>
      <c r="Q4" s="1186"/>
      <c r="R4" s="1186"/>
      <c r="S4" s="1186"/>
      <c r="T4" s="1186"/>
    </row>
    <row r="5" spans="1:20" ht="20.100000000000001" customHeight="1">
      <c r="A5" s="312" t="s">
        <v>207</v>
      </c>
      <c r="B5" s="501"/>
      <c r="I5" s="1187" t="s">
        <v>176</v>
      </c>
      <c r="J5" s="1187"/>
      <c r="K5" s="312" t="s">
        <v>207</v>
      </c>
      <c r="R5" s="1188" t="s">
        <v>175</v>
      </c>
      <c r="S5" s="1188"/>
      <c r="T5" s="1188"/>
    </row>
    <row r="6" spans="1:20" s="316" customFormat="1" ht="20.100000000000001" customHeight="1">
      <c r="A6" s="1189" t="s">
        <v>315</v>
      </c>
      <c r="B6" s="1192" t="s">
        <v>316</v>
      </c>
      <c r="C6" s="1192" t="s">
        <v>317</v>
      </c>
      <c r="D6" s="1192" t="s">
        <v>318</v>
      </c>
      <c r="E6" s="1192" t="s">
        <v>319</v>
      </c>
      <c r="F6" s="1192" t="s">
        <v>320</v>
      </c>
      <c r="G6" s="1192" t="s">
        <v>321</v>
      </c>
      <c r="H6" s="1192" t="s">
        <v>322</v>
      </c>
      <c r="I6" s="1192" t="s">
        <v>323</v>
      </c>
      <c r="J6" s="1192" t="s">
        <v>324</v>
      </c>
      <c r="K6" s="1192" t="s">
        <v>325</v>
      </c>
      <c r="L6" s="1192" t="s">
        <v>326</v>
      </c>
      <c r="M6" s="1192" t="s">
        <v>327</v>
      </c>
      <c r="N6" s="1192" t="s">
        <v>328</v>
      </c>
      <c r="O6" s="1192" t="s">
        <v>329</v>
      </c>
      <c r="P6" s="1192" t="s">
        <v>330</v>
      </c>
      <c r="Q6" s="1192" t="s">
        <v>331</v>
      </c>
      <c r="R6" s="1192" t="s">
        <v>332</v>
      </c>
      <c r="S6" s="1192" t="s">
        <v>333</v>
      </c>
      <c r="T6" s="1192" t="s">
        <v>334</v>
      </c>
    </row>
    <row r="7" spans="1:20" s="316" customFormat="1" ht="13.5" customHeight="1">
      <c r="A7" s="1190"/>
      <c r="B7" s="1193"/>
      <c r="C7" s="1193"/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</row>
    <row r="8" spans="1:20" s="316" customFormat="1" ht="49.5" customHeight="1">
      <c r="A8" s="1191"/>
      <c r="B8" s="1194"/>
      <c r="C8" s="1194"/>
      <c r="D8" s="1194"/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4"/>
      <c r="S8" s="1194"/>
      <c r="T8" s="1194"/>
    </row>
    <row r="9" spans="1:20" ht="46.95" customHeight="1">
      <c r="A9" s="502">
        <v>2014</v>
      </c>
      <c r="B9" s="926">
        <v>60684</v>
      </c>
      <c r="C9" s="926">
        <v>42038</v>
      </c>
      <c r="D9" s="926">
        <v>1511</v>
      </c>
      <c r="E9" s="926">
        <v>285</v>
      </c>
      <c r="F9" s="926">
        <v>129</v>
      </c>
      <c r="G9" s="926">
        <v>452</v>
      </c>
      <c r="H9" s="926">
        <v>2192</v>
      </c>
      <c r="I9" s="926">
        <v>211</v>
      </c>
      <c r="J9" s="931">
        <v>165</v>
      </c>
      <c r="K9" s="935">
        <v>23</v>
      </c>
      <c r="L9" s="926">
        <v>1763</v>
      </c>
      <c r="M9" s="926">
        <v>180</v>
      </c>
      <c r="N9" s="926">
        <v>161</v>
      </c>
      <c r="O9" s="926">
        <v>362</v>
      </c>
      <c r="P9" s="926">
        <v>656</v>
      </c>
      <c r="Q9" s="926">
        <v>9523</v>
      </c>
      <c r="R9" s="926">
        <v>233</v>
      </c>
      <c r="S9" s="926">
        <v>596</v>
      </c>
      <c r="T9" s="931">
        <v>204</v>
      </c>
    </row>
    <row r="10" spans="1:20" ht="46.95" customHeight="1">
      <c r="A10" s="502">
        <v>2015</v>
      </c>
      <c r="B10" s="926">
        <v>34238</v>
      </c>
      <c r="C10" s="926">
        <v>18016</v>
      </c>
      <c r="D10" s="926">
        <v>1365</v>
      </c>
      <c r="E10" s="926">
        <v>342</v>
      </c>
      <c r="F10" s="926">
        <v>91</v>
      </c>
      <c r="G10" s="926">
        <v>407</v>
      </c>
      <c r="H10" s="926">
        <v>1999</v>
      </c>
      <c r="I10" s="926">
        <v>153</v>
      </c>
      <c r="J10" s="931">
        <v>137</v>
      </c>
      <c r="K10" s="935">
        <v>42</v>
      </c>
      <c r="L10" s="926">
        <v>1550</v>
      </c>
      <c r="M10" s="926">
        <v>162</v>
      </c>
      <c r="N10" s="926">
        <v>144</v>
      </c>
      <c r="O10" s="926">
        <v>290</v>
      </c>
      <c r="P10" s="926">
        <v>557</v>
      </c>
      <c r="Q10" s="926">
        <v>8224</v>
      </c>
      <c r="R10" s="926">
        <v>187</v>
      </c>
      <c r="S10" s="926">
        <v>380</v>
      </c>
      <c r="T10" s="931">
        <v>192</v>
      </c>
    </row>
    <row r="11" spans="1:20" ht="46.95" customHeight="1">
      <c r="A11" s="502">
        <v>2016</v>
      </c>
      <c r="B11" s="926">
        <v>37368</v>
      </c>
      <c r="C11" s="926">
        <v>19723</v>
      </c>
      <c r="D11" s="926">
        <v>1456</v>
      </c>
      <c r="E11" s="926">
        <v>307</v>
      </c>
      <c r="F11" s="926">
        <v>85</v>
      </c>
      <c r="G11" s="926">
        <v>438</v>
      </c>
      <c r="H11" s="926">
        <v>2020</v>
      </c>
      <c r="I11" s="926">
        <v>184</v>
      </c>
      <c r="J11" s="931">
        <v>130</v>
      </c>
      <c r="K11" s="935">
        <v>41</v>
      </c>
      <c r="L11" s="926">
        <v>1503</v>
      </c>
      <c r="M11" s="926">
        <v>147</v>
      </c>
      <c r="N11" s="926">
        <v>155</v>
      </c>
      <c r="O11" s="926">
        <v>323</v>
      </c>
      <c r="P11" s="926">
        <v>613</v>
      </c>
      <c r="Q11" s="926">
        <v>9371</v>
      </c>
      <c r="R11" s="926">
        <v>198</v>
      </c>
      <c r="S11" s="926">
        <v>431</v>
      </c>
      <c r="T11" s="931">
        <v>243</v>
      </c>
    </row>
    <row r="12" spans="1:20" ht="46.95" customHeight="1">
      <c r="A12" s="503">
        <v>2017</v>
      </c>
      <c r="B12" s="932">
        <f t="shared" ref="B12:T12" si="0">SUM(B13:B24)</f>
        <v>32780</v>
      </c>
      <c r="C12" s="932">
        <f t="shared" si="0"/>
        <v>16960</v>
      </c>
      <c r="D12" s="932">
        <f t="shared" si="0"/>
        <v>1253</v>
      </c>
      <c r="E12" s="932">
        <f t="shared" si="0"/>
        <v>273</v>
      </c>
      <c r="F12" s="932">
        <f t="shared" si="0"/>
        <v>90</v>
      </c>
      <c r="G12" s="932">
        <f t="shared" si="0"/>
        <v>369</v>
      </c>
      <c r="H12" s="932">
        <f t="shared" si="0"/>
        <v>1795</v>
      </c>
      <c r="I12" s="932">
        <f t="shared" si="0"/>
        <v>130</v>
      </c>
      <c r="J12" s="936">
        <f t="shared" si="0"/>
        <v>90</v>
      </c>
      <c r="K12" s="937">
        <f t="shared" si="0"/>
        <v>49</v>
      </c>
      <c r="L12" s="932">
        <f t="shared" si="0"/>
        <v>1487</v>
      </c>
      <c r="M12" s="932">
        <f t="shared" si="0"/>
        <v>125</v>
      </c>
      <c r="N12" s="932">
        <f t="shared" si="0"/>
        <v>111</v>
      </c>
      <c r="O12" s="932">
        <f t="shared" si="0"/>
        <v>251</v>
      </c>
      <c r="P12" s="932">
        <f t="shared" si="0"/>
        <v>574</v>
      </c>
      <c r="Q12" s="932">
        <f t="shared" si="0"/>
        <v>8457</v>
      </c>
      <c r="R12" s="932">
        <f t="shared" si="0"/>
        <v>169</v>
      </c>
      <c r="S12" s="932">
        <f t="shared" si="0"/>
        <v>389</v>
      </c>
      <c r="T12" s="936">
        <f t="shared" si="0"/>
        <v>208</v>
      </c>
    </row>
    <row r="13" spans="1:20" ht="32.1" customHeight="1">
      <c r="A13" s="502" t="s">
        <v>335</v>
      </c>
      <c r="B13" s="926">
        <v>2764</v>
      </c>
      <c r="C13" s="926">
        <v>1319</v>
      </c>
      <c r="D13" s="926">
        <v>127</v>
      </c>
      <c r="E13" s="926">
        <v>18</v>
      </c>
      <c r="F13" s="926">
        <v>5</v>
      </c>
      <c r="G13" s="926">
        <v>27</v>
      </c>
      <c r="H13" s="926">
        <v>153</v>
      </c>
      <c r="I13" s="926">
        <v>14</v>
      </c>
      <c r="J13" s="931">
        <v>12</v>
      </c>
      <c r="K13" s="935">
        <v>3</v>
      </c>
      <c r="L13" s="926">
        <v>110</v>
      </c>
      <c r="M13" s="926">
        <v>14</v>
      </c>
      <c r="N13" s="926">
        <v>11</v>
      </c>
      <c r="O13" s="926">
        <v>29</v>
      </c>
      <c r="P13" s="926">
        <v>60</v>
      </c>
      <c r="Q13" s="926">
        <v>778</v>
      </c>
      <c r="R13" s="926">
        <v>19</v>
      </c>
      <c r="S13" s="926">
        <v>52</v>
      </c>
      <c r="T13" s="931">
        <v>13</v>
      </c>
    </row>
    <row r="14" spans="1:20" ht="32.1" customHeight="1">
      <c r="A14" s="502" t="s">
        <v>336</v>
      </c>
      <c r="B14" s="926">
        <v>3323</v>
      </c>
      <c r="C14" s="926">
        <v>1486</v>
      </c>
      <c r="D14" s="926">
        <v>138</v>
      </c>
      <c r="E14" s="926">
        <v>22</v>
      </c>
      <c r="F14" s="926">
        <v>13</v>
      </c>
      <c r="G14" s="926">
        <v>28</v>
      </c>
      <c r="H14" s="926">
        <v>225</v>
      </c>
      <c r="I14" s="926">
        <v>24</v>
      </c>
      <c r="J14" s="931">
        <v>9</v>
      </c>
      <c r="K14" s="935">
        <v>3</v>
      </c>
      <c r="L14" s="926">
        <v>166</v>
      </c>
      <c r="M14" s="926">
        <v>13</v>
      </c>
      <c r="N14" s="926">
        <v>16</v>
      </c>
      <c r="O14" s="926">
        <v>34</v>
      </c>
      <c r="P14" s="926">
        <v>62</v>
      </c>
      <c r="Q14" s="926">
        <v>963</v>
      </c>
      <c r="R14" s="926">
        <v>39</v>
      </c>
      <c r="S14" s="926">
        <v>55</v>
      </c>
      <c r="T14" s="931">
        <v>27</v>
      </c>
    </row>
    <row r="15" spans="1:20" ht="32.1" customHeight="1">
      <c r="A15" s="502" t="s">
        <v>254</v>
      </c>
      <c r="B15" s="926">
        <v>3093</v>
      </c>
      <c r="C15" s="926">
        <v>1545</v>
      </c>
      <c r="D15" s="926">
        <v>106</v>
      </c>
      <c r="E15" s="926">
        <v>36</v>
      </c>
      <c r="F15" s="926">
        <v>7</v>
      </c>
      <c r="G15" s="926">
        <v>47</v>
      </c>
      <c r="H15" s="926">
        <v>204</v>
      </c>
      <c r="I15" s="926">
        <v>8</v>
      </c>
      <c r="J15" s="931">
        <v>3</v>
      </c>
      <c r="K15" s="935">
        <v>3</v>
      </c>
      <c r="L15" s="926">
        <v>182</v>
      </c>
      <c r="M15" s="926">
        <v>10</v>
      </c>
      <c r="N15" s="926">
        <v>15</v>
      </c>
      <c r="O15" s="926">
        <v>27</v>
      </c>
      <c r="P15" s="926">
        <v>63</v>
      </c>
      <c r="Q15" s="926">
        <v>776</v>
      </c>
      <c r="R15" s="926">
        <v>12</v>
      </c>
      <c r="S15" s="926">
        <v>33</v>
      </c>
      <c r="T15" s="931">
        <v>16</v>
      </c>
    </row>
    <row r="16" spans="1:20" ht="32.1" customHeight="1">
      <c r="A16" s="502" t="s">
        <v>255</v>
      </c>
      <c r="B16" s="926">
        <v>2524</v>
      </c>
      <c r="C16" s="926">
        <v>1386</v>
      </c>
      <c r="D16" s="926">
        <v>92</v>
      </c>
      <c r="E16" s="926">
        <v>19</v>
      </c>
      <c r="F16" s="926">
        <v>4</v>
      </c>
      <c r="G16" s="926">
        <v>26</v>
      </c>
      <c r="H16" s="926">
        <v>132</v>
      </c>
      <c r="I16" s="926">
        <v>8</v>
      </c>
      <c r="J16" s="931">
        <v>9</v>
      </c>
      <c r="K16" s="935">
        <v>6</v>
      </c>
      <c r="L16" s="926">
        <v>115</v>
      </c>
      <c r="M16" s="926">
        <v>12</v>
      </c>
      <c r="N16" s="926">
        <v>12</v>
      </c>
      <c r="O16" s="926">
        <v>15</v>
      </c>
      <c r="P16" s="926">
        <v>56</v>
      </c>
      <c r="Q16" s="926">
        <v>577</v>
      </c>
      <c r="R16" s="926">
        <v>16</v>
      </c>
      <c r="S16" s="926">
        <v>26</v>
      </c>
      <c r="T16" s="931">
        <v>13</v>
      </c>
    </row>
    <row r="17" spans="1:20" ht="32.1" customHeight="1">
      <c r="A17" s="502" t="s">
        <v>256</v>
      </c>
      <c r="B17" s="926">
        <v>2532</v>
      </c>
      <c r="C17" s="926">
        <v>1354</v>
      </c>
      <c r="D17" s="926">
        <v>109</v>
      </c>
      <c r="E17" s="926">
        <v>13</v>
      </c>
      <c r="F17" s="926">
        <v>4</v>
      </c>
      <c r="G17" s="926">
        <v>32</v>
      </c>
      <c r="H17" s="926">
        <v>139</v>
      </c>
      <c r="I17" s="926">
        <v>11</v>
      </c>
      <c r="J17" s="931">
        <v>8</v>
      </c>
      <c r="K17" s="935">
        <v>6</v>
      </c>
      <c r="L17" s="926">
        <v>129</v>
      </c>
      <c r="M17" s="926">
        <v>13</v>
      </c>
      <c r="N17" s="926">
        <v>4</v>
      </c>
      <c r="O17" s="926">
        <v>9</v>
      </c>
      <c r="P17" s="926">
        <v>46</v>
      </c>
      <c r="Q17" s="926">
        <v>598</v>
      </c>
      <c r="R17" s="926">
        <v>8</v>
      </c>
      <c r="S17" s="926">
        <v>31</v>
      </c>
      <c r="T17" s="931">
        <v>18</v>
      </c>
    </row>
    <row r="18" spans="1:20" ht="32.1" customHeight="1">
      <c r="A18" s="502" t="s">
        <v>257</v>
      </c>
      <c r="B18" s="926">
        <v>2323</v>
      </c>
      <c r="C18" s="926">
        <v>1344</v>
      </c>
      <c r="D18" s="926">
        <v>69</v>
      </c>
      <c r="E18" s="926">
        <v>24</v>
      </c>
      <c r="F18" s="926">
        <v>9</v>
      </c>
      <c r="G18" s="926">
        <v>29</v>
      </c>
      <c r="H18" s="926">
        <v>108</v>
      </c>
      <c r="I18" s="926">
        <v>6</v>
      </c>
      <c r="J18" s="931">
        <v>12</v>
      </c>
      <c r="K18" s="935">
        <v>3</v>
      </c>
      <c r="L18" s="926">
        <v>107</v>
      </c>
      <c r="M18" s="926">
        <v>8</v>
      </c>
      <c r="N18" s="926">
        <v>5</v>
      </c>
      <c r="O18" s="926">
        <v>13</v>
      </c>
      <c r="P18" s="926">
        <v>28</v>
      </c>
      <c r="Q18" s="926">
        <v>512</v>
      </c>
      <c r="R18" s="926">
        <v>18</v>
      </c>
      <c r="S18" s="926">
        <v>14</v>
      </c>
      <c r="T18" s="931">
        <v>14</v>
      </c>
    </row>
    <row r="19" spans="1:20" ht="32.1" customHeight="1">
      <c r="A19" s="502" t="s">
        <v>258</v>
      </c>
      <c r="B19" s="926">
        <v>2290</v>
      </c>
      <c r="C19" s="926">
        <v>1187</v>
      </c>
      <c r="D19" s="926">
        <v>101</v>
      </c>
      <c r="E19" s="926">
        <v>19</v>
      </c>
      <c r="F19" s="926">
        <v>10</v>
      </c>
      <c r="G19" s="926">
        <v>22</v>
      </c>
      <c r="H19" s="926">
        <v>128</v>
      </c>
      <c r="I19" s="926">
        <v>7</v>
      </c>
      <c r="J19" s="931">
        <v>4</v>
      </c>
      <c r="K19" s="935">
        <v>3</v>
      </c>
      <c r="L19" s="926">
        <v>113</v>
      </c>
      <c r="M19" s="926">
        <v>12</v>
      </c>
      <c r="N19" s="926">
        <v>8</v>
      </c>
      <c r="O19" s="926">
        <v>19</v>
      </c>
      <c r="P19" s="926">
        <v>52</v>
      </c>
      <c r="Q19" s="926">
        <v>558</v>
      </c>
      <c r="R19" s="926">
        <v>14</v>
      </c>
      <c r="S19" s="926">
        <v>22</v>
      </c>
      <c r="T19" s="931">
        <v>11</v>
      </c>
    </row>
    <row r="20" spans="1:20" ht="32.1" customHeight="1">
      <c r="A20" s="502" t="s">
        <v>259</v>
      </c>
      <c r="B20" s="926">
        <v>2525</v>
      </c>
      <c r="C20" s="926">
        <v>1242</v>
      </c>
      <c r="D20" s="926">
        <v>109</v>
      </c>
      <c r="E20" s="926">
        <v>28</v>
      </c>
      <c r="F20" s="926">
        <v>12</v>
      </c>
      <c r="G20" s="926">
        <v>33</v>
      </c>
      <c r="H20" s="926">
        <v>126</v>
      </c>
      <c r="I20" s="926">
        <v>13</v>
      </c>
      <c r="J20" s="931">
        <v>8</v>
      </c>
      <c r="K20" s="935">
        <v>3</v>
      </c>
      <c r="L20" s="926">
        <v>119</v>
      </c>
      <c r="M20" s="926">
        <v>14</v>
      </c>
      <c r="N20" s="926">
        <v>6</v>
      </c>
      <c r="O20" s="926">
        <v>19</v>
      </c>
      <c r="P20" s="926">
        <v>52</v>
      </c>
      <c r="Q20" s="926">
        <v>690</v>
      </c>
      <c r="R20" s="926">
        <v>10</v>
      </c>
      <c r="S20" s="926">
        <v>29</v>
      </c>
      <c r="T20" s="931">
        <v>12</v>
      </c>
    </row>
    <row r="21" spans="1:20" ht="32.1" customHeight="1">
      <c r="A21" s="502" t="s">
        <v>260</v>
      </c>
      <c r="B21" s="926">
        <v>2655</v>
      </c>
      <c r="C21" s="926">
        <v>1485</v>
      </c>
      <c r="D21" s="926">
        <v>96</v>
      </c>
      <c r="E21" s="926">
        <v>35</v>
      </c>
      <c r="F21" s="926">
        <v>7</v>
      </c>
      <c r="G21" s="926">
        <v>38</v>
      </c>
      <c r="H21" s="926">
        <v>92</v>
      </c>
      <c r="I21" s="926">
        <v>16</v>
      </c>
      <c r="J21" s="931">
        <v>4</v>
      </c>
      <c r="K21" s="935">
        <v>6</v>
      </c>
      <c r="L21" s="926">
        <v>98</v>
      </c>
      <c r="M21" s="926">
        <v>7</v>
      </c>
      <c r="N21" s="926">
        <v>7</v>
      </c>
      <c r="O21" s="926">
        <v>16</v>
      </c>
      <c r="P21" s="926">
        <v>43</v>
      </c>
      <c r="Q21" s="926">
        <v>626</v>
      </c>
      <c r="R21" s="926">
        <v>12</v>
      </c>
      <c r="S21" s="926">
        <v>50</v>
      </c>
      <c r="T21" s="931">
        <v>17</v>
      </c>
    </row>
    <row r="22" spans="1:20" ht="32.1" customHeight="1">
      <c r="A22" s="502" t="s">
        <v>261</v>
      </c>
      <c r="B22" s="926">
        <v>2687</v>
      </c>
      <c r="C22" s="926">
        <v>1490</v>
      </c>
      <c r="D22" s="926">
        <v>86</v>
      </c>
      <c r="E22" s="926">
        <v>19</v>
      </c>
      <c r="F22" s="926">
        <v>6</v>
      </c>
      <c r="G22" s="926">
        <v>27</v>
      </c>
      <c r="H22" s="926">
        <v>127</v>
      </c>
      <c r="I22" s="926">
        <v>8</v>
      </c>
      <c r="J22" s="931">
        <v>6</v>
      </c>
      <c r="K22" s="935">
        <v>0</v>
      </c>
      <c r="L22" s="926">
        <v>109</v>
      </c>
      <c r="M22" s="926">
        <v>8</v>
      </c>
      <c r="N22" s="926">
        <v>5</v>
      </c>
      <c r="O22" s="926">
        <v>20</v>
      </c>
      <c r="P22" s="926">
        <v>40</v>
      </c>
      <c r="Q22" s="926">
        <v>692</v>
      </c>
      <c r="R22" s="926">
        <v>6</v>
      </c>
      <c r="S22" s="926">
        <v>18</v>
      </c>
      <c r="T22" s="931">
        <v>20</v>
      </c>
    </row>
    <row r="23" spans="1:20" ht="32.1" customHeight="1">
      <c r="A23" s="502" t="s">
        <v>262</v>
      </c>
      <c r="B23" s="926">
        <v>2940</v>
      </c>
      <c r="C23" s="926">
        <v>1631</v>
      </c>
      <c r="D23" s="926">
        <v>106</v>
      </c>
      <c r="E23" s="926">
        <v>14</v>
      </c>
      <c r="F23" s="926">
        <v>3</v>
      </c>
      <c r="G23" s="926">
        <v>26</v>
      </c>
      <c r="H23" s="926">
        <v>158</v>
      </c>
      <c r="I23" s="926">
        <v>8</v>
      </c>
      <c r="J23" s="931">
        <v>9</v>
      </c>
      <c r="K23" s="935">
        <v>7</v>
      </c>
      <c r="L23" s="926">
        <v>122</v>
      </c>
      <c r="M23" s="926">
        <v>7</v>
      </c>
      <c r="N23" s="926">
        <v>14</v>
      </c>
      <c r="O23" s="926">
        <v>25</v>
      </c>
      <c r="P23" s="926">
        <v>30</v>
      </c>
      <c r="Q23" s="926">
        <v>725</v>
      </c>
      <c r="R23" s="926">
        <v>5</v>
      </c>
      <c r="S23" s="926">
        <v>24</v>
      </c>
      <c r="T23" s="931">
        <v>26</v>
      </c>
    </row>
    <row r="24" spans="1:20" ht="32.1" customHeight="1">
      <c r="A24" s="504" t="s">
        <v>263</v>
      </c>
      <c r="B24" s="933">
        <v>3124</v>
      </c>
      <c r="C24" s="927">
        <v>1491</v>
      </c>
      <c r="D24" s="927">
        <v>114</v>
      </c>
      <c r="E24" s="927">
        <v>26</v>
      </c>
      <c r="F24" s="927">
        <v>10</v>
      </c>
      <c r="G24" s="927">
        <v>34</v>
      </c>
      <c r="H24" s="927">
        <v>203</v>
      </c>
      <c r="I24" s="927">
        <v>7</v>
      </c>
      <c r="J24" s="934">
        <v>6</v>
      </c>
      <c r="K24" s="933">
        <v>6</v>
      </c>
      <c r="L24" s="927">
        <v>117</v>
      </c>
      <c r="M24" s="927">
        <v>7</v>
      </c>
      <c r="N24" s="927">
        <v>8</v>
      </c>
      <c r="O24" s="927">
        <v>25</v>
      </c>
      <c r="P24" s="927">
        <v>42</v>
      </c>
      <c r="Q24" s="927">
        <v>962</v>
      </c>
      <c r="R24" s="927">
        <v>10</v>
      </c>
      <c r="S24" s="927">
        <v>35</v>
      </c>
      <c r="T24" s="934">
        <v>21</v>
      </c>
    </row>
    <row r="25" spans="1:20">
      <c r="A25" s="506" t="s">
        <v>369</v>
      </c>
      <c r="B25" s="507"/>
    </row>
    <row r="26" spans="1:20" ht="13.5" customHeight="1">
      <c r="A26" s="505" t="s">
        <v>608</v>
      </c>
      <c r="T26" s="339" t="s">
        <v>337</v>
      </c>
    </row>
  </sheetData>
  <mergeCells count="28">
    <mergeCell ref="S6:S8"/>
    <mergeCell ref="N6:N8"/>
    <mergeCell ref="O6:O8"/>
    <mergeCell ref="P6:P8"/>
    <mergeCell ref="Q6:Q8"/>
    <mergeCell ref="R6:R8"/>
    <mergeCell ref="I5:J5"/>
    <mergeCell ref="R5:T5"/>
    <mergeCell ref="A6:A8"/>
    <mergeCell ref="B6:B8"/>
    <mergeCell ref="C6:C8"/>
    <mergeCell ref="D6:D8"/>
    <mergeCell ref="E6:E8"/>
    <mergeCell ref="F6:F8"/>
    <mergeCell ref="G6:G8"/>
    <mergeCell ref="H6:H8"/>
    <mergeCell ref="T6:T8"/>
    <mergeCell ref="I6:I8"/>
    <mergeCell ref="J6:J8"/>
    <mergeCell ref="K6:K8"/>
    <mergeCell ref="L6:L8"/>
    <mergeCell ref="M6:M8"/>
    <mergeCell ref="A2:J2"/>
    <mergeCell ref="K2:T2"/>
    <mergeCell ref="A3:J3"/>
    <mergeCell ref="K3:T3"/>
    <mergeCell ref="A4:J4"/>
    <mergeCell ref="K4:T4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view="pageBreakPreview" topLeftCell="A13" zoomScale="80" zoomScaleNormal="100" zoomScaleSheetLayoutView="80" workbookViewId="0">
      <selection activeCell="A27" sqref="A27"/>
    </sheetView>
  </sheetViews>
  <sheetFormatPr defaultRowHeight="14.4"/>
  <cols>
    <col min="1" max="1" width="6.8984375" style="312" customWidth="1"/>
    <col min="2" max="3" width="9.09765625" style="312" customWidth="1"/>
    <col min="4" max="10" width="8.59765625" style="312" customWidth="1"/>
    <col min="11" max="11" width="8.3984375" style="312" customWidth="1"/>
    <col min="12" max="12" width="9.59765625" style="312" customWidth="1"/>
    <col min="13" max="13" width="8.8984375" style="312" customWidth="1"/>
    <col min="14" max="20" width="8.3984375" style="312" customWidth="1"/>
    <col min="21" max="253" width="9" style="312"/>
    <col min="254" max="254" width="6.59765625" style="312" customWidth="1"/>
    <col min="255" max="255" width="5.8984375" style="312" customWidth="1"/>
    <col min="256" max="256" width="6.59765625" style="312" customWidth="1"/>
    <col min="257" max="258" width="6.19921875" style="312" customWidth="1"/>
    <col min="259" max="259" width="6.5" style="312" customWidth="1"/>
    <col min="260" max="262" width="6.69921875" style="312" customWidth="1"/>
    <col min="263" max="263" width="3.19921875" style="312" customWidth="1"/>
    <col min="264" max="264" width="3.3984375" style="312" customWidth="1"/>
    <col min="265" max="265" width="7.3984375" style="312" customWidth="1"/>
    <col min="266" max="266" width="7.19921875" style="312" customWidth="1"/>
    <col min="267" max="270" width="6.5" style="312" customWidth="1"/>
    <col min="271" max="271" width="2.3984375" style="312" customWidth="1"/>
    <col min="272" max="272" width="5.59765625" style="312" customWidth="1"/>
    <col min="273" max="273" width="2.09765625" style="312" customWidth="1"/>
    <col min="274" max="274" width="5.19921875" style="312" customWidth="1"/>
    <col min="275" max="275" width="6.19921875" style="312" customWidth="1"/>
    <col min="276" max="509" width="9" style="312"/>
    <col min="510" max="510" width="6.59765625" style="312" customWidth="1"/>
    <col min="511" max="511" width="5.8984375" style="312" customWidth="1"/>
    <col min="512" max="512" width="6.59765625" style="312" customWidth="1"/>
    <col min="513" max="514" width="6.19921875" style="312" customWidth="1"/>
    <col min="515" max="515" width="6.5" style="312" customWidth="1"/>
    <col min="516" max="518" width="6.69921875" style="312" customWidth="1"/>
    <col min="519" max="519" width="3.19921875" style="312" customWidth="1"/>
    <col min="520" max="520" width="3.3984375" style="312" customWidth="1"/>
    <col min="521" max="521" width="7.3984375" style="312" customWidth="1"/>
    <col min="522" max="522" width="7.19921875" style="312" customWidth="1"/>
    <col min="523" max="526" width="6.5" style="312" customWidth="1"/>
    <col min="527" max="527" width="2.3984375" style="312" customWidth="1"/>
    <col min="528" max="528" width="5.59765625" style="312" customWidth="1"/>
    <col min="529" max="529" width="2.09765625" style="312" customWidth="1"/>
    <col min="530" max="530" width="5.19921875" style="312" customWidth="1"/>
    <col min="531" max="531" width="6.19921875" style="312" customWidth="1"/>
    <col min="532" max="765" width="9" style="312"/>
    <col min="766" max="766" width="6.59765625" style="312" customWidth="1"/>
    <col min="767" max="767" width="5.8984375" style="312" customWidth="1"/>
    <col min="768" max="768" width="6.59765625" style="312" customWidth="1"/>
    <col min="769" max="770" width="6.19921875" style="312" customWidth="1"/>
    <col min="771" max="771" width="6.5" style="312" customWidth="1"/>
    <col min="772" max="774" width="6.69921875" style="312" customWidth="1"/>
    <col min="775" max="775" width="3.19921875" style="312" customWidth="1"/>
    <col min="776" max="776" width="3.3984375" style="312" customWidth="1"/>
    <col min="777" max="777" width="7.3984375" style="312" customWidth="1"/>
    <col min="778" max="778" width="7.19921875" style="312" customWidth="1"/>
    <col min="779" max="782" width="6.5" style="312" customWidth="1"/>
    <col min="783" max="783" width="2.3984375" style="312" customWidth="1"/>
    <col min="784" max="784" width="5.59765625" style="312" customWidth="1"/>
    <col min="785" max="785" width="2.09765625" style="312" customWidth="1"/>
    <col min="786" max="786" width="5.19921875" style="312" customWidth="1"/>
    <col min="787" max="787" width="6.19921875" style="312" customWidth="1"/>
    <col min="788" max="1021" width="9" style="312"/>
    <col min="1022" max="1022" width="6.59765625" style="312" customWidth="1"/>
    <col min="1023" max="1023" width="5.8984375" style="312" customWidth="1"/>
    <col min="1024" max="1024" width="6.59765625" style="312" customWidth="1"/>
    <col min="1025" max="1026" width="6.19921875" style="312" customWidth="1"/>
    <col min="1027" max="1027" width="6.5" style="312" customWidth="1"/>
    <col min="1028" max="1030" width="6.69921875" style="312" customWidth="1"/>
    <col min="1031" max="1031" width="3.19921875" style="312" customWidth="1"/>
    <col min="1032" max="1032" width="3.3984375" style="312" customWidth="1"/>
    <col min="1033" max="1033" width="7.3984375" style="312" customWidth="1"/>
    <col min="1034" max="1034" width="7.19921875" style="312" customWidth="1"/>
    <col min="1035" max="1038" width="6.5" style="312" customWidth="1"/>
    <col min="1039" max="1039" width="2.3984375" style="312" customWidth="1"/>
    <col min="1040" max="1040" width="5.59765625" style="312" customWidth="1"/>
    <col min="1041" max="1041" width="2.09765625" style="312" customWidth="1"/>
    <col min="1042" max="1042" width="5.19921875" style="312" customWidth="1"/>
    <col min="1043" max="1043" width="6.19921875" style="312" customWidth="1"/>
    <col min="1044" max="1277" width="9" style="312"/>
    <col min="1278" max="1278" width="6.59765625" style="312" customWidth="1"/>
    <col min="1279" max="1279" width="5.8984375" style="312" customWidth="1"/>
    <col min="1280" max="1280" width="6.59765625" style="312" customWidth="1"/>
    <col min="1281" max="1282" width="6.19921875" style="312" customWidth="1"/>
    <col min="1283" max="1283" width="6.5" style="312" customWidth="1"/>
    <col min="1284" max="1286" width="6.69921875" style="312" customWidth="1"/>
    <col min="1287" max="1287" width="3.19921875" style="312" customWidth="1"/>
    <col min="1288" max="1288" width="3.3984375" style="312" customWidth="1"/>
    <col min="1289" max="1289" width="7.3984375" style="312" customWidth="1"/>
    <col min="1290" max="1290" width="7.19921875" style="312" customWidth="1"/>
    <col min="1291" max="1294" width="6.5" style="312" customWidth="1"/>
    <col min="1295" max="1295" width="2.3984375" style="312" customWidth="1"/>
    <col min="1296" max="1296" width="5.59765625" style="312" customWidth="1"/>
    <col min="1297" max="1297" width="2.09765625" style="312" customWidth="1"/>
    <col min="1298" max="1298" width="5.19921875" style="312" customWidth="1"/>
    <col min="1299" max="1299" width="6.19921875" style="312" customWidth="1"/>
    <col min="1300" max="1533" width="9" style="312"/>
    <col min="1534" max="1534" width="6.59765625" style="312" customWidth="1"/>
    <col min="1535" max="1535" width="5.8984375" style="312" customWidth="1"/>
    <col min="1536" max="1536" width="6.59765625" style="312" customWidth="1"/>
    <col min="1537" max="1538" width="6.19921875" style="312" customWidth="1"/>
    <col min="1539" max="1539" width="6.5" style="312" customWidth="1"/>
    <col min="1540" max="1542" width="6.69921875" style="312" customWidth="1"/>
    <col min="1543" max="1543" width="3.19921875" style="312" customWidth="1"/>
    <col min="1544" max="1544" width="3.3984375" style="312" customWidth="1"/>
    <col min="1545" max="1545" width="7.3984375" style="312" customWidth="1"/>
    <col min="1546" max="1546" width="7.19921875" style="312" customWidth="1"/>
    <col min="1547" max="1550" width="6.5" style="312" customWidth="1"/>
    <col min="1551" max="1551" width="2.3984375" style="312" customWidth="1"/>
    <col min="1552" max="1552" width="5.59765625" style="312" customWidth="1"/>
    <col min="1553" max="1553" width="2.09765625" style="312" customWidth="1"/>
    <col min="1554" max="1554" width="5.19921875" style="312" customWidth="1"/>
    <col min="1555" max="1555" width="6.19921875" style="312" customWidth="1"/>
    <col min="1556" max="1789" width="9" style="312"/>
    <col min="1790" max="1790" width="6.59765625" style="312" customWidth="1"/>
    <col min="1791" max="1791" width="5.8984375" style="312" customWidth="1"/>
    <col min="1792" max="1792" width="6.59765625" style="312" customWidth="1"/>
    <col min="1793" max="1794" width="6.19921875" style="312" customWidth="1"/>
    <col min="1795" max="1795" width="6.5" style="312" customWidth="1"/>
    <col min="1796" max="1798" width="6.69921875" style="312" customWidth="1"/>
    <col min="1799" max="1799" width="3.19921875" style="312" customWidth="1"/>
    <col min="1800" max="1800" width="3.3984375" style="312" customWidth="1"/>
    <col min="1801" max="1801" width="7.3984375" style="312" customWidth="1"/>
    <col min="1802" max="1802" width="7.19921875" style="312" customWidth="1"/>
    <col min="1803" max="1806" width="6.5" style="312" customWidth="1"/>
    <col min="1807" max="1807" width="2.3984375" style="312" customWidth="1"/>
    <col min="1808" max="1808" width="5.59765625" style="312" customWidth="1"/>
    <col min="1809" max="1809" width="2.09765625" style="312" customWidth="1"/>
    <col min="1810" max="1810" width="5.19921875" style="312" customWidth="1"/>
    <col min="1811" max="1811" width="6.19921875" style="312" customWidth="1"/>
    <col min="1812" max="2045" width="9" style="312"/>
    <col min="2046" max="2046" width="6.59765625" style="312" customWidth="1"/>
    <col min="2047" max="2047" width="5.8984375" style="312" customWidth="1"/>
    <col min="2048" max="2048" width="6.59765625" style="312" customWidth="1"/>
    <col min="2049" max="2050" width="6.19921875" style="312" customWidth="1"/>
    <col min="2051" max="2051" width="6.5" style="312" customWidth="1"/>
    <col min="2052" max="2054" width="6.69921875" style="312" customWidth="1"/>
    <col min="2055" max="2055" width="3.19921875" style="312" customWidth="1"/>
    <col min="2056" max="2056" width="3.3984375" style="312" customWidth="1"/>
    <col min="2057" max="2057" width="7.3984375" style="312" customWidth="1"/>
    <col min="2058" max="2058" width="7.19921875" style="312" customWidth="1"/>
    <col min="2059" max="2062" width="6.5" style="312" customWidth="1"/>
    <col min="2063" max="2063" width="2.3984375" style="312" customWidth="1"/>
    <col min="2064" max="2064" width="5.59765625" style="312" customWidth="1"/>
    <col min="2065" max="2065" width="2.09765625" style="312" customWidth="1"/>
    <col min="2066" max="2066" width="5.19921875" style="312" customWidth="1"/>
    <col min="2067" max="2067" width="6.19921875" style="312" customWidth="1"/>
    <col min="2068" max="2301" width="9" style="312"/>
    <col min="2302" max="2302" width="6.59765625" style="312" customWidth="1"/>
    <col min="2303" max="2303" width="5.8984375" style="312" customWidth="1"/>
    <col min="2304" max="2304" width="6.59765625" style="312" customWidth="1"/>
    <col min="2305" max="2306" width="6.19921875" style="312" customWidth="1"/>
    <col min="2307" max="2307" width="6.5" style="312" customWidth="1"/>
    <col min="2308" max="2310" width="6.69921875" style="312" customWidth="1"/>
    <col min="2311" max="2311" width="3.19921875" style="312" customWidth="1"/>
    <col min="2312" max="2312" width="3.3984375" style="312" customWidth="1"/>
    <col min="2313" max="2313" width="7.3984375" style="312" customWidth="1"/>
    <col min="2314" max="2314" width="7.19921875" style="312" customWidth="1"/>
    <col min="2315" max="2318" width="6.5" style="312" customWidth="1"/>
    <col min="2319" max="2319" width="2.3984375" style="312" customWidth="1"/>
    <col min="2320" max="2320" width="5.59765625" style="312" customWidth="1"/>
    <col min="2321" max="2321" width="2.09765625" style="312" customWidth="1"/>
    <col min="2322" max="2322" width="5.19921875" style="312" customWidth="1"/>
    <col min="2323" max="2323" width="6.19921875" style="312" customWidth="1"/>
    <col min="2324" max="2557" width="9" style="312"/>
    <col min="2558" max="2558" width="6.59765625" style="312" customWidth="1"/>
    <col min="2559" max="2559" width="5.8984375" style="312" customWidth="1"/>
    <col min="2560" max="2560" width="6.59765625" style="312" customWidth="1"/>
    <col min="2561" max="2562" width="6.19921875" style="312" customWidth="1"/>
    <col min="2563" max="2563" width="6.5" style="312" customWidth="1"/>
    <col min="2564" max="2566" width="6.69921875" style="312" customWidth="1"/>
    <col min="2567" max="2567" width="3.19921875" style="312" customWidth="1"/>
    <col min="2568" max="2568" width="3.3984375" style="312" customWidth="1"/>
    <col min="2569" max="2569" width="7.3984375" style="312" customWidth="1"/>
    <col min="2570" max="2570" width="7.19921875" style="312" customWidth="1"/>
    <col min="2571" max="2574" width="6.5" style="312" customWidth="1"/>
    <col min="2575" max="2575" width="2.3984375" style="312" customWidth="1"/>
    <col min="2576" max="2576" width="5.59765625" style="312" customWidth="1"/>
    <col min="2577" max="2577" width="2.09765625" style="312" customWidth="1"/>
    <col min="2578" max="2578" width="5.19921875" style="312" customWidth="1"/>
    <col min="2579" max="2579" width="6.19921875" style="312" customWidth="1"/>
    <col min="2580" max="2813" width="9" style="312"/>
    <col min="2814" max="2814" width="6.59765625" style="312" customWidth="1"/>
    <col min="2815" max="2815" width="5.8984375" style="312" customWidth="1"/>
    <col min="2816" max="2816" width="6.59765625" style="312" customWidth="1"/>
    <col min="2817" max="2818" width="6.19921875" style="312" customWidth="1"/>
    <col min="2819" max="2819" width="6.5" style="312" customWidth="1"/>
    <col min="2820" max="2822" width="6.69921875" style="312" customWidth="1"/>
    <col min="2823" max="2823" width="3.19921875" style="312" customWidth="1"/>
    <col min="2824" max="2824" width="3.3984375" style="312" customWidth="1"/>
    <col min="2825" max="2825" width="7.3984375" style="312" customWidth="1"/>
    <col min="2826" max="2826" width="7.19921875" style="312" customWidth="1"/>
    <col min="2827" max="2830" width="6.5" style="312" customWidth="1"/>
    <col min="2831" max="2831" width="2.3984375" style="312" customWidth="1"/>
    <col min="2832" max="2832" width="5.59765625" style="312" customWidth="1"/>
    <col min="2833" max="2833" width="2.09765625" style="312" customWidth="1"/>
    <col min="2834" max="2834" width="5.19921875" style="312" customWidth="1"/>
    <col min="2835" max="2835" width="6.19921875" style="312" customWidth="1"/>
    <col min="2836" max="3069" width="9" style="312"/>
    <col min="3070" max="3070" width="6.59765625" style="312" customWidth="1"/>
    <col min="3071" max="3071" width="5.8984375" style="312" customWidth="1"/>
    <col min="3072" max="3072" width="6.59765625" style="312" customWidth="1"/>
    <col min="3073" max="3074" width="6.19921875" style="312" customWidth="1"/>
    <col min="3075" max="3075" width="6.5" style="312" customWidth="1"/>
    <col min="3076" max="3078" width="6.69921875" style="312" customWidth="1"/>
    <col min="3079" max="3079" width="3.19921875" style="312" customWidth="1"/>
    <col min="3080" max="3080" width="3.3984375" style="312" customWidth="1"/>
    <col min="3081" max="3081" width="7.3984375" style="312" customWidth="1"/>
    <col min="3082" max="3082" width="7.19921875" style="312" customWidth="1"/>
    <col min="3083" max="3086" width="6.5" style="312" customWidth="1"/>
    <col min="3087" max="3087" width="2.3984375" style="312" customWidth="1"/>
    <col min="3088" max="3088" width="5.59765625" style="312" customWidth="1"/>
    <col min="3089" max="3089" width="2.09765625" style="312" customWidth="1"/>
    <col min="3090" max="3090" width="5.19921875" style="312" customWidth="1"/>
    <col min="3091" max="3091" width="6.19921875" style="312" customWidth="1"/>
    <col min="3092" max="3325" width="9" style="312"/>
    <col min="3326" max="3326" width="6.59765625" style="312" customWidth="1"/>
    <col min="3327" max="3327" width="5.8984375" style="312" customWidth="1"/>
    <col min="3328" max="3328" width="6.59765625" style="312" customWidth="1"/>
    <col min="3329" max="3330" width="6.19921875" style="312" customWidth="1"/>
    <col min="3331" max="3331" width="6.5" style="312" customWidth="1"/>
    <col min="3332" max="3334" width="6.69921875" style="312" customWidth="1"/>
    <col min="3335" max="3335" width="3.19921875" style="312" customWidth="1"/>
    <col min="3336" max="3336" width="3.3984375" style="312" customWidth="1"/>
    <col min="3337" max="3337" width="7.3984375" style="312" customWidth="1"/>
    <col min="3338" max="3338" width="7.19921875" style="312" customWidth="1"/>
    <col min="3339" max="3342" width="6.5" style="312" customWidth="1"/>
    <col min="3343" max="3343" width="2.3984375" style="312" customWidth="1"/>
    <col min="3344" max="3344" width="5.59765625" style="312" customWidth="1"/>
    <col min="3345" max="3345" width="2.09765625" style="312" customWidth="1"/>
    <col min="3346" max="3346" width="5.19921875" style="312" customWidth="1"/>
    <col min="3347" max="3347" width="6.19921875" style="312" customWidth="1"/>
    <col min="3348" max="3581" width="9" style="312"/>
    <col min="3582" max="3582" width="6.59765625" style="312" customWidth="1"/>
    <col min="3583" max="3583" width="5.8984375" style="312" customWidth="1"/>
    <col min="3584" max="3584" width="6.59765625" style="312" customWidth="1"/>
    <col min="3585" max="3586" width="6.19921875" style="312" customWidth="1"/>
    <col min="3587" max="3587" width="6.5" style="312" customWidth="1"/>
    <col min="3588" max="3590" width="6.69921875" style="312" customWidth="1"/>
    <col min="3591" max="3591" width="3.19921875" style="312" customWidth="1"/>
    <col min="3592" max="3592" width="3.3984375" style="312" customWidth="1"/>
    <col min="3593" max="3593" width="7.3984375" style="312" customWidth="1"/>
    <col min="3594" max="3594" width="7.19921875" style="312" customWidth="1"/>
    <col min="3595" max="3598" width="6.5" style="312" customWidth="1"/>
    <col min="3599" max="3599" width="2.3984375" style="312" customWidth="1"/>
    <col min="3600" max="3600" width="5.59765625" style="312" customWidth="1"/>
    <col min="3601" max="3601" width="2.09765625" style="312" customWidth="1"/>
    <col min="3602" max="3602" width="5.19921875" style="312" customWidth="1"/>
    <col min="3603" max="3603" width="6.19921875" style="312" customWidth="1"/>
    <col min="3604" max="3837" width="9" style="312"/>
    <col min="3838" max="3838" width="6.59765625" style="312" customWidth="1"/>
    <col min="3839" max="3839" width="5.8984375" style="312" customWidth="1"/>
    <col min="3840" max="3840" width="6.59765625" style="312" customWidth="1"/>
    <col min="3841" max="3842" width="6.19921875" style="312" customWidth="1"/>
    <col min="3843" max="3843" width="6.5" style="312" customWidth="1"/>
    <col min="3844" max="3846" width="6.69921875" style="312" customWidth="1"/>
    <col min="3847" max="3847" width="3.19921875" style="312" customWidth="1"/>
    <col min="3848" max="3848" width="3.3984375" style="312" customWidth="1"/>
    <col min="3849" max="3849" width="7.3984375" style="312" customWidth="1"/>
    <col min="3850" max="3850" width="7.19921875" style="312" customWidth="1"/>
    <col min="3851" max="3854" width="6.5" style="312" customWidth="1"/>
    <col min="3855" max="3855" width="2.3984375" style="312" customWidth="1"/>
    <col min="3856" max="3856" width="5.59765625" style="312" customWidth="1"/>
    <col min="3857" max="3857" width="2.09765625" style="312" customWidth="1"/>
    <col min="3858" max="3858" width="5.19921875" style="312" customWidth="1"/>
    <col min="3859" max="3859" width="6.19921875" style="312" customWidth="1"/>
    <col min="3860" max="4093" width="9" style="312"/>
    <col min="4094" max="4094" width="6.59765625" style="312" customWidth="1"/>
    <col min="4095" max="4095" width="5.8984375" style="312" customWidth="1"/>
    <col min="4096" max="4096" width="6.59765625" style="312" customWidth="1"/>
    <col min="4097" max="4098" width="6.19921875" style="312" customWidth="1"/>
    <col min="4099" max="4099" width="6.5" style="312" customWidth="1"/>
    <col min="4100" max="4102" width="6.69921875" style="312" customWidth="1"/>
    <col min="4103" max="4103" width="3.19921875" style="312" customWidth="1"/>
    <col min="4104" max="4104" width="3.3984375" style="312" customWidth="1"/>
    <col min="4105" max="4105" width="7.3984375" style="312" customWidth="1"/>
    <col min="4106" max="4106" width="7.19921875" style="312" customWidth="1"/>
    <col min="4107" max="4110" width="6.5" style="312" customWidth="1"/>
    <col min="4111" max="4111" width="2.3984375" style="312" customWidth="1"/>
    <col min="4112" max="4112" width="5.59765625" style="312" customWidth="1"/>
    <col min="4113" max="4113" width="2.09765625" style="312" customWidth="1"/>
    <col min="4114" max="4114" width="5.19921875" style="312" customWidth="1"/>
    <col min="4115" max="4115" width="6.19921875" style="312" customWidth="1"/>
    <col min="4116" max="4349" width="9" style="312"/>
    <col min="4350" max="4350" width="6.59765625" style="312" customWidth="1"/>
    <col min="4351" max="4351" width="5.8984375" style="312" customWidth="1"/>
    <col min="4352" max="4352" width="6.59765625" style="312" customWidth="1"/>
    <col min="4353" max="4354" width="6.19921875" style="312" customWidth="1"/>
    <col min="4355" max="4355" width="6.5" style="312" customWidth="1"/>
    <col min="4356" max="4358" width="6.69921875" style="312" customWidth="1"/>
    <col min="4359" max="4359" width="3.19921875" style="312" customWidth="1"/>
    <col min="4360" max="4360" width="3.3984375" style="312" customWidth="1"/>
    <col min="4361" max="4361" width="7.3984375" style="312" customWidth="1"/>
    <col min="4362" max="4362" width="7.19921875" style="312" customWidth="1"/>
    <col min="4363" max="4366" width="6.5" style="312" customWidth="1"/>
    <col min="4367" max="4367" width="2.3984375" style="312" customWidth="1"/>
    <col min="4368" max="4368" width="5.59765625" style="312" customWidth="1"/>
    <col min="4369" max="4369" width="2.09765625" style="312" customWidth="1"/>
    <col min="4370" max="4370" width="5.19921875" style="312" customWidth="1"/>
    <col min="4371" max="4371" width="6.19921875" style="312" customWidth="1"/>
    <col min="4372" max="4605" width="9" style="312"/>
    <col min="4606" max="4606" width="6.59765625" style="312" customWidth="1"/>
    <col min="4607" max="4607" width="5.8984375" style="312" customWidth="1"/>
    <col min="4608" max="4608" width="6.59765625" style="312" customWidth="1"/>
    <col min="4609" max="4610" width="6.19921875" style="312" customWidth="1"/>
    <col min="4611" max="4611" width="6.5" style="312" customWidth="1"/>
    <col min="4612" max="4614" width="6.69921875" style="312" customWidth="1"/>
    <col min="4615" max="4615" width="3.19921875" style="312" customWidth="1"/>
    <col min="4616" max="4616" width="3.3984375" style="312" customWidth="1"/>
    <col min="4617" max="4617" width="7.3984375" style="312" customWidth="1"/>
    <col min="4618" max="4618" width="7.19921875" style="312" customWidth="1"/>
    <col min="4619" max="4622" width="6.5" style="312" customWidth="1"/>
    <col min="4623" max="4623" width="2.3984375" style="312" customWidth="1"/>
    <col min="4624" max="4624" width="5.59765625" style="312" customWidth="1"/>
    <col min="4625" max="4625" width="2.09765625" style="312" customWidth="1"/>
    <col min="4626" max="4626" width="5.19921875" style="312" customWidth="1"/>
    <col min="4627" max="4627" width="6.19921875" style="312" customWidth="1"/>
    <col min="4628" max="4861" width="9" style="312"/>
    <col min="4862" max="4862" width="6.59765625" style="312" customWidth="1"/>
    <col min="4863" max="4863" width="5.8984375" style="312" customWidth="1"/>
    <col min="4864" max="4864" width="6.59765625" style="312" customWidth="1"/>
    <col min="4865" max="4866" width="6.19921875" style="312" customWidth="1"/>
    <col min="4867" max="4867" width="6.5" style="312" customWidth="1"/>
    <col min="4868" max="4870" width="6.69921875" style="312" customWidth="1"/>
    <col min="4871" max="4871" width="3.19921875" style="312" customWidth="1"/>
    <col min="4872" max="4872" width="3.3984375" style="312" customWidth="1"/>
    <col min="4873" max="4873" width="7.3984375" style="312" customWidth="1"/>
    <col min="4874" max="4874" width="7.19921875" style="312" customWidth="1"/>
    <col min="4875" max="4878" width="6.5" style="312" customWidth="1"/>
    <col min="4879" max="4879" width="2.3984375" style="312" customWidth="1"/>
    <col min="4880" max="4880" width="5.59765625" style="312" customWidth="1"/>
    <col min="4881" max="4881" width="2.09765625" style="312" customWidth="1"/>
    <col min="4882" max="4882" width="5.19921875" style="312" customWidth="1"/>
    <col min="4883" max="4883" width="6.19921875" style="312" customWidth="1"/>
    <col min="4884" max="5117" width="9" style="312"/>
    <col min="5118" max="5118" width="6.59765625" style="312" customWidth="1"/>
    <col min="5119" max="5119" width="5.8984375" style="312" customWidth="1"/>
    <col min="5120" max="5120" width="6.59765625" style="312" customWidth="1"/>
    <col min="5121" max="5122" width="6.19921875" style="312" customWidth="1"/>
    <col min="5123" max="5123" width="6.5" style="312" customWidth="1"/>
    <col min="5124" max="5126" width="6.69921875" style="312" customWidth="1"/>
    <col min="5127" max="5127" width="3.19921875" style="312" customWidth="1"/>
    <col min="5128" max="5128" width="3.3984375" style="312" customWidth="1"/>
    <col min="5129" max="5129" width="7.3984375" style="312" customWidth="1"/>
    <col min="5130" max="5130" width="7.19921875" style="312" customWidth="1"/>
    <col min="5131" max="5134" width="6.5" style="312" customWidth="1"/>
    <col min="5135" max="5135" width="2.3984375" style="312" customWidth="1"/>
    <col min="5136" max="5136" width="5.59765625" style="312" customWidth="1"/>
    <col min="5137" max="5137" width="2.09765625" style="312" customWidth="1"/>
    <col min="5138" max="5138" width="5.19921875" style="312" customWidth="1"/>
    <col min="5139" max="5139" width="6.19921875" style="312" customWidth="1"/>
    <col min="5140" max="5373" width="9" style="312"/>
    <col min="5374" max="5374" width="6.59765625" style="312" customWidth="1"/>
    <col min="5375" max="5375" width="5.8984375" style="312" customWidth="1"/>
    <col min="5376" max="5376" width="6.59765625" style="312" customWidth="1"/>
    <col min="5377" max="5378" width="6.19921875" style="312" customWidth="1"/>
    <col min="5379" max="5379" width="6.5" style="312" customWidth="1"/>
    <col min="5380" max="5382" width="6.69921875" style="312" customWidth="1"/>
    <col min="5383" max="5383" width="3.19921875" style="312" customWidth="1"/>
    <col min="5384" max="5384" width="3.3984375" style="312" customWidth="1"/>
    <col min="5385" max="5385" width="7.3984375" style="312" customWidth="1"/>
    <col min="5386" max="5386" width="7.19921875" style="312" customWidth="1"/>
    <col min="5387" max="5390" width="6.5" style="312" customWidth="1"/>
    <col min="5391" max="5391" width="2.3984375" style="312" customWidth="1"/>
    <col min="5392" max="5392" width="5.59765625" style="312" customWidth="1"/>
    <col min="5393" max="5393" width="2.09765625" style="312" customWidth="1"/>
    <col min="5394" max="5394" width="5.19921875" style="312" customWidth="1"/>
    <col min="5395" max="5395" width="6.19921875" style="312" customWidth="1"/>
    <col min="5396" max="5629" width="9" style="312"/>
    <col min="5630" max="5630" width="6.59765625" style="312" customWidth="1"/>
    <col min="5631" max="5631" width="5.8984375" style="312" customWidth="1"/>
    <col min="5632" max="5632" width="6.59765625" style="312" customWidth="1"/>
    <col min="5633" max="5634" width="6.19921875" style="312" customWidth="1"/>
    <col min="5635" max="5635" width="6.5" style="312" customWidth="1"/>
    <col min="5636" max="5638" width="6.69921875" style="312" customWidth="1"/>
    <col min="5639" max="5639" width="3.19921875" style="312" customWidth="1"/>
    <col min="5640" max="5640" width="3.3984375" style="312" customWidth="1"/>
    <col min="5641" max="5641" width="7.3984375" style="312" customWidth="1"/>
    <col min="5642" max="5642" width="7.19921875" style="312" customWidth="1"/>
    <col min="5643" max="5646" width="6.5" style="312" customWidth="1"/>
    <col min="5647" max="5647" width="2.3984375" style="312" customWidth="1"/>
    <col min="5648" max="5648" width="5.59765625" style="312" customWidth="1"/>
    <col min="5649" max="5649" width="2.09765625" style="312" customWidth="1"/>
    <col min="5650" max="5650" width="5.19921875" style="312" customWidth="1"/>
    <col min="5651" max="5651" width="6.19921875" style="312" customWidth="1"/>
    <col min="5652" max="5885" width="9" style="312"/>
    <col min="5886" max="5886" width="6.59765625" style="312" customWidth="1"/>
    <col min="5887" max="5887" width="5.8984375" style="312" customWidth="1"/>
    <col min="5888" max="5888" width="6.59765625" style="312" customWidth="1"/>
    <col min="5889" max="5890" width="6.19921875" style="312" customWidth="1"/>
    <col min="5891" max="5891" width="6.5" style="312" customWidth="1"/>
    <col min="5892" max="5894" width="6.69921875" style="312" customWidth="1"/>
    <col min="5895" max="5895" width="3.19921875" style="312" customWidth="1"/>
    <col min="5896" max="5896" width="3.3984375" style="312" customWidth="1"/>
    <col min="5897" max="5897" width="7.3984375" style="312" customWidth="1"/>
    <col min="5898" max="5898" width="7.19921875" style="312" customWidth="1"/>
    <col min="5899" max="5902" width="6.5" style="312" customWidth="1"/>
    <col min="5903" max="5903" width="2.3984375" style="312" customWidth="1"/>
    <col min="5904" max="5904" width="5.59765625" style="312" customWidth="1"/>
    <col min="5905" max="5905" width="2.09765625" style="312" customWidth="1"/>
    <col min="5906" max="5906" width="5.19921875" style="312" customWidth="1"/>
    <col min="5907" max="5907" width="6.19921875" style="312" customWidth="1"/>
    <col min="5908" max="6141" width="9" style="312"/>
    <col min="6142" max="6142" width="6.59765625" style="312" customWidth="1"/>
    <col min="6143" max="6143" width="5.8984375" style="312" customWidth="1"/>
    <col min="6144" max="6144" width="6.59765625" style="312" customWidth="1"/>
    <col min="6145" max="6146" width="6.19921875" style="312" customWidth="1"/>
    <col min="6147" max="6147" width="6.5" style="312" customWidth="1"/>
    <col min="6148" max="6150" width="6.69921875" style="312" customWidth="1"/>
    <col min="6151" max="6151" width="3.19921875" style="312" customWidth="1"/>
    <col min="6152" max="6152" width="3.3984375" style="312" customWidth="1"/>
    <col min="6153" max="6153" width="7.3984375" style="312" customWidth="1"/>
    <col min="6154" max="6154" width="7.19921875" style="312" customWidth="1"/>
    <col min="6155" max="6158" width="6.5" style="312" customWidth="1"/>
    <col min="6159" max="6159" width="2.3984375" style="312" customWidth="1"/>
    <col min="6160" max="6160" width="5.59765625" style="312" customWidth="1"/>
    <col min="6161" max="6161" width="2.09765625" style="312" customWidth="1"/>
    <col min="6162" max="6162" width="5.19921875" style="312" customWidth="1"/>
    <col min="6163" max="6163" width="6.19921875" style="312" customWidth="1"/>
    <col min="6164" max="6397" width="9" style="312"/>
    <col min="6398" max="6398" width="6.59765625" style="312" customWidth="1"/>
    <col min="6399" max="6399" width="5.8984375" style="312" customWidth="1"/>
    <col min="6400" max="6400" width="6.59765625" style="312" customWidth="1"/>
    <col min="6401" max="6402" width="6.19921875" style="312" customWidth="1"/>
    <col min="6403" max="6403" width="6.5" style="312" customWidth="1"/>
    <col min="6404" max="6406" width="6.69921875" style="312" customWidth="1"/>
    <col min="6407" max="6407" width="3.19921875" style="312" customWidth="1"/>
    <col min="6408" max="6408" width="3.3984375" style="312" customWidth="1"/>
    <col min="6409" max="6409" width="7.3984375" style="312" customWidth="1"/>
    <col min="6410" max="6410" width="7.19921875" style="312" customWidth="1"/>
    <col min="6411" max="6414" width="6.5" style="312" customWidth="1"/>
    <col min="6415" max="6415" width="2.3984375" style="312" customWidth="1"/>
    <col min="6416" max="6416" width="5.59765625" style="312" customWidth="1"/>
    <col min="6417" max="6417" width="2.09765625" style="312" customWidth="1"/>
    <col min="6418" max="6418" width="5.19921875" style="312" customWidth="1"/>
    <col min="6419" max="6419" width="6.19921875" style="312" customWidth="1"/>
    <col min="6420" max="6653" width="9" style="312"/>
    <col min="6654" max="6654" width="6.59765625" style="312" customWidth="1"/>
    <col min="6655" max="6655" width="5.8984375" style="312" customWidth="1"/>
    <col min="6656" max="6656" width="6.59765625" style="312" customWidth="1"/>
    <col min="6657" max="6658" width="6.19921875" style="312" customWidth="1"/>
    <col min="6659" max="6659" width="6.5" style="312" customWidth="1"/>
    <col min="6660" max="6662" width="6.69921875" style="312" customWidth="1"/>
    <col min="6663" max="6663" width="3.19921875" style="312" customWidth="1"/>
    <col min="6664" max="6664" width="3.3984375" style="312" customWidth="1"/>
    <col min="6665" max="6665" width="7.3984375" style="312" customWidth="1"/>
    <col min="6666" max="6666" width="7.19921875" style="312" customWidth="1"/>
    <col min="6667" max="6670" width="6.5" style="312" customWidth="1"/>
    <col min="6671" max="6671" width="2.3984375" style="312" customWidth="1"/>
    <col min="6672" max="6672" width="5.59765625" style="312" customWidth="1"/>
    <col min="6673" max="6673" width="2.09765625" style="312" customWidth="1"/>
    <col min="6674" max="6674" width="5.19921875" style="312" customWidth="1"/>
    <col min="6675" max="6675" width="6.19921875" style="312" customWidth="1"/>
    <col min="6676" max="6909" width="9" style="312"/>
    <col min="6910" max="6910" width="6.59765625" style="312" customWidth="1"/>
    <col min="6911" max="6911" width="5.8984375" style="312" customWidth="1"/>
    <col min="6912" max="6912" width="6.59765625" style="312" customWidth="1"/>
    <col min="6913" max="6914" width="6.19921875" style="312" customWidth="1"/>
    <col min="6915" max="6915" width="6.5" style="312" customWidth="1"/>
    <col min="6916" max="6918" width="6.69921875" style="312" customWidth="1"/>
    <col min="6919" max="6919" width="3.19921875" style="312" customWidth="1"/>
    <col min="6920" max="6920" width="3.3984375" style="312" customWidth="1"/>
    <col min="6921" max="6921" width="7.3984375" style="312" customWidth="1"/>
    <col min="6922" max="6922" width="7.19921875" style="312" customWidth="1"/>
    <col min="6923" max="6926" width="6.5" style="312" customWidth="1"/>
    <col min="6927" max="6927" width="2.3984375" style="312" customWidth="1"/>
    <col min="6928" max="6928" width="5.59765625" style="312" customWidth="1"/>
    <col min="6929" max="6929" width="2.09765625" style="312" customWidth="1"/>
    <col min="6930" max="6930" width="5.19921875" style="312" customWidth="1"/>
    <col min="6931" max="6931" width="6.19921875" style="312" customWidth="1"/>
    <col min="6932" max="7165" width="9" style="312"/>
    <col min="7166" max="7166" width="6.59765625" style="312" customWidth="1"/>
    <col min="7167" max="7167" width="5.8984375" style="312" customWidth="1"/>
    <col min="7168" max="7168" width="6.59765625" style="312" customWidth="1"/>
    <col min="7169" max="7170" width="6.19921875" style="312" customWidth="1"/>
    <col min="7171" max="7171" width="6.5" style="312" customWidth="1"/>
    <col min="7172" max="7174" width="6.69921875" style="312" customWidth="1"/>
    <col min="7175" max="7175" width="3.19921875" style="312" customWidth="1"/>
    <col min="7176" max="7176" width="3.3984375" style="312" customWidth="1"/>
    <col min="7177" max="7177" width="7.3984375" style="312" customWidth="1"/>
    <col min="7178" max="7178" width="7.19921875" style="312" customWidth="1"/>
    <col min="7179" max="7182" width="6.5" style="312" customWidth="1"/>
    <col min="7183" max="7183" width="2.3984375" style="312" customWidth="1"/>
    <col min="7184" max="7184" width="5.59765625" style="312" customWidth="1"/>
    <col min="7185" max="7185" width="2.09765625" style="312" customWidth="1"/>
    <col min="7186" max="7186" width="5.19921875" style="312" customWidth="1"/>
    <col min="7187" max="7187" width="6.19921875" style="312" customWidth="1"/>
    <col min="7188" max="7421" width="9" style="312"/>
    <col min="7422" max="7422" width="6.59765625" style="312" customWidth="1"/>
    <col min="7423" max="7423" width="5.8984375" style="312" customWidth="1"/>
    <col min="7424" max="7424" width="6.59765625" style="312" customWidth="1"/>
    <col min="7425" max="7426" width="6.19921875" style="312" customWidth="1"/>
    <col min="7427" max="7427" width="6.5" style="312" customWidth="1"/>
    <col min="7428" max="7430" width="6.69921875" style="312" customWidth="1"/>
    <col min="7431" max="7431" width="3.19921875" style="312" customWidth="1"/>
    <col min="7432" max="7432" width="3.3984375" style="312" customWidth="1"/>
    <col min="7433" max="7433" width="7.3984375" style="312" customWidth="1"/>
    <col min="7434" max="7434" width="7.19921875" style="312" customWidth="1"/>
    <col min="7435" max="7438" width="6.5" style="312" customWidth="1"/>
    <col min="7439" max="7439" width="2.3984375" style="312" customWidth="1"/>
    <col min="7440" max="7440" width="5.59765625" style="312" customWidth="1"/>
    <col min="7441" max="7441" width="2.09765625" style="312" customWidth="1"/>
    <col min="7442" max="7442" width="5.19921875" style="312" customWidth="1"/>
    <col min="7443" max="7443" width="6.19921875" style="312" customWidth="1"/>
    <col min="7444" max="7677" width="9" style="312"/>
    <col min="7678" max="7678" width="6.59765625" style="312" customWidth="1"/>
    <col min="7679" max="7679" width="5.8984375" style="312" customWidth="1"/>
    <col min="7680" max="7680" width="6.59765625" style="312" customWidth="1"/>
    <col min="7681" max="7682" width="6.19921875" style="312" customWidth="1"/>
    <col min="7683" max="7683" width="6.5" style="312" customWidth="1"/>
    <col min="7684" max="7686" width="6.69921875" style="312" customWidth="1"/>
    <col min="7687" max="7687" width="3.19921875" style="312" customWidth="1"/>
    <col min="7688" max="7688" width="3.3984375" style="312" customWidth="1"/>
    <col min="7689" max="7689" width="7.3984375" style="312" customWidth="1"/>
    <col min="7690" max="7690" width="7.19921875" style="312" customWidth="1"/>
    <col min="7691" max="7694" width="6.5" style="312" customWidth="1"/>
    <col min="7695" max="7695" width="2.3984375" style="312" customWidth="1"/>
    <col min="7696" max="7696" width="5.59765625" style="312" customWidth="1"/>
    <col min="7697" max="7697" width="2.09765625" style="312" customWidth="1"/>
    <col min="7698" max="7698" width="5.19921875" style="312" customWidth="1"/>
    <col min="7699" max="7699" width="6.19921875" style="312" customWidth="1"/>
    <col min="7700" max="7933" width="9" style="312"/>
    <col min="7934" max="7934" width="6.59765625" style="312" customWidth="1"/>
    <col min="7935" max="7935" width="5.8984375" style="312" customWidth="1"/>
    <col min="7936" max="7936" width="6.59765625" style="312" customWidth="1"/>
    <col min="7937" max="7938" width="6.19921875" style="312" customWidth="1"/>
    <col min="7939" max="7939" width="6.5" style="312" customWidth="1"/>
    <col min="7940" max="7942" width="6.69921875" style="312" customWidth="1"/>
    <col min="7943" max="7943" width="3.19921875" style="312" customWidth="1"/>
    <col min="7944" max="7944" width="3.3984375" style="312" customWidth="1"/>
    <col min="7945" max="7945" width="7.3984375" style="312" customWidth="1"/>
    <col min="7946" max="7946" width="7.19921875" style="312" customWidth="1"/>
    <col min="7947" max="7950" width="6.5" style="312" customWidth="1"/>
    <col min="7951" max="7951" width="2.3984375" style="312" customWidth="1"/>
    <col min="7952" max="7952" width="5.59765625" style="312" customWidth="1"/>
    <col min="7953" max="7953" width="2.09765625" style="312" customWidth="1"/>
    <col min="7954" max="7954" width="5.19921875" style="312" customWidth="1"/>
    <col min="7955" max="7955" width="6.19921875" style="312" customWidth="1"/>
    <col min="7956" max="8189" width="9" style="312"/>
    <col min="8190" max="8190" width="6.59765625" style="312" customWidth="1"/>
    <col min="8191" max="8191" width="5.8984375" style="312" customWidth="1"/>
    <col min="8192" max="8192" width="6.59765625" style="312" customWidth="1"/>
    <col min="8193" max="8194" width="6.19921875" style="312" customWidth="1"/>
    <col min="8195" max="8195" width="6.5" style="312" customWidth="1"/>
    <col min="8196" max="8198" width="6.69921875" style="312" customWidth="1"/>
    <col min="8199" max="8199" width="3.19921875" style="312" customWidth="1"/>
    <col min="8200" max="8200" width="3.3984375" style="312" customWidth="1"/>
    <col min="8201" max="8201" width="7.3984375" style="312" customWidth="1"/>
    <col min="8202" max="8202" width="7.19921875" style="312" customWidth="1"/>
    <col min="8203" max="8206" width="6.5" style="312" customWidth="1"/>
    <col min="8207" max="8207" width="2.3984375" style="312" customWidth="1"/>
    <col min="8208" max="8208" width="5.59765625" style="312" customWidth="1"/>
    <col min="8209" max="8209" width="2.09765625" style="312" customWidth="1"/>
    <col min="8210" max="8210" width="5.19921875" style="312" customWidth="1"/>
    <col min="8211" max="8211" width="6.19921875" style="312" customWidth="1"/>
    <col min="8212" max="8445" width="9" style="312"/>
    <col min="8446" max="8446" width="6.59765625" style="312" customWidth="1"/>
    <col min="8447" max="8447" width="5.8984375" style="312" customWidth="1"/>
    <col min="8448" max="8448" width="6.59765625" style="312" customWidth="1"/>
    <col min="8449" max="8450" width="6.19921875" style="312" customWidth="1"/>
    <col min="8451" max="8451" width="6.5" style="312" customWidth="1"/>
    <col min="8452" max="8454" width="6.69921875" style="312" customWidth="1"/>
    <col min="8455" max="8455" width="3.19921875" style="312" customWidth="1"/>
    <col min="8456" max="8456" width="3.3984375" style="312" customWidth="1"/>
    <col min="8457" max="8457" width="7.3984375" style="312" customWidth="1"/>
    <col min="8458" max="8458" width="7.19921875" style="312" customWidth="1"/>
    <col min="8459" max="8462" width="6.5" style="312" customWidth="1"/>
    <col min="8463" max="8463" width="2.3984375" style="312" customWidth="1"/>
    <col min="8464" max="8464" width="5.59765625" style="312" customWidth="1"/>
    <col min="8465" max="8465" width="2.09765625" style="312" customWidth="1"/>
    <col min="8466" max="8466" width="5.19921875" style="312" customWidth="1"/>
    <col min="8467" max="8467" width="6.19921875" style="312" customWidth="1"/>
    <col min="8468" max="8701" width="9" style="312"/>
    <col min="8702" max="8702" width="6.59765625" style="312" customWidth="1"/>
    <col min="8703" max="8703" width="5.8984375" style="312" customWidth="1"/>
    <col min="8704" max="8704" width="6.59765625" style="312" customWidth="1"/>
    <col min="8705" max="8706" width="6.19921875" style="312" customWidth="1"/>
    <col min="8707" max="8707" width="6.5" style="312" customWidth="1"/>
    <col min="8708" max="8710" width="6.69921875" style="312" customWidth="1"/>
    <col min="8711" max="8711" width="3.19921875" style="312" customWidth="1"/>
    <col min="8712" max="8712" width="3.3984375" style="312" customWidth="1"/>
    <col min="8713" max="8713" width="7.3984375" style="312" customWidth="1"/>
    <col min="8714" max="8714" width="7.19921875" style="312" customWidth="1"/>
    <col min="8715" max="8718" width="6.5" style="312" customWidth="1"/>
    <col min="8719" max="8719" width="2.3984375" style="312" customWidth="1"/>
    <col min="8720" max="8720" width="5.59765625" style="312" customWidth="1"/>
    <col min="8721" max="8721" width="2.09765625" style="312" customWidth="1"/>
    <col min="8722" max="8722" width="5.19921875" style="312" customWidth="1"/>
    <col min="8723" max="8723" width="6.19921875" style="312" customWidth="1"/>
    <col min="8724" max="8957" width="9" style="312"/>
    <col min="8958" max="8958" width="6.59765625" style="312" customWidth="1"/>
    <col min="8959" max="8959" width="5.8984375" style="312" customWidth="1"/>
    <col min="8960" max="8960" width="6.59765625" style="312" customWidth="1"/>
    <col min="8961" max="8962" width="6.19921875" style="312" customWidth="1"/>
    <col min="8963" max="8963" width="6.5" style="312" customWidth="1"/>
    <col min="8964" max="8966" width="6.69921875" style="312" customWidth="1"/>
    <col min="8967" max="8967" width="3.19921875" style="312" customWidth="1"/>
    <col min="8968" max="8968" width="3.3984375" style="312" customWidth="1"/>
    <col min="8969" max="8969" width="7.3984375" style="312" customWidth="1"/>
    <col min="8970" max="8970" width="7.19921875" style="312" customWidth="1"/>
    <col min="8971" max="8974" width="6.5" style="312" customWidth="1"/>
    <col min="8975" max="8975" width="2.3984375" style="312" customWidth="1"/>
    <col min="8976" max="8976" width="5.59765625" style="312" customWidth="1"/>
    <col min="8977" max="8977" width="2.09765625" style="312" customWidth="1"/>
    <col min="8978" max="8978" width="5.19921875" style="312" customWidth="1"/>
    <col min="8979" max="8979" width="6.19921875" style="312" customWidth="1"/>
    <col min="8980" max="9213" width="9" style="312"/>
    <col min="9214" max="9214" width="6.59765625" style="312" customWidth="1"/>
    <col min="9215" max="9215" width="5.8984375" style="312" customWidth="1"/>
    <col min="9216" max="9216" width="6.59765625" style="312" customWidth="1"/>
    <col min="9217" max="9218" width="6.19921875" style="312" customWidth="1"/>
    <col min="9219" max="9219" width="6.5" style="312" customWidth="1"/>
    <col min="9220" max="9222" width="6.69921875" style="312" customWidth="1"/>
    <col min="9223" max="9223" width="3.19921875" style="312" customWidth="1"/>
    <col min="9224" max="9224" width="3.3984375" style="312" customWidth="1"/>
    <col min="9225" max="9225" width="7.3984375" style="312" customWidth="1"/>
    <col min="9226" max="9226" width="7.19921875" style="312" customWidth="1"/>
    <col min="9227" max="9230" width="6.5" style="312" customWidth="1"/>
    <col min="9231" max="9231" width="2.3984375" style="312" customWidth="1"/>
    <col min="9232" max="9232" width="5.59765625" style="312" customWidth="1"/>
    <col min="9233" max="9233" width="2.09765625" style="312" customWidth="1"/>
    <col min="9234" max="9234" width="5.19921875" style="312" customWidth="1"/>
    <col min="9235" max="9235" width="6.19921875" style="312" customWidth="1"/>
    <col min="9236" max="9469" width="9" style="312"/>
    <col min="9470" max="9470" width="6.59765625" style="312" customWidth="1"/>
    <col min="9471" max="9471" width="5.8984375" style="312" customWidth="1"/>
    <col min="9472" max="9472" width="6.59765625" style="312" customWidth="1"/>
    <col min="9473" max="9474" width="6.19921875" style="312" customWidth="1"/>
    <col min="9475" max="9475" width="6.5" style="312" customWidth="1"/>
    <col min="9476" max="9478" width="6.69921875" style="312" customWidth="1"/>
    <col min="9479" max="9479" width="3.19921875" style="312" customWidth="1"/>
    <col min="9480" max="9480" width="3.3984375" style="312" customWidth="1"/>
    <col min="9481" max="9481" width="7.3984375" style="312" customWidth="1"/>
    <col min="9482" max="9482" width="7.19921875" style="312" customWidth="1"/>
    <col min="9483" max="9486" width="6.5" style="312" customWidth="1"/>
    <col min="9487" max="9487" width="2.3984375" style="312" customWidth="1"/>
    <col min="9488" max="9488" width="5.59765625" style="312" customWidth="1"/>
    <col min="9489" max="9489" width="2.09765625" style="312" customWidth="1"/>
    <col min="9490" max="9490" width="5.19921875" style="312" customWidth="1"/>
    <col min="9491" max="9491" width="6.19921875" style="312" customWidth="1"/>
    <col min="9492" max="9725" width="9" style="312"/>
    <col min="9726" max="9726" width="6.59765625" style="312" customWidth="1"/>
    <col min="9727" max="9727" width="5.8984375" style="312" customWidth="1"/>
    <col min="9728" max="9728" width="6.59765625" style="312" customWidth="1"/>
    <col min="9729" max="9730" width="6.19921875" style="312" customWidth="1"/>
    <col min="9731" max="9731" width="6.5" style="312" customWidth="1"/>
    <col min="9732" max="9734" width="6.69921875" style="312" customWidth="1"/>
    <col min="9735" max="9735" width="3.19921875" style="312" customWidth="1"/>
    <col min="9736" max="9736" width="3.3984375" style="312" customWidth="1"/>
    <col min="9737" max="9737" width="7.3984375" style="312" customWidth="1"/>
    <col min="9738" max="9738" width="7.19921875" style="312" customWidth="1"/>
    <col min="9739" max="9742" width="6.5" style="312" customWidth="1"/>
    <col min="9743" max="9743" width="2.3984375" style="312" customWidth="1"/>
    <col min="9744" max="9744" width="5.59765625" style="312" customWidth="1"/>
    <col min="9745" max="9745" width="2.09765625" style="312" customWidth="1"/>
    <col min="9746" max="9746" width="5.19921875" style="312" customWidth="1"/>
    <col min="9747" max="9747" width="6.19921875" style="312" customWidth="1"/>
    <col min="9748" max="9981" width="9" style="312"/>
    <col min="9982" max="9982" width="6.59765625" style="312" customWidth="1"/>
    <col min="9983" max="9983" width="5.8984375" style="312" customWidth="1"/>
    <col min="9984" max="9984" width="6.59765625" style="312" customWidth="1"/>
    <col min="9985" max="9986" width="6.19921875" style="312" customWidth="1"/>
    <col min="9987" max="9987" width="6.5" style="312" customWidth="1"/>
    <col min="9988" max="9990" width="6.69921875" style="312" customWidth="1"/>
    <col min="9991" max="9991" width="3.19921875" style="312" customWidth="1"/>
    <col min="9992" max="9992" width="3.3984375" style="312" customWidth="1"/>
    <col min="9993" max="9993" width="7.3984375" style="312" customWidth="1"/>
    <col min="9994" max="9994" width="7.19921875" style="312" customWidth="1"/>
    <col min="9995" max="9998" width="6.5" style="312" customWidth="1"/>
    <col min="9999" max="9999" width="2.3984375" style="312" customWidth="1"/>
    <col min="10000" max="10000" width="5.59765625" style="312" customWidth="1"/>
    <col min="10001" max="10001" width="2.09765625" style="312" customWidth="1"/>
    <col min="10002" max="10002" width="5.19921875" style="312" customWidth="1"/>
    <col min="10003" max="10003" width="6.19921875" style="312" customWidth="1"/>
    <col min="10004" max="10237" width="9" style="312"/>
    <col min="10238" max="10238" width="6.59765625" style="312" customWidth="1"/>
    <col min="10239" max="10239" width="5.8984375" style="312" customWidth="1"/>
    <col min="10240" max="10240" width="6.59765625" style="312" customWidth="1"/>
    <col min="10241" max="10242" width="6.19921875" style="312" customWidth="1"/>
    <col min="10243" max="10243" width="6.5" style="312" customWidth="1"/>
    <col min="10244" max="10246" width="6.69921875" style="312" customWidth="1"/>
    <col min="10247" max="10247" width="3.19921875" style="312" customWidth="1"/>
    <col min="10248" max="10248" width="3.3984375" style="312" customWidth="1"/>
    <col min="10249" max="10249" width="7.3984375" style="312" customWidth="1"/>
    <col min="10250" max="10250" width="7.19921875" style="312" customWidth="1"/>
    <col min="10251" max="10254" width="6.5" style="312" customWidth="1"/>
    <col min="10255" max="10255" width="2.3984375" style="312" customWidth="1"/>
    <col min="10256" max="10256" width="5.59765625" style="312" customWidth="1"/>
    <col min="10257" max="10257" width="2.09765625" style="312" customWidth="1"/>
    <col min="10258" max="10258" width="5.19921875" style="312" customWidth="1"/>
    <col min="10259" max="10259" width="6.19921875" style="312" customWidth="1"/>
    <col min="10260" max="10493" width="9" style="312"/>
    <col min="10494" max="10494" width="6.59765625" style="312" customWidth="1"/>
    <col min="10495" max="10495" width="5.8984375" style="312" customWidth="1"/>
    <col min="10496" max="10496" width="6.59765625" style="312" customWidth="1"/>
    <col min="10497" max="10498" width="6.19921875" style="312" customWidth="1"/>
    <col min="10499" max="10499" width="6.5" style="312" customWidth="1"/>
    <col min="10500" max="10502" width="6.69921875" style="312" customWidth="1"/>
    <col min="10503" max="10503" width="3.19921875" style="312" customWidth="1"/>
    <col min="10504" max="10504" width="3.3984375" style="312" customWidth="1"/>
    <col min="10505" max="10505" width="7.3984375" style="312" customWidth="1"/>
    <col min="10506" max="10506" width="7.19921875" style="312" customWidth="1"/>
    <col min="10507" max="10510" width="6.5" style="312" customWidth="1"/>
    <col min="10511" max="10511" width="2.3984375" style="312" customWidth="1"/>
    <col min="10512" max="10512" width="5.59765625" style="312" customWidth="1"/>
    <col min="10513" max="10513" width="2.09765625" style="312" customWidth="1"/>
    <col min="10514" max="10514" width="5.19921875" style="312" customWidth="1"/>
    <col min="10515" max="10515" width="6.19921875" style="312" customWidth="1"/>
    <col min="10516" max="10749" width="9" style="312"/>
    <col min="10750" max="10750" width="6.59765625" style="312" customWidth="1"/>
    <col min="10751" max="10751" width="5.8984375" style="312" customWidth="1"/>
    <col min="10752" max="10752" width="6.59765625" style="312" customWidth="1"/>
    <col min="10753" max="10754" width="6.19921875" style="312" customWidth="1"/>
    <col min="10755" max="10755" width="6.5" style="312" customWidth="1"/>
    <col min="10756" max="10758" width="6.69921875" style="312" customWidth="1"/>
    <col min="10759" max="10759" width="3.19921875" style="312" customWidth="1"/>
    <col min="10760" max="10760" width="3.3984375" style="312" customWidth="1"/>
    <col min="10761" max="10761" width="7.3984375" style="312" customWidth="1"/>
    <col min="10762" max="10762" width="7.19921875" style="312" customWidth="1"/>
    <col min="10763" max="10766" width="6.5" style="312" customWidth="1"/>
    <col min="10767" max="10767" width="2.3984375" style="312" customWidth="1"/>
    <col min="10768" max="10768" width="5.59765625" style="312" customWidth="1"/>
    <col min="10769" max="10769" width="2.09765625" style="312" customWidth="1"/>
    <col min="10770" max="10770" width="5.19921875" style="312" customWidth="1"/>
    <col min="10771" max="10771" width="6.19921875" style="312" customWidth="1"/>
    <col min="10772" max="11005" width="9" style="312"/>
    <col min="11006" max="11006" width="6.59765625" style="312" customWidth="1"/>
    <col min="11007" max="11007" width="5.8984375" style="312" customWidth="1"/>
    <col min="11008" max="11008" width="6.59765625" style="312" customWidth="1"/>
    <col min="11009" max="11010" width="6.19921875" style="312" customWidth="1"/>
    <col min="11011" max="11011" width="6.5" style="312" customWidth="1"/>
    <col min="11012" max="11014" width="6.69921875" style="312" customWidth="1"/>
    <col min="11015" max="11015" width="3.19921875" style="312" customWidth="1"/>
    <col min="11016" max="11016" width="3.3984375" style="312" customWidth="1"/>
    <col min="11017" max="11017" width="7.3984375" style="312" customWidth="1"/>
    <col min="11018" max="11018" width="7.19921875" style="312" customWidth="1"/>
    <col min="11019" max="11022" width="6.5" style="312" customWidth="1"/>
    <col min="11023" max="11023" width="2.3984375" style="312" customWidth="1"/>
    <col min="11024" max="11024" width="5.59765625" style="312" customWidth="1"/>
    <col min="11025" max="11025" width="2.09765625" style="312" customWidth="1"/>
    <col min="11026" max="11026" width="5.19921875" style="312" customWidth="1"/>
    <col min="11027" max="11027" width="6.19921875" style="312" customWidth="1"/>
    <col min="11028" max="11261" width="9" style="312"/>
    <col min="11262" max="11262" width="6.59765625" style="312" customWidth="1"/>
    <col min="11263" max="11263" width="5.8984375" style="312" customWidth="1"/>
    <col min="11264" max="11264" width="6.59765625" style="312" customWidth="1"/>
    <col min="11265" max="11266" width="6.19921875" style="312" customWidth="1"/>
    <col min="11267" max="11267" width="6.5" style="312" customWidth="1"/>
    <col min="11268" max="11270" width="6.69921875" style="312" customWidth="1"/>
    <col min="11271" max="11271" width="3.19921875" style="312" customWidth="1"/>
    <col min="11272" max="11272" width="3.3984375" style="312" customWidth="1"/>
    <col min="11273" max="11273" width="7.3984375" style="312" customWidth="1"/>
    <col min="11274" max="11274" width="7.19921875" style="312" customWidth="1"/>
    <col min="11275" max="11278" width="6.5" style="312" customWidth="1"/>
    <col min="11279" max="11279" width="2.3984375" style="312" customWidth="1"/>
    <col min="11280" max="11280" width="5.59765625" style="312" customWidth="1"/>
    <col min="11281" max="11281" width="2.09765625" style="312" customWidth="1"/>
    <col min="11282" max="11282" width="5.19921875" style="312" customWidth="1"/>
    <col min="11283" max="11283" width="6.19921875" style="312" customWidth="1"/>
    <col min="11284" max="11517" width="9" style="312"/>
    <col min="11518" max="11518" width="6.59765625" style="312" customWidth="1"/>
    <col min="11519" max="11519" width="5.8984375" style="312" customWidth="1"/>
    <col min="11520" max="11520" width="6.59765625" style="312" customWidth="1"/>
    <col min="11521" max="11522" width="6.19921875" style="312" customWidth="1"/>
    <col min="11523" max="11523" width="6.5" style="312" customWidth="1"/>
    <col min="11524" max="11526" width="6.69921875" style="312" customWidth="1"/>
    <col min="11527" max="11527" width="3.19921875" style="312" customWidth="1"/>
    <col min="11528" max="11528" width="3.3984375" style="312" customWidth="1"/>
    <col min="11529" max="11529" width="7.3984375" style="312" customWidth="1"/>
    <col min="11530" max="11530" width="7.19921875" style="312" customWidth="1"/>
    <col min="11531" max="11534" width="6.5" style="312" customWidth="1"/>
    <col min="11535" max="11535" width="2.3984375" style="312" customWidth="1"/>
    <col min="11536" max="11536" width="5.59765625" style="312" customWidth="1"/>
    <col min="11537" max="11537" width="2.09765625" style="312" customWidth="1"/>
    <col min="11538" max="11538" width="5.19921875" style="312" customWidth="1"/>
    <col min="11539" max="11539" width="6.19921875" style="312" customWidth="1"/>
    <col min="11540" max="11773" width="9" style="312"/>
    <col min="11774" max="11774" width="6.59765625" style="312" customWidth="1"/>
    <col min="11775" max="11775" width="5.8984375" style="312" customWidth="1"/>
    <col min="11776" max="11776" width="6.59765625" style="312" customWidth="1"/>
    <col min="11777" max="11778" width="6.19921875" style="312" customWidth="1"/>
    <col min="11779" max="11779" width="6.5" style="312" customWidth="1"/>
    <col min="11780" max="11782" width="6.69921875" style="312" customWidth="1"/>
    <col min="11783" max="11783" width="3.19921875" style="312" customWidth="1"/>
    <col min="11784" max="11784" width="3.3984375" style="312" customWidth="1"/>
    <col min="11785" max="11785" width="7.3984375" style="312" customWidth="1"/>
    <col min="11786" max="11786" width="7.19921875" style="312" customWidth="1"/>
    <col min="11787" max="11790" width="6.5" style="312" customWidth="1"/>
    <col min="11791" max="11791" width="2.3984375" style="312" customWidth="1"/>
    <col min="11792" max="11792" width="5.59765625" style="312" customWidth="1"/>
    <col min="11793" max="11793" width="2.09765625" style="312" customWidth="1"/>
    <col min="11794" max="11794" width="5.19921875" style="312" customWidth="1"/>
    <col min="11795" max="11795" width="6.19921875" style="312" customWidth="1"/>
    <col min="11796" max="12029" width="9" style="312"/>
    <col min="12030" max="12030" width="6.59765625" style="312" customWidth="1"/>
    <col min="12031" max="12031" width="5.8984375" style="312" customWidth="1"/>
    <col min="12032" max="12032" width="6.59765625" style="312" customWidth="1"/>
    <col min="12033" max="12034" width="6.19921875" style="312" customWidth="1"/>
    <col min="12035" max="12035" width="6.5" style="312" customWidth="1"/>
    <col min="12036" max="12038" width="6.69921875" style="312" customWidth="1"/>
    <col min="12039" max="12039" width="3.19921875" style="312" customWidth="1"/>
    <col min="12040" max="12040" width="3.3984375" style="312" customWidth="1"/>
    <col min="12041" max="12041" width="7.3984375" style="312" customWidth="1"/>
    <col min="12042" max="12042" width="7.19921875" style="312" customWidth="1"/>
    <col min="12043" max="12046" width="6.5" style="312" customWidth="1"/>
    <col min="12047" max="12047" width="2.3984375" style="312" customWidth="1"/>
    <col min="12048" max="12048" width="5.59765625" style="312" customWidth="1"/>
    <col min="12049" max="12049" width="2.09765625" style="312" customWidth="1"/>
    <col min="12050" max="12050" width="5.19921875" style="312" customWidth="1"/>
    <col min="12051" max="12051" width="6.19921875" style="312" customWidth="1"/>
    <col min="12052" max="12285" width="9" style="312"/>
    <col min="12286" max="12286" width="6.59765625" style="312" customWidth="1"/>
    <col min="12287" max="12287" width="5.8984375" style="312" customWidth="1"/>
    <col min="12288" max="12288" width="6.59765625" style="312" customWidth="1"/>
    <col min="12289" max="12290" width="6.19921875" style="312" customWidth="1"/>
    <col min="12291" max="12291" width="6.5" style="312" customWidth="1"/>
    <col min="12292" max="12294" width="6.69921875" style="312" customWidth="1"/>
    <col min="12295" max="12295" width="3.19921875" style="312" customWidth="1"/>
    <col min="12296" max="12296" width="3.3984375" style="312" customWidth="1"/>
    <col min="12297" max="12297" width="7.3984375" style="312" customWidth="1"/>
    <col min="12298" max="12298" width="7.19921875" style="312" customWidth="1"/>
    <col min="12299" max="12302" width="6.5" style="312" customWidth="1"/>
    <col min="12303" max="12303" width="2.3984375" style="312" customWidth="1"/>
    <col min="12304" max="12304" width="5.59765625" style="312" customWidth="1"/>
    <col min="12305" max="12305" width="2.09765625" style="312" customWidth="1"/>
    <col min="12306" max="12306" width="5.19921875" style="312" customWidth="1"/>
    <col min="12307" max="12307" width="6.19921875" style="312" customWidth="1"/>
    <col min="12308" max="12541" width="9" style="312"/>
    <col min="12542" max="12542" width="6.59765625" style="312" customWidth="1"/>
    <col min="12543" max="12543" width="5.8984375" style="312" customWidth="1"/>
    <col min="12544" max="12544" width="6.59765625" style="312" customWidth="1"/>
    <col min="12545" max="12546" width="6.19921875" style="312" customWidth="1"/>
    <col min="12547" max="12547" width="6.5" style="312" customWidth="1"/>
    <col min="12548" max="12550" width="6.69921875" style="312" customWidth="1"/>
    <col min="12551" max="12551" width="3.19921875" style="312" customWidth="1"/>
    <col min="12552" max="12552" width="3.3984375" style="312" customWidth="1"/>
    <col min="12553" max="12553" width="7.3984375" style="312" customWidth="1"/>
    <col min="12554" max="12554" width="7.19921875" style="312" customWidth="1"/>
    <col min="12555" max="12558" width="6.5" style="312" customWidth="1"/>
    <col min="12559" max="12559" width="2.3984375" style="312" customWidth="1"/>
    <col min="12560" max="12560" width="5.59765625" style="312" customWidth="1"/>
    <col min="12561" max="12561" width="2.09765625" style="312" customWidth="1"/>
    <col min="12562" max="12562" width="5.19921875" style="312" customWidth="1"/>
    <col min="12563" max="12563" width="6.19921875" style="312" customWidth="1"/>
    <col min="12564" max="12797" width="9" style="312"/>
    <col min="12798" max="12798" width="6.59765625" style="312" customWidth="1"/>
    <col min="12799" max="12799" width="5.8984375" style="312" customWidth="1"/>
    <col min="12800" max="12800" width="6.59765625" style="312" customWidth="1"/>
    <col min="12801" max="12802" width="6.19921875" style="312" customWidth="1"/>
    <col min="12803" max="12803" width="6.5" style="312" customWidth="1"/>
    <col min="12804" max="12806" width="6.69921875" style="312" customWidth="1"/>
    <col min="12807" max="12807" width="3.19921875" style="312" customWidth="1"/>
    <col min="12808" max="12808" width="3.3984375" style="312" customWidth="1"/>
    <col min="12809" max="12809" width="7.3984375" style="312" customWidth="1"/>
    <col min="12810" max="12810" width="7.19921875" style="312" customWidth="1"/>
    <col min="12811" max="12814" width="6.5" style="312" customWidth="1"/>
    <col min="12815" max="12815" width="2.3984375" style="312" customWidth="1"/>
    <col min="12816" max="12816" width="5.59765625" style="312" customWidth="1"/>
    <col min="12817" max="12817" width="2.09765625" style="312" customWidth="1"/>
    <col min="12818" max="12818" width="5.19921875" style="312" customWidth="1"/>
    <col min="12819" max="12819" width="6.19921875" style="312" customWidth="1"/>
    <col min="12820" max="13053" width="9" style="312"/>
    <col min="13054" max="13054" width="6.59765625" style="312" customWidth="1"/>
    <col min="13055" max="13055" width="5.8984375" style="312" customWidth="1"/>
    <col min="13056" max="13056" width="6.59765625" style="312" customWidth="1"/>
    <col min="13057" max="13058" width="6.19921875" style="312" customWidth="1"/>
    <col min="13059" max="13059" width="6.5" style="312" customWidth="1"/>
    <col min="13060" max="13062" width="6.69921875" style="312" customWidth="1"/>
    <col min="13063" max="13063" width="3.19921875" style="312" customWidth="1"/>
    <col min="13064" max="13064" width="3.3984375" style="312" customWidth="1"/>
    <col min="13065" max="13065" width="7.3984375" style="312" customWidth="1"/>
    <col min="13066" max="13066" width="7.19921875" style="312" customWidth="1"/>
    <col min="13067" max="13070" width="6.5" style="312" customWidth="1"/>
    <col min="13071" max="13071" width="2.3984375" style="312" customWidth="1"/>
    <col min="13072" max="13072" width="5.59765625" style="312" customWidth="1"/>
    <col min="13073" max="13073" width="2.09765625" style="312" customWidth="1"/>
    <col min="13074" max="13074" width="5.19921875" style="312" customWidth="1"/>
    <col min="13075" max="13075" width="6.19921875" style="312" customWidth="1"/>
    <col min="13076" max="13309" width="9" style="312"/>
    <col min="13310" max="13310" width="6.59765625" style="312" customWidth="1"/>
    <col min="13311" max="13311" width="5.8984375" style="312" customWidth="1"/>
    <col min="13312" max="13312" width="6.59765625" style="312" customWidth="1"/>
    <col min="13313" max="13314" width="6.19921875" style="312" customWidth="1"/>
    <col min="13315" max="13315" width="6.5" style="312" customWidth="1"/>
    <col min="13316" max="13318" width="6.69921875" style="312" customWidth="1"/>
    <col min="13319" max="13319" width="3.19921875" style="312" customWidth="1"/>
    <col min="13320" max="13320" width="3.3984375" style="312" customWidth="1"/>
    <col min="13321" max="13321" width="7.3984375" style="312" customWidth="1"/>
    <col min="13322" max="13322" width="7.19921875" style="312" customWidth="1"/>
    <col min="13323" max="13326" width="6.5" style="312" customWidth="1"/>
    <col min="13327" max="13327" width="2.3984375" style="312" customWidth="1"/>
    <col min="13328" max="13328" width="5.59765625" style="312" customWidth="1"/>
    <col min="13329" max="13329" width="2.09765625" style="312" customWidth="1"/>
    <col min="13330" max="13330" width="5.19921875" style="312" customWidth="1"/>
    <col min="13331" max="13331" width="6.19921875" style="312" customWidth="1"/>
    <col min="13332" max="13565" width="9" style="312"/>
    <col min="13566" max="13566" width="6.59765625" style="312" customWidth="1"/>
    <col min="13567" max="13567" width="5.8984375" style="312" customWidth="1"/>
    <col min="13568" max="13568" width="6.59765625" style="312" customWidth="1"/>
    <col min="13569" max="13570" width="6.19921875" style="312" customWidth="1"/>
    <col min="13571" max="13571" width="6.5" style="312" customWidth="1"/>
    <col min="13572" max="13574" width="6.69921875" style="312" customWidth="1"/>
    <col min="13575" max="13575" width="3.19921875" style="312" customWidth="1"/>
    <col min="13576" max="13576" width="3.3984375" style="312" customWidth="1"/>
    <col min="13577" max="13577" width="7.3984375" style="312" customWidth="1"/>
    <col min="13578" max="13578" width="7.19921875" style="312" customWidth="1"/>
    <col min="13579" max="13582" width="6.5" style="312" customWidth="1"/>
    <col min="13583" max="13583" width="2.3984375" style="312" customWidth="1"/>
    <col min="13584" max="13584" width="5.59765625" style="312" customWidth="1"/>
    <col min="13585" max="13585" width="2.09765625" style="312" customWidth="1"/>
    <col min="13586" max="13586" width="5.19921875" style="312" customWidth="1"/>
    <col min="13587" max="13587" width="6.19921875" style="312" customWidth="1"/>
    <col min="13588" max="13821" width="9" style="312"/>
    <col min="13822" max="13822" width="6.59765625" style="312" customWidth="1"/>
    <col min="13823" max="13823" width="5.8984375" style="312" customWidth="1"/>
    <col min="13824" max="13824" width="6.59765625" style="312" customWidth="1"/>
    <col min="13825" max="13826" width="6.19921875" style="312" customWidth="1"/>
    <col min="13827" max="13827" width="6.5" style="312" customWidth="1"/>
    <col min="13828" max="13830" width="6.69921875" style="312" customWidth="1"/>
    <col min="13831" max="13831" width="3.19921875" style="312" customWidth="1"/>
    <col min="13832" max="13832" width="3.3984375" style="312" customWidth="1"/>
    <col min="13833" max="13833" width="7.3984375" style="312" customWidth="1"/>
    <col min="13834" max="13834" width="7.19921875" style="312" customWidth="1"/>
    <col min="13835" max="13838" width="6.5" style="312" customWidth="1"/>
    <col min="13839" max="13839" width="2.3984375" style="312" customWidth="1"/>
    <col min="13840" max="13840" width="5.59765625" style="312" customWidth="1"/>
    <col min="13841" max="13841" width="2.09765625" style="312" customWidth="1"/>
    <col min="13842" max="13842" width="5.19921875" style="312" customWidth="1"/>
    <col min="13843" max="13843" width="6.19921875" style="312" customWidth="1"/>
    <col min="13844" max="14077" width="9" style="312"/>
    <col min="14078" max="14078" width="6.59765625" style="312" customWidth="1"/>
    <col min="14079" max="14079" width="5.8984375" style="312" customWidth="1"/>
    <col min="14080" max="14080" width="6.59765625" style="312" customWidth="1"/>
    <col min="14081" max="14082" width="6.19921875" style="312" customWidth="1"/>
    <col min="14083" max="14083" width="6.5" style="312" customWidth="1"/>
    <col min="14084" max="14086" width="6.69921875" style="312" customWidth="1"/>
    <col min="14087" max="14087" width="3.19921875" style="312" customWidth="1"/>
    <col min="14088" max="14088" width="3.3984375" style="312" customWidth="1"/>
    <col min="14089" max="14089" width="7.3984375" style="312" customWidth="1"/>
    <col min="14090" max="14090" width="7.19921875" style="312" customWidth="1"/>
    <col min="14091" max="14094" width="6.5" style="312" customWidth="1"/>
    <col min="14095" max="14095" width="2.3984375" style="312" customWidth="1"/>
    <col min="14096" max="14096" width="5.59765625" style="312" customWidth="1"/>
    <col min="14097" max="14097" width="2.09765625" style="312" customWidth="1"/>
    <col min="14098" max="14098" width="5.19921875" style="312" customWidth="1"/>
    <col min="14099" max="14099" width="6.19921875" style="312" customWidth="1"/>
    <col min="14100" max="14333" width="9" style="312"/>
    <col min="14334" max="14334" width="6.59765625" style="312" customWidth="1"/>
    <col min="14335" max="14335" width="5.8984375" style="312" customWidth="1"/>
    <col min="14336" max="14336" width="6.59765625" style="312" customWidth="1"/>
    <col min="14337" max="14338" width="6.19921875" style="312" customWidth="1"/>
    <col min="14339" max="14339" width="6.5" style="312" customWidth="1"/>
    <col min="14340" max="14342" width="6.69921875" style="312" customWidth="1"/>
    <col min="14343" max="14343" width="3.19921875" style="312" customWidth="1"/>
    <col min="14344" max="14344" width="3.3984375" style="312" customWidth="1"/>
    <col min="14345" max="14345" width="7.3984375" style="312" customWidth="1"/>
    <col min="14346" max="14346" width="7.19921875" style="312" customWidth="1"/>
    <col min="14347" max="14350" width="6.5" style="312" customWidth="1"/>
    <col min="14351" max="14351" width="2.3984375" style="312" customWidth="1"/>
    <col min="14352" max="14352" width="5.59765625" style="312" customWidth="1"/>
    <col min="14353" max="14353" width="2.09765625" style="312" customWidth="1"/>
    <col min="14354" max="14354" width="5.19921875" style="312" customWidth="1"/>
    <col min="14355" max="14355" width="6.19921875" style="312" customWidth="1"/>
    <col min="14356" max="14589" width="9" style="312"/>
    <col min="14590" max="14590" width="6.59765625" style="312" customWidth="1"/>
    <col min="14591" max="14591" width="5.8984375" style="312" customWidth="1"/>
    <col min="14592" max="14592" width="6.59765625" style="312" customWidth="1"/>
    <col min="14593" max="14594" width="6.19921875" style="312" customWidth="1"/>
    <col min="14595" max="14595" width="6.5" style="312" customWidth="1"/>
    <col min="14596" max="14598" width="6.69921875" style="312" customWidth="1"/>
    <col min="14599" max="14599" width="3.19921875" style="312" customWidth="1"/>
    <col min="14600" max="14600" width="3.3984375" style="312" customWidth="1"/>
    <col min="14601" max="14601" width="7.3984375" style="312" customWidth="1"/>
    <col min="14602" max="14602" width="7.19921875" style="312" customWidth="1"/>
    <col min="14603" max="14606" width="6.5" style="312" customWidth="1"/>
    <col min="14607" max="14607" width="2.3984375" style="312" customWidth="1"/>
    <col min="14608" max="14608" width="5.59765625" style="312" customWidth="1"/>
    <col min="14609" max="14609" width="2.09765625" style="312" customWidth="1"/>
    <col min="14610" max="14610" width="5.19921875" style="312" customWidth="1"/>
    <col min="14611" max="14611" width="6.19921875" style="312" customWidth="1"/>
    <col min="14612" max="14845" width="9" style="312"/>
    <col min="14846" max="14846" width="6.59765625" style="312" customWidth="1"/>
    <col min="14847" max="14847" width="5.8984375" style="312" customWidth="1"/>
    <col min="14848" max="14848" width="6.59765625" style="312" customWidth="1"/>
    <col min="14849" max="14850" width="6.19921875" style="312" customWidth="1"/>
    <col min="14851" max="14851" width="6.5" style="312" customWidth="1"/>
    <col min="14852" max="14854" width="6.69921875" style="312" customWidth="1"/>
    <col min="14855" max="14855" width="3.19921875" style="312" customWidth="1"/>
    <col min="14856" max="14856" width="3.3984375" style="312" customWidth="1"/>
    <col min="14857" max="14857" width="7.3984375" style="312" customWidth="1"/>
    <col min="14858" max="14858" width="7.19921875" style="312" customWidth="1"/>
    <col min="14859" max="14862" width="6.5" style="312" customWidth="1"/>
    <col min="14863" max="14863" width="2.3984375" style="312" customWidth="1"/>
    <col min="14864" max="14864" width="5.59765625" style="312" customWidth="1"/>
    <col min="14865" max="14865" width="2.09765625" style="312" customWidth="1"/>
    <col min="14866" max="14866" width="5.19921875" style="312" customWidth="1"/>
    <col min="14867" max="14867" width="6.19921875" style="312" customWidth="1"/>
    <col min="14868" max="15101" width="9" style="312"/>
    <col min="15102" max="15102" width="6.59765625" style="312" customWidth="1"/>
    <col min="15103" max="15103" width="5.8984375" style="312" customWidth="1"/>
    <col min="15104" max="15104" width="6.59765625" style="312" customWidth="1"/>
    <col min="15105" max="15106" width="6.19921875" style="312" customWidth="1"/>
    <col min="15107" max="15107" width="6.5" style="312" customWidth="1"/>
    <col min="15108" max="15110" width="6.69921875" style="312" customWidth="1"/>
    <col min="15111" max="15111" width="3.19921875" style="312" customWidth="1"/>
    <col min="15112" max="15112" width="3.3984375" style="312" customWidth="1"/>
    <col min="15113" max="15113" width="7.3984375" style="312" customWidth="1"/>
    <col min="15114" max="15114" width="7.19921875" style="312" customWidth="1"/>
    <col min="15115" max="15118" width="6.5" style="312" customWidth="1"/>
    <col min="15119" max="15119" width="2.3984375" style="312" customWidth="1"/>
    <col min="15120" max="15120" width="5.59765625" style="312" customWidth="1"/>
    <col min="15121" max="15121" width="2.09765625" style="312" customWidth="1"/>
    <col min="15122" max="15122" width="5.19921875" style="312" customWidth="1"/>
    <col min="15123" max="15123" width="6.19921875" style="312" customWidth="1"/>
    <col min="15124" max="15357" width="9" style="312"/>
    <col min="15358" max="15358" width="6.59765625" style="312" customWidth="1"/>
    <col min="15359" max="15359" width="5.8984375" style="312" customWidth="1"/>
    <col min="15360" max="15360" width="6.59765625" style="312" customWidth="1"/>
    <col min="15361" max="15362" width="6.19921875" style="312" customWidth="1"/>
    <col min="15363" max="15363" width="6.5" style="312" customWidth="1"/>
    <col min="15364" max="15366" width="6.69921875" style="312" customWidth="1"/>
    <col min="15367" max="15367" width="3.19921875" style="312" customWidth="1"/>
    <col min="15368" max="15368" width="3.3984375" style="312" customWidth="1"/>
    <col min="15369" max="15369" width="7.3984375" style="312" customWidth="1"/>
    <col min="15370" max="15370" width="7.19921875" style="312" customWidth="1"/>
    <col min="15371" max="15374" width="6.5" style="312" customWidth="1"/>
    <col min="15375" max="15375" width="2.3984375" style="312" customWidth="1"/>
    <col min="15376" max="15376" width="5.59765625" style="312" customWidth="1"/>
    <col min="15377" max="15377" width="2.09765625" style="312" customWidth="1"/>
    <col min="15378" max="15378" width="5.19921875" style="312" customWidth="1"/>
    <col min="15379" max="15379" width="6.19921875" style="312" customWidth="1"/>
    <col min="15380" max="15613" width="9" style="312"/>
    <col min="15614" max="15614" width="6.59765625" style="312" customWidth="1"/>
    <col min="15615" max="15615" width="5.8984375" style="312" customWidth="1"/>
    <col min="15616" max="15616" width="6.59765625" style="312" customWidth="1"/>
    <col min="15617" max="15618" width="6.19921875" style="312" customWidth="1"/>
    <col min="15619" max="15619" width="6.5" style="312" customWidth="1"/>
    <col min="15620" max="15622" width="6.69921875" style="312" customWidth="1"/>
    <col min="15623" max="15623" width="3.19921875" style="312" customWidth="1"/>
    <col min="15624" max="15624" width="3.3984375" style="312" customWidth="1"/>
    <col min="15625" max="15625" width="7.3984375" style="312" customWidth="1"/>
    <col min="15626" max="15626" width="7.19921875" style="312" customWidth="1"/>
    <col min="15627" max="15630" width="6.5" style="312" customWidth="1"/>
    <col min="15631" max="15631" width="2.3984375" style="312" customWidth="1"/>
    <col min="15632" max="15632" width="5.59765625" style="312" customWidth="1"/>
    <col min="15633" max="15633" width="2.09765625" style="312" customWidth="1"/>
    <col min="15634" max="15634" width="5.19921875" style="312" customWidth="1"/>
    <col min="15635" max="15635" width="6.19921875" style="312" customWidth="1"/>
    <col min="15636" max="15869" width="9" style="312"/>
    <col min="15870" max="15870" width="6.59765625" style="312" customWidth="1"/>
    <col min="15871" max="15871" width="5.8984375" style="312" customWidth="1"/>
    <col min="15872" max="15872" width="6.59765625" style="312" customWidth="1"/>
    <col min="15873" max="15874" width="6.19921875" style="312" customWidth="1"/>
    <col min="15875" max="15875" width="6.5" style="312" customWidth="1"/>
    <col min="15876" max="15878" width="6.69921875" style="312" customWidth="1"/>
    <col min="15879" max="15879" width="3.19921875" style="312" customWidth="1"/>
    <col min="15880" max="15880" width="3.3984375" style="312" customWidth="1"/>
    <col min="15881" max="15881" width="7.3984375" style="312" customWidth="1"/>
    <col min="15882" max="15882" width="7.19921875" style="312" customWidth="1"/>
    <col min="15883" max="15886" width="6.5" style="312" customWidth="1"/>
    <col min="15887" max="15887" width="2.3984375" style="312" customWidth="1"/>
    <col min="15888" max="15888" width="5.59765625" style="312" customWidth="1"/>
    <col min="15889" max="15889" width="2.09765625" style="312" customWidth="1"/>
    <col min="15890" max="15890" width="5.19921875" style="312" customWidth="1"/>
    <col min="15891" max="15891" width="6.19921875" style="312" customWidth="1"/>
    <col min="15892" max="16125" width="9" style="312"/>
    <col min="16126" max="16126" width="6.59765625" style="312" customWidth="1"/>
    <col min="16127" max="16127" width="5.8984375" style="312" customWidth="1"/>
    <col min="16128" max="16128" width="6.59765625" style="312" customWidth="1"/>
    <col min="16129" max="16130" width="6.19921875" style="312" customWidth="1"/>
    <col min="16131" max="16131" width="6.5" style="312" customWidth="1"/>
    <col min="16132" max="16134" width="6.69921875" style="312" customWidth="1"/>
    <col min="16135" max="16135" width="3.19921875" style="312" customWidth="1"/>
    <col min="16136" max="16136" width="3.3984375" style="312" customWidth="1"/>
    <col min="16137" max="16137" width="7.3984375" style="312" customWidth="1"/>
    <col min="16138" max="16138" width="7.19921875" style="312" customWidth="1"/>
    <col min="16139" max="16142" width="6.5" style="312" customWidth="1"/>
    <col min="16143" max="16143" width="2.3984375" style="312" customWidth="1"/>
    <col min="16144" max="16144" width="5.59765625" style="312" customWidth="1"/>
    <col min="16145" max="16145" width="2.09765625" style="312" customWidth="1"/>
    <col min="16146" max="16146" width="5.19921875" style="312" customWidth="1"/>
    <col min="16147" max="16147" width="6.19921875" style="312" customWidth="1"/>
    <col min="16148" max="16384" width="9" style="312"/>
  </cols>
  <sheetData>
    <row r="1" spans="1:20" ht="5.0999999999999996" customHeight="1"/>
    <row r="2" spans="1:20" customFormat="1" ht="50.1" customHeight="1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184"/>
      <c r="L2" s="1184"/>
      <c r="M2" s="1184"/>
      <c r="N2" s="1184"/>
      <c r="O2" s="1184"/>
      <c r="P2" s="1184"/>
      <c r="Q2" s="1184"/>
      <c r="R2" s="1184"/>
      <c r="S2" s="1184"/>
      <c r="T2" s="1184"/>
    </row>
    <row r="3" spans="1:20" ht="21" customHeight="1">
      <c r="A3" s="1185" t="s">
        <v>338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 t="s">
        <v>339</v>
      </c>
      <c r="L3" s="1185"/>
      <c r="M3" s="1185"/>
      <c r="N3" s="1185"/>
      <c r="O3" s="1185"/>
      <c r="P3" s="1185"/>
      <c r="Q3" s="1185"/>
      <c r="R3" s="1185"/>
      <c r="S3" s="1185"/>
      <c r="T3" s="1185"/>
    </row>
    <row r="4" spans="1:20" s="500" customFormat="1" ht="20.100000000000001" customHeight="1">
      <c r="A4" s="1186" t="s">
        <v>340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 t="s">
        <v>341</v>
      </c>
      <c r="L4" s="1186"/>
      <c r="M4" s="1186"/>
      <c r="N4" s="1186"/>
      <c r="O4" s="1186"/>
      <c r="P4" s="1186"/>
      <c r="Q4" s="1186"/>
      <c r="R4" s="1186"/>
      <c r="S4" s="1186"/>
      <c r="T4" s="1186"/>
    </row>
    <row r="5" spans="1:20" ht="20.100000000000001" customHeight="1">
      <c r="A5" s="335" t="s">
        <v>342</v>
      </c>
      <c r="J5" s="339" t="s">
        <v>175</v>
      </c>
      <c r="K5" s="335" t="s">
        <v>342</v>
      </c>
      <c r="T5" s="339" t="s">
        <v>175</v>
      </c>
    </row>
    <row r="6" spans="1:20" s="316" customFormat="1" ht="20.100000000000001" customHeight="1">
      <c r="A6" s="1189" t="s">
        <v>315</v>
      </c>
      <c r="B6" s="1192" t="s">
        <v>316</v>
      </c>
      <c r="C6" s="1192" t="s">
        <v>317</v>
      </c>
      <c r="D6" s="1195" t="s">
        <v>603</v>
      </c>
      <c r="E6" s="1195" t="s">
        <v>604</v>
      </c>
      <c r="F6" s="1195" t="s">
        <v>605</v>
      </c>
      <c r="G6" s="1195" t="s">
        <v>596</v>
      </c>
      <c r="H6" s="1195" t="s">
        <v>597</v>
      </c>
      <c r="I6" s="1195" t="s">
        <v>598</v>
      </c>
      <c r="J6" s="1195" t="s">
        <v>606</v>
      </c>
      <c r="K6" s="1192" t="s">
        <v>325</v>
      </c>
      <c r="L6" s="1192" t="s">
        <v>326</v>
      </c>
      <c r="M6" s="1192" t="s">
        <v>327</v>
      </c>
      <c r="N6" s="1192" t="s">
        <v>328</v>
      </c>
      <c r="O6" s="1192" t="s">
        <v>329</v>
      </c>
      <c r="P6" s="1192" t="s">
        <v>330</v>
      </c>
      <c r="Q6" s="1192" t="s">
        <v>331</v>
      </c>
      <c r="R6" s="1192" t="s">
        <v>332</v>
      </c>
      <c r="S6" s="1192" t="s">
        <v>333</v>
      </c>
      <c r="T6" s="1192" t="s">
        <v>334</v>
      </c>
    </row>
    <row r="7" spans="1:20" s="316" customFormat="1" ht="13.5" customHeight="1">
      <c r="A7" s="1190"/>
      <c r="B7" s="1193"/>
      <c r="C7" s="1193"/>
      <c r="D7" s="1196"/>
      <c r="E7" s="1196"/>
      <c r="F7" s="1196"/>
      <c r="G7" s="1196"/>
      <c r="H7" s="1196"/>
      <c r="I7" s="1196"/>
      <c r="J7" s="1196"/>
      <c r="K7" s="1193"/>
      <c r="L7" s="1193"/>
      <c r="M7" s="1193"/>
      <c r="N7" s="1193"/>
      <c r="O7" s="1193"/>
      <c r="P7" s="1193"/>
      <c r="Q7" s="1193"/>
      <c r="R7" s="1193"/>
      <c r="S7" s="1193"/>
      <c r="T7" s="1193"/>
    </row>
    <row r="8" spans="1:20" s="316" customFormat="1" ht="48" customHeight="1">
      <c r="A8" s="1191"/>
      <c r="B8" s="1194"/>
      <c r="C8" s="1194"/>
      <c r="D8" s="1026" t="s">
        <v>600</v>
      </c>
      <c r="E8" s="1026" t="s">
        <v>601</v>
      </c>
      <c r="F8" s="1026" t="s">
        <v>602</v>
      </c>
      <c r="G8" s="1026" t="s">
        <v>593</v>
      </c>
      <c r="H8" s="1026" t="s">
        <v>594</v>
      </c>
      <c r="I8" s="1026" t="s">
        <v>595</v>
      </c>
      <c r="J8" s="1026" t="s">
        <v>599</v>
      </c>
      <c r="K8" s="1194"/>
      <c r="L8" s="1194"/>
      <c r="M8" s="1194"/>
      <c r="N8" s="1194"/>
      <c r="O8" s="1194"/>
      <c r="P8" s="1194"/>
      <c r="Q8" s="1194"/>
      <c r="R8" s="1194"/>
      <c r="S8" s="1194"/>
      <c r="T8" s="1194"/>
    </row>
    <row r="9" spans="1:20" ht="46.95" customHeight="1">
      <c r="A9" s="502">
        <v>2014</v>
      </c>
      <c r="B9" s="926">
        <v>67234</v>
      </c>
      <c r="C9" s="926">
        <v>44503</v>
      </c>
      <c r="D9" s="926">
        <v>1958</v>
      </c>
      <c r="E9" s="926">
        <v>385</v>
      </c>
      <c r="F9" s="926">
        <v>156</v>
      </c>
      <c r="G9" s="926">
        <v>523</v>
      </c>
      <c r="H9" s="926">
        <v>2780</v>
      </c>
      <c r="I9" s="926">
        <v>282</v>
      </c>
      <c r="J9" s="931">
        <v>163</v>
      </c>
      <c r="K9" s="935">
        <v>67</v>
      </c>
      <c r="L9" s="926">
        <v>1972</v>
      </c>
      <c r="M9" s="926">
        <v>219</v>
      </c>
      <c r="N9" s="926">
        <v>154</v>
      </c>
      <c r="O9" s="926">
        <v>415</v>
      </c>
      <c r="P9" s="926">
        <v>679</v>
      </c>
      <c r="Q9" s="926">
        <v>11851</v>
      </c>
      <c r="R9" s="926">
        <v>234</v>
      </c>
      <c r="S9" s="926">
        <v>613</v>
      </c>
      <c r="T9" s="931">
        <v>280</v>
      </c>
    </row>
    <row r="10" spans="1:20" ht="46.95" customHeight="1">
      <c r="A10" s="502">
        <v>2015</v>
      </c>
      <c r="B10" s="926">
        <v>38965</v>
      </c>
      <c r="C10" s="926">
        <v>19839</v>
      </c>
      <c r="D10" s="926">
        <v>1665</v>
      </c>
      <c r="E10" s="926">
        <v>315</v>
      </c>
      <c r="F10" s="926">
        <v>103</v>
      </c>
      <c r="G10" s="926">
        <v>481</v>
      </c>
      <c r="H10" s="926">
        <v>2441</v>
      </c>
      <c r="I10" s="926">
        <v>212</v>
      </c>
      <c r="J10" s="931">
        <v>180</v>
      </c>
      <c r="K10" s="935">
        <v>118</v>
      </c>
      <c r="L10" s="926">
        <v>2004</v>
      </c>
      <c r="M10" s="926">
        <v>170</v>
      </c>
      <c r="N10" s="926">
        <v>176</v>
      </c>
      <c r="O10" s="926">
        <v>457</v>
      </c>
      <c r="P10" s="926">
        <v>645</v>
      </c>
      <c r="Q10" s="926">
        <v>9062</v>
      </c>
      <c r="R10" s="926">
        <v>210</v>
      </c>
      <c r="S10" s="926">
        <v>580</v>
      </c>
      <c r="T10" s="931">
        <v>307</v>
      </c>
    </row>
    <row r="11" spans="1:20" ht="46.95" customHeight="1">
      <c r="A11" s="502">
        <v>2016</v>
      </c>
      <c r="B11" s="926">
        <v>38373</v>
      </c>
      <c r="C11" s="926">
        <v>19723</v>
      </c>
      <c r="D11" s="926">
        <v>1841</v>
      </c>
      <c r="E11" s="926">
        <v>342</v>
      </c>
      <c r="F11" s="926">
        <v>94</v>
      </c>
      <c r="G11" s="926">
        <v>475</v>
      </c>
      <c r="H11" s="926">
        <v>2381</v>
      </c>
      <c r="I11" s="926">
        <v>235</v>
      </c>
      <c r="J11" s="931">
        <v>134</v>
      </c>
      <c r="K11" s="935">
        <v>76</v>
      </c>
      <c r="L11" s="926">
        <v>1901</v>
      </c>
      <c r="M11" s="926">
        <v>120</v>
      </c>
      <c r="N11" s="926">
        <v>185</v>
      </c>
      <c r="O11" s="926">
        <v>473</v>
      </c>
      <c r="P11" s="926">
        <v>706</v>
      </c>
      <c r="Q11" s="926">
        <v>8642</v>
      </c>
      <c r="R11" s="926">
        <v>216</v>
      </c>
      <c r="S11" s="926">
        <v>504</v>
      </c>
      <c r="T11" s="931">
        <v>325</v>
      </c>
    </row>
    <row r="12" spans="1:20" ht="46.95" customHeight="1">
      <c r="A12" s="503">
        <v>2017</v>
      </c>
      <c r="B12" s="932">
        <f>SUM(B13:B24)</f>
        <v>36115</v>
      </c>
      <c r="C12" s="932">
        <f>SUM(C13:C24)</f>
        <v>16960</v>
      </c>
      <c r="D12" s="932">
        <f t="shared" ref="D12:T12" si="0">SUM(D13:D24)</f>
        <v>1642</v>
      </c>
      <c r="E12" s="932">
        <f t="shared" si="0"/>
        <v>319</v>
      </c>
      <c r="F12" s="932">
        <f t="shared" si="0"/>
        <v>107</v>
      </c>
      <c r="G12" s="932">
        <f t="shared" si="0"/>
        <v>492</v>
      </c>
      <c r="H12" s="932">
        <f t="shared" si="0"/>
        <v>2705</v>
      </c>
      <c r="I12" s="932">
        <f t="shared" si="0"/>
        <v>253</v>
      </c>
      <c r="J12" s="936">
        <f t="shared" si="0"/>
        <v>104</v>
      </c>
      <c r="K12" s="937">
        <f t="shared" si="0"/>
        <v>105</v>
      </c>
      <c r="L12" s="932">
        <f t="shared" si="0"/>
        <v>1778</v>
      </c>
      <c r="M12" s="932">
        <f t="shared" si="0"/>
        <v>162</v>
      </c>
      <c r="N12" s="932">
        <f t="shared" si="0"/>
        <v>161</v>
      </c>
      <c r="O12" s="932">
        <f t="shared" si="0"/>
        <v>537</v>
      </c>
      <c r="P12" s="932">
        <f t="shared" si="0"/>
        <v>701</v>
      </c>
      <c r="Q12" s="932">
        <f t="shared" si="0"/>
        <v>9099</v>
      </c>
      <c r="R12" s="932">
        <f t="shared" si="0"/>
        <v>231</v>
      </c>
      <c r="S12" s="932">
        <f t="shared" si="0"/>
        <v>450</v>
      </c>
      <c r="T12" s="936">
        <f t="shared" si="0"/>
        <v>309</v>
      </c>
    </row>
    <row r="13" spans="1:20" ht="32.1" customHeight="1">
      <c r="A13" s="502" t="s">
        <v>252</v>
      </c>
      <c r="B13" s="926">
        <f>SUM(C13:T13)</f>
        <v>3049</v>
      </c>
      <c r="C13" s="926">
        <v>1319</v>
      </c>
      <c r="D13" s="926">
        <v>141</v>
      </c>
      <c r="E13" s="926">
        <v>20</v>
      </c>
      <c r="F13" s="926">
        <v>14</v>
      </c>
      <c r="G13" s="926">
        <v>46</v>
      </c>
      <c r="H13" s="926">
        <v>261</v>
      </c>
      <c r="I13" s="926">
        <v>20</v>
      </c>
      <c r="J13" s="931">
        <v>16</v>
      </c>
      <c r="K13" s="935">
        <v>5</v>
      </c>
      <c r="L13" s="926">
        <v>136</v>
      </c>
      <c r="M13" s="926">
        <v>11</v>
      </c>
      <c r="N13" s="926">
        <v>13</v>
      </c>
      <c r="O13" s="926">
        <v>54</v>
      </c>
      <c r="P13" s="926">
        <v>65</v>
      </c>
      <c r="Q13" s="926">
        <v>841</v>
      </c>
      <c r="R13" s="926">
        <v>26</v>
      </c>
      <c r="S13" s="926">
        <v>42</v>
      </c>
      <c r="T13" s="931">
        <v>19</v>
      </c>
    </row>
    <row r="14" spans="1:20" ht="32.1" customHeight="1">
      <c r="A14" s="502" t="s">
        <v>253</v>
      </c>
      <c r="B14" s="926">
        <f t="shared" ref="B14:B24" si="1">SUM(C14:T14)</f>
        <v>3839</v>
      </c>
      <c r="C14" s="926">
        <v>1486</v>
      </c>
      <c r="D14" s="926">
        <v>244</v>
      </c>
      <c r="E14" s="926">
        <v>70</v>
      </c>
      <c r="F14" s="926">
        <v>10</v>
      </c>
      <c r="G14" s="926">
        <v>56</v>
      </c>
      <c r="H14" s="926">
        <v>354</v>
      </c>
      <c r="I14" s="926">
        <v>40</v>
      </c>
      <c r="J14" s="931">
        <v>25</v>
      </c>
      <c r="K14" s="935">
        <v>8</v>
      </c>
      <c r="L14" s="926">
        <v>236</v>
      </c>
      <c r="M14" s="926">
        <v>17</v>
      </c>
      <c r="N14" s="926">
        <v>17</v>
      </c>
      <c r="O14" s="926">
        <v>91</v>
      </c>
      <c r="P14" s="926">
        <v>75</v>
      </c>
      <c r="Q14" s="926">
        <v>979</v>
      </c>
      <c r="R14" s="926">
        <v>27</v>
      </c>
      <c r="S14" s="926">
        <v>60</v>
      </c>
      <c r="T14" s="931">
        <v>44</v>
      </c>
    </row>
    <row r="15" spans="1:20" ht="32.1" customHeight="1">
      <c r="A15" s="502" t="s">
        <v>254</v>
      </c>
      <c r="B15" s="926">
        <f t="shared" si="1"/>
        <v>3503</v>
      </c>
      <c r="C15" s="926">
        <v>1545</v>
      </c>
      <c r="D15" s="926">
        <v>185</v>
      </c>
      <c r="E15" s="926">
        <v>33</v>
      </c>
      <c r="F15" s="926">
        <v>13</v>
      </c>
      <c r="G15" s="926">
        <v>56</v>
      </c>
      <c r="H15" s="926">
        <v>262</v>
      </c>
      <c r="I15" s="926">
        <v>27</v>
      </c>
      <c r="J15" s="931">
        <v>6</v>
      </c>
      <c r="K15" s="935">
        <v>15</v>
      </c>
      <c r="L15" s="926">
        <v>185</v>
      </c>
      <c r="M15" s="926">
        <v>18</v>
      </c>
      <c r="N15" s="926">
        <v>14</v>
      </c>
      <c r="O15" s="926">
        <v>45</v>
      </c>
      <c r="P15" s="926">
        <v>99</v>
      </c>
      <c r="Q15" s="926">
        <v>887</v>
      </c>
      <c r="R15" s="926">
        <v>30</v>
      </c>
      <c r="S15" s="926">
        <v>49</v>
      </c>
      <c r="T15" s="931">
        <v>34</v>
      </c>
    </row>
    <row r="16" spans="1:20" ht="32.1" customHeight="1">
      <c r="A16" s="502" t="s">
        <v>255</v>
      </c>
      <c r="B16" s="926">
        <f t="shared" si="1"/>
        <v>2745</v>
      </c>
      <c r="C16" s="926">
        <v>1386</v>
      </c>
      <c r="D16" s="926">
        <v>122</v>
      </c>
      <c r="E16" s="926">
        <v>41</v>
      </c>
      <c r="F16" s="926">
        <v>7</v>
      </c>
      <c r="G16" s="926">
        <v>36</v>
      </c>
      <c r="H16" s="926">
        <v>185</v>
      </c>
      <c r="I16" s="926">
        <v>24</v>
      </c>
      <c r="J16" s="931">
        <v>13</v>
      </c>
      <c r="K16" s="935">
        <v>6</v>
      </c>
      <c r="L16" s="926">
        <v>135</v>
      </c>
      <c r="M16" s="926">
        <v>17</v>
      </c>
      <c r="N16" s="926">
        <v>14</v>
      </c>
      <c r="O16" s="926">
        <v>33</v>
      </c>
      <c r="P16" s="926">
        <v>49</v>
      </c>
      <c r="Q16" s="926">
        <v>610</v>
      </c>
      <c r="R16" s="926">
        <v>20</v>
      </c>
      <c r="S16" s="926">
        <v>23</v>
      </c>
      <c r="T16" s="931">
        <v>24</v>
      </c>
    </row>
    <row r="17" spans="1:20" ht="32.1" customHeight="1">
      <c r="A17" s="502" t="s">
        <v>256</v>
      </c>
      <c r="B17" s="926">
        <f t="shared" si="1"/>
        <v>2877</v>
      </c>
      <c r="C17" s="926">
        <v>1354</v>
      </c>
      <c r="D17" s="926">
        <v>154</v>
      </c>
      <c r="E17" s="926">
        <v>15</v>
      </c>
      <c r="F17" s="926">
        <v>15</v>
      </c>
      <c r="G17" s="926">
        <v>35</v>
      </c>
      <c r="H17" s="926">
        <v>215</v>
      </c>
      <c r="I17" s="926">
        <v>18</v>
      </c>
      <c r="J17" s="931">
        <v>7</v>
      </c>
      <c r="K17" s="935">
        <v>10</v>
      </c>
      <c r="L17" s="926">
        <v>129</v>
      </c>
      <c r="M17" s="926">
        <v>7</v>
      </c>
      <c r="N17" s="926">
        <v>26</v>
      </c>
      <c r="O17" s="926">
        <v>41</v>
      </c>
      <c r="P17" s="926">
        <v>60</v>
      </c>
      <c r="Q17" s="926">
        <v>713</v>
      </c>
      <c r="R17" s="926">
        <v>15</v>
      </c>
      <c r="S17" s="926">
        <v>34</v>
      </c>
      <c r="T17" s="931">
        <v>29</v>
      </c>
    </row>
    <row r="18" spans="1:20" ht="32.1" customHeight="1">
      <c r="A18" s="502" t="s">
        <v>257</v>
      </c>
      <c r="B18" s="926">
        <f t="shared" si="1"/>
        <v>2735</v>
      </c>
      <c r="C18" s="926">
        <v>1344</v>
      </c>
      <c r="D18" s="926">
        <v>120</v>
      </c>
      <c r="E18" s="926">
        <v>27</v>
      </c>
      <c r="F18" s="926">
        <v>7</v>
      </c>
      <c r="G18" s="926">
        <v>53</v>
      </c>
      <c r="H18" s="926">
        <v>192</v>
      </c>
      <c r="I18" s="926">
        <v>15</v>
      </c>
      <c r="J18" s="931">
        <v>3</v>
      </c>
      <c r="K18" s="935">
        <v>8</v>
      </c>
      <c r="L18" s="926">
        <v>132</v>
      </c>
      <c r="M18" s="926">
        <v>8</v>
      </c>
      <c r="N18" s="926">
        <v>13</v>
      </c>
      <c r="O18" s="926">
        <v>53</v>
      </c>
      <c r="P18" s="926">
        <v>35</v>
      </c>
      <c r="Q18" s="926">
        <v>650</v>
      </c>
      <c r="R18" s="926">
        <v>28</v>
      </c>
      <c r="S18" s="926">
        <v>30</v>
      </c>
      <c r="T18" s="931">
        <v>17</v>
      </c>
    </row>
    <row r="19" spans="1:20" ht="32.1" customHeight="1">
      <c r="A19" s="502" t="s">
        <v>258</v>
      </c>
      <c r="B19" s="926">
        <f t="shared" si="1"/>
        <v>2449</v>
      </c>
      <c r="C19" s="926">
        <v>1187</v>
      </c>
      <c r="D19" s="926">
        <v>100</v>
      </c>
      <c r="E19" s="926">
        <v>11</v>
      </c>
      <c r="F19" s="926">
        <v>6</v>
      </c>
      <c r="G19" s="926">
        <v>32</v>
      </c>
      <c r="H19" s="926">
        <v>157</v>
      </c>
      <c r="I19" s="926">
        <v>6</v>
      </c>
      <c r="J19" s="931">
        <v>6</v>
      </c>
      <c r="K19" s="935">
        <v>7</v>
      </c>
      <c r="L19" s="926">
        <v>165</v>
      </c>
      <c r="M19" s="926">
        <v>18</v>
      </c>
      <c r="N19" s="926">
        <v>13</v>
      </c>
      <c r="O19" s="926">
        <v>23</v>
      </c>
      <c r="P19" s="926">
        <v>37</v>
      </c>
      <c r="Q19" s="926">
        <v>612</v>
      </c>
      <c r="R19" s="926">
        <v>17</v>
      </c>
      <c r="S19" s="926">
        <v>36</v>
      </c>
      <c r="T19" s="931">
        <v>16</v>
      </c>
    </row>
    <row r="20" spans="1:20" ht="32.1" customHeight="1">
      <c r="A20" s="502" t="s">
        <v>259</v>
      </c>
      <c r="B20" s="926">
        <f t="shared" si="1"/>
        <v>2867</v>
      </c>
      <c r="C20" s="926">
        <v>1242</v>
      </c>
      <c r="D20" s="926">
        <v>142</v>
      </c>
      <c r="E20" s="926">
        <v>25</v>
      </c>
      <c r="F20" s="926">
        <v>5</v>
      </c>
      <c r="G20" s="926">
        <v>47</v>
      </c>
      <c r="H20" s="926">
        <v>252</v>
      </c>
      <c r="I20" s="926">
        <v>29</v>
      </c>
      <c r="J20" s="931">
        <v>3</v>
      </c>
      <c r="K20" s="935">
        <v>7</v>
      </c>
      <c r="L20" s="926">
        <v>156</v>
      </c>
      <c r="M20" s="926">
        <v>17</v>
      </c>
      <c r="N20" s="926">
        <v>13</v>
      </c>
      <c r="O20" s="926">
        <v>46</v>
      </c>
      <c r="P20" s="926">
        <v>56</v>
      </c>
      <c r="Q20" s="926">
        <v>721</v>
      </c>
      <c r="R20" s="926">
        <v>22</v>
      </c>
      <c r="S20" s="926">
        <v>48</v>
      </c>
      <c r="T20" s="931">
        <v>36</v>
      </c>
    </row>
    <row r="21" spans="1:20" ht="32.1" customHeight="1">
      <c r="A21" s="502" t="s">
        <v>260</v>
      </c>
      <c r="B21" s="926">
        <f t="shared" si="1"/>
        <v>2840</v>
      </c>
      <c r="C21" s="926">
        <v>1485</v>
      </c>
      <c r="D21" s="926">
        <v>118</v>
      </c>
      <c r="E21" s="926">
        <v>32</v>
      </c>
      <c r="F21" s="926">
        <v>2</v>
      </c>
      <c r="G21" s="926">
        <v>36</v>
      </c>
      <c r="H21" s="926">
        <v>208</v>
      </c>
      <c r="I21" s="926">
        <v>24</v>
      </c>
      <c r="J21" s="931">
        <v>3</v>
      </c>
      <c r="K21" s="935">
        <v>4</v>
      </c>
      <c r="L21" s="926">
        <v>114</v>
      </c>
      <c r="M21" s="926">
        <v>10</v>
      </c>
      <c r="N21" s="926">
        <v>7</v>
      </c>
      <c r="O21" s="926">
        <v>43</v>
      </c>
      <c r="P21" s="926">
        <v>64</v>
      </c>
      <c r="Q21" s="926">
        <v>644</v>
      </c>
      <c r="R21" s="926">
        <v>4</v>
      </c>
      <c r="S21" s="926">
        <v>22</v>
      </c>
      <c r="T21" s="931">
        <v>20</v>
      </c>
    </row>
    <row r="22" spans="1:20" ht="32.1" customHeight="1">
      <c r="A22" s="502" t="s">
        <v>261</v>
      </c>
      <c r="B22" s="926">
        <f t="shared" si="1"/>
        <v>2812</v>
      </c>
      <c r="C22" s="926">
        <v>1490</v>
      </c>
      <c r="D22" s="926">
        <v>86</v>
      </c>
      <c r="E22" s="926">
        <v>19</v>
      </c>
      <c r="F22" s="926">
        <v>11</v>
      </c>
      <c r="G22" s="926">
        <v>31</v>
      </c>
      <c r="H22" s="926">
        <v>223</v>
      </c>
      <c r="I22" s="926">
        <v>17</v>
      </c>
      <c r="J22" s="931">
        <v>12</v>
      </c>
      <c r="K22" s="935">
        <v>8</v>
      </c>
      <c r="L22" s="926">
        <v>120</v>
      </c>
      <c r="M22" s="926">
        <v>10</v>
      </c>
      <c r="N22" s="926">
        <v>12</v>
      </c>
      <c r="O22" s="926">
        <v>36</v>
      </c>
      <c r="P22" s="926">
        <v>45</v>
      </c>
      <c r="Q22" s="926">
        <v>630</v>
      </c>
      <c r="R22" s="926">
        <v>9</v>
      </c>
      <c r="S22" s="926">
        <v>29</v>
      </c>
      <c r="T22" s="931">
        <v>24</v>
      </c>
    </row>
    <row r="23" spans="1:20" ht="32.1" customHeight="1">
      <c r="A23" s="502" t="s">
        <v>262</v>
      </c>
      <c r="B23" s="926">
        <f t="shared" si="1"/>
        <v>3147</v>
      </c>
      <c r="C23" s="926">
        <v>1631</v>
      </c>
      <c r="D23" s="926">
        <v>116</v>
      </c>
      <c r="E23" s="926">
        <v>18</v>
      </c>
      <c r="F23" s="926">
        <v>10</v>
      </c>
      <c r="G23" s="926">
        <v>33</v>
      </c>
      <c r="H23" s="926">
        <v>185</v>
      </c>
      <c r="I23" s="926">
        <v>18</v>
      </c>
      <c r="J23" s="931">
        <v>4</v>
      </c>
      <c r="K23" s="935">
        <v>18</v>
      </c>
      <c r="L23" s="926">
        <v>139</v>
      </c>
      <c r="M23" s="926">
        <v>10</v>
      </c>
      <c r="N23" s="926">
        <v>9</v>
      </c>
      <c r="O23" s="926">
        <v>36</v>
      </c>
      <c r="P23" s="926">
        <v>40</v>
      </c>
      <c r="Q23" s="926">
        <v>813</v>
      </c>
      <c r="R23" s="926">
        <v>16</v>
      </c>
      <c r="S23" s="926">
        <v>30</v>
      </c>
      <c r="T23" s="931">
        <v>21</v>
      </c>
    </row>
    <row r="24" spans="1:20" ht="32.1" customHeight="1">
      <c r="A24" s="504" t="s">
        <v>263</v>
      </c>
      <c r="B24" s="927">
        <f t="shared" si="1"/>
        <v>3252</v>
      </c>
      <c r="C24" s="927">
        <v>1491</v>
      </c>
      <c r="D24" s="927">
        <v>114</v>
      </c>
      <c r="E24" s="927">
        <v>8</v>
      </c>
      <c r="F24" s="927">
        <v>7</v>
      </c>
      <c r="G24" s="927">
        <v>31</v>
      </c>
      <c r="H24" s="927">
        <v>211</v>
      </c>
      <c r="I24" s="927">
        <v>15</v>
      </c>
      <c r="J24" s="934">
        <v>6</v>
      </c>
      <c r="K24" s="933">
        <v>9</v>
      </c>
      <c r="L24" s="927">
        <v>131</v>
      </c>
      <c r="M24" s="927">
        <v>19</v>
      </c>
      <c r="N24" s="927">
        <v>10</v>
      </c>
      <c r="O24" s="927">
        <v>36</v>
      </c>
      <c r="P24" s="927">
        <v>76</v>
      </c>
      <c r="Q24" s="927">
        <v>999</v>
      </c>
      <c r="R24" s="927">
        <v>17</v>
      </c>
      <c r="S24" s="927">
        <v>47</v>
      </c>
      <c r="T24" s="934">
        <v>25</v>
      </c>
    </row>
    <row r="25" spans="1:20">
      <c r="A25" s="335" t="s">
        <v>369</v>
      </c>
    </row>
    <row r="26" spans="1:20" ht="13.5" customHeight="1">
      <c r="A26" s="508" t="s">
        <v>608</v>
      </c>
      <c r="T26" s="339" t="s">
        <v>337</v>
      </c>
    </row>
  </sheetData>
  <mergeCells count="26">
    <mergeCell ref="L6:L8"/>
    <mergeCell ref="S6:S8"/>
    <mergeCell ref="T6:T8"/>
    <mergeCell ref="M6:M8"/>
    <mergeCell ref="N6:N8"/>
    <mergeCell ref="O6:O8"/>
    <mergeCell ref="P6:P8"/>
    <mergeCell ref="Q6:Q8"/>
    <mergeCell ref="R6:R8"/>
    <mergeCell ref="A2:J2"/>
    <mergeCell ref="K2:T2"/>
    <mergeCell ref="A3:J3"/>
    <mergeCell ref="K3:T3"/>
    <mergeCell ref="A4:J4"/>
    <mergeCell ref="K4:T4"/>
    <mergeCell ref="A6:A8"/>
    <mergeCell ref="B6:B8"/>
    <mergeCell ref="C6:C8"/>
    <mergeCell ref="K6:K8"/>
    <mergeCell ref="G6:G7"/>
    <mergeCell ref="H6:H7"/>
    <mergeCell ref="I6:I7"/>
    <mergeCell ref="D6:D7"/>
    <mergeCell ref="E6:E7"/>
    <mergeCell ref="F6:F7"/>
    <mergeCell ref="J6:J7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80" zoomScaleNormal="75" zoomScaleSheetLayoutView="80" workbookViewId="0">
      <selection activeCell="P11" sqref="P11"/>
    </sheetView>
  </sheetViews>
  <sheetFormatPr defaultRowHeight="14.4"/>
  <cols>
    <col min="1" max="1" width="6.59765625" style="312" customWidth="1"/>
    <col min="2" max="2" width="5.8984375" style="312" customWidth="1"/>
    <col min="3" max="3" width="11" style="312" customWidth="1"/>
    <col min="4" max="4" width="5.3984375" style="312" customWidth="1"/>
    <col min="5" max="5" width="9.59765625" style="312" customWidth="1"/>
    <col min="6" max="6" width="7.09765625" style="312" customWidth="1"/>
    <col min="7" max="7" width="7.3984375" style="312" customWidth="1"/>
    <col min="8" max="8" width="2.59765625" style="312" customWidth="1"/>
    <col min="9" max="9" width="6.69921875" style="312" customWidth="1"/>
    <col min="10" max="10" width="2.09765625" style="312" customWidth="1"/>
    <col min="11" max="11" width="7.59765625" style="312" customWidth="1"/>
    <col min="12" max="12" width="13.59765625" style="312" customWidth="1"/>
    <col min="13" max="256" width="9" style="312"/>
    <col min="257" max="257" width="6.59765625" style="312" customWidth="1"/>
    <col min="258" max="258" width="5.8984375" style="312" customWidth="1"/>
    <col min="259" max="259" width="11.69921875" style="312" customWidth="1"/>
    <col min="260" max="260" width="6.19921875" style="312" customWidth="1"/>
    <col min="261" max="261" width="11.09765625" style="312" customWidth="1"/>
    <col min="262" max="262" width="7.69921875" style="312" customWidth="1"/>
    <col min="263" max="263" width="8.69921875" style="312" customWidth="1"/>
    <col min="264" max="264" width="8.5" style="312" customWidth="1"/>
    <col min="265" max="265" width="6.69921875" style="312" customWidth="1"/>
    <col min="266" max="266" width="2.09765625" style="312" customWidth="1"/>
    <col min="267" max="267" width="8.09765625" style="312" customWidth="1"/>
    <col min="268" max="268" width="14.69921875" style="312" customWidth="1"/>
    <col min="269" max="512" width="9" style="312"/>
    <col min="513" max="513" width="6.59765625" style="312" customWidth="1"/>
    <col min="514" max="514" width="5.8984375" style="312" customWidth="1"/>
    <col min="515" max="515" width="11.69921875" style="312" customWidth="1"/>
    <col min="516" max="516" width="6.19921875" style="312" customWidth="1"/>
    <col min="517" max="517" width="11.09765625" style="312" customWidth="1"/>
    <col min="518" max="518" width="7.69921875" style="312" customWidth="1"/>
    <col min="519" max="519" width="8.69921875" style="312" customWidth="1"/>
    <col min="520" max="520" width="8.5" style="312" customWidth="1"/>
    <col min="521" max="521" width="6.69921875" style="312" customWidth="1"/>
    <col min="522" max="522" width="2.09765625" style="312" customWidth="1"/>
    <col min="523" max="523" width="8.09765625" style="312" customWidth="1"/>
    <col min="524" max="524" width="14.69921875" style="312" customWidth="1"/>
    <col min="525" max="768" width="9" style="312"/>
    <col min="769" max="769" width="6.59765625" style="312" customWidth="1"/>
    <col min="770" max="770" width="5.8984375" style="312" customWidth="1"/>
    <col min="771" max="771" width="11.69921875" style="312" customWidth="1"/>
    <col min="772" max="772" width="6.19921875" style="312" customWidth="1"/>
    <col min="773" max="773" width="11.09765625" style="312" customWidth="1"/>
    <col min="774" max="774" width="7.69921875" style="312" customWidth="1"/>
    <col min="775" max="775" width="8.69921875" style="312" customWidth="1"/>
    <col min="776" max="776" width="8.5" style="312" customWidth="1"/>
    <col min="777" max="777" width="6.69921875" style="312" customWidth="1"/>
    <col min="778" max="778" width="2.09765625" style="312" customWidth="1"/>
    <col min="779" max="779" width="8.09765625" style="312" customWidth="1"/>
    <col min="780" max="780" width="14.69921875" style="312" customWidth="1"/>
    <col min="781" max="1024" width="9" style="312"/>
    <col min="1025" max="1025" width="6.59765625" style="312" customWidth="1"/>
    <col min="1026" max="1026" width="5.8984375" style="312" customWidth="1"/>
    <col min="1027" max="1027" width="11.69921875" style="312" customWidth="1"/>
    <col min="1028" max="1028" width="6.19921875" style="312" customWidth="1"/>
    <col min="1029" max="1029" width="11.09765625" style="312" customWidth="1"/>
    <col min="1030" max="1030" width="7.69921875" style="312" customWidth="1"/>
    <col min="1031" max="1031" width="8.69921875" style="312" customWidth="1"/>
    <col min="1032" max="1032" width="8.5" style="312" customWidth="1"/>
    <col min="1033" max="1033" width="6.69921875" style="312" customWidth="1"/>
    <col min="1034" max="1034" width="2.09765625" style="312" customWidth="1"/>
    <col min="1035" max="1035" width="8.09765625" style="312" customWidth="1"/>
    <col min="1036" max="1036" width="14.69921875" style="312" customWidth="1"/>
    <col min="1037" max="1280" width="9" style="312"/>
    <col min="1281" max="1281" width="6.59765625" style="312" customWidth="1"/>
    <col min="1282" max="1282" width="5.8984375" style="312" customWidth="1"/>
    <col min="1283" max="1283" width="11.69921875" style="312" customWidth="1"/>
    <col min="1284" max="1284" width="6.19921875" style="312" customWidth="1"/>
    <col min="1285" max="1285" width="11.09765625" style="312" customWidth="1"/>
    <col min="1286" max="1286" width="7.69921875" style="312" customWidth="1"/>
    <col min="1287" max="1287" width="8.69921875" style="312" customWidth="1"/>
    <col min="1288" max="1288" width="8.5" style="312" customWidth="1"/>
    <col min="1289" max="1289" width="6.69921875" style="312" customWidth="1"/>
    <col min="1290" max="1290" width="2.09765625" style="312" customWidth="1"/>
    <col min="1291" max="1291" width="8.09765625" style="312" customWidth="1"/>
    <col min="1292" max="1292" width="14.69921875" style="312" customWidth="1"/>
    <col min="1293" max="1536" width="9" style="312"/>
    <col min="1537" max="1537" width="6.59765625" style="312" customWidth="1"/>
    <col min="1538" max="1538" width="5.8984375" style="312" customWidth="1"/>
    <col min="1539" max="1539" width="11.69921875" style="312" customWidth="1"/>
    <col min="1540" max="1540" width="6.19921875" style="312" customWidth="1"/>
    <col min="1541" max="1541" width="11.09765625" style="312" customWidth="1"/>
    <col min="1542" max="1542" width="7.69921875" style="312" customWidth="1"/>
    <col min="1543" max="1543" width="8.69921875" style="312" customWidth="1"/>
    <col min="1544" max="1544" width="8.5" style="312" customWidth="1"/>
    <col min="1545" max="1545" width="6.69921875" style="312" customWidth="1"/>
    <col min="1546" max="1546" width="2.09765625" style="312" customWidth="1"/>
    <col min="1547" max="1547" width="8.09765625" style="312" customWidth="1"/>
    <col min="1548" max="1548" width="14.69921875" style="312" customWidth="1"/>
    <col min="1549" max="1792" width="9" style="312"/>
    <col min="1793" max="1793" width="6.59765625" style="312" customWidth="1"/>
    <col min="1794" max="1794" width="5.8984375" style="312" customWidth="1"/>
    <col min="1795" max="1795" width="11.69921875" style="312" customWidth="1"/>
    <col min="1796" max="1796" width="6.19921875" style="312" customWidth="1"/>
    <col min="1797" max="1797" width="11.09765625" style="312" customWidth="1"/>
    <col min="1798" max="1798" width="7.69921875" style="312" customWidth="1"/>
    <col min="1799" max="1799" width="8.69921875" style="312" customWidth="1"/>
    <col min="1800" max="1800" width="8.5" style="312" customWidth="1"/>
    <col min="1801" max="1801" width="6.69921875" style="312" customWidth="1"/>
    <col min="1802" max="1802" width="2.09765625" style="312" customWidth="1"/>
    <col min="1803" max="1803" width="8.09765625" style="312" customWidth="1"/>
    <col min="1804" max="1804" width="14.69921875" style="312" customWidth="1"/>
    <col min="1805" max="2048" width="9" style="312"/>
    <col min="2049" max="2049" width="6.59765625" style="312" customWidth="1"/>
    <col min="2050" max="2050" width="5.8984375" style="312" customWidth="1"/>
    <col min="2051" max="2051" width="11.69921875" style="312" customWidth="1"/>
    <col min="2052" max="2052" width="6.19921875" style="312" customWidth="1"/>
    <col min="2053" max="2053" width="11.09765625" style="312" customWidth="1"/>
    <col min="2054" max="2054" width="7.69921875" style="312" customWidth="1"/>
    <col min="2055" max="2055" width="8.69921875" style="312" customWidth="1"/>
    <col min="2056" max="2056" width="8.5" style="312" customWidth="1"/>
    <col min="2057" max="2057" width="6.69921875" style="312" customWidth="1"/>
    <col min="2058" max="2058" width="2.09765625" style="312" customWidth="1"/>
    <col min="2059" max="2059" width="8.09765625" style="312" customWidth="1"/>
    <col min="2060" max="2060" width="14.69921875" style="312" customWidth="1"/>
    <col min="2061" max="2304" width="9" style="312"/>
    <col min="2305" max="2305" width="6.59765625" style="312" customWidth="1"/>
    <col min="2306" max="2306" width="5.8984375" style="312" customWidth="1"/>
    <col min="2307" max="2307" width="11.69921875" style="312" customWidth="1"/>
    <col min="2308" max="2308" width="6.19921875" style="312" customWidth="1"/>
    <col min="2309" max="2309" width="11.09765625" style="312" customWidth="1"/>
    <col min="2310" max="2310" width="7.69921875" style="312" customWidth="1"/>
    <col min="2311" max="2311" width="8.69921875" style="312" customWidth="1"/>
    <col min="2312" max="2312" width="8.5" style="312" customWidth="1"/>
    <col min="2313" max="2313" width="6.69921875" style="312" customWidth="1"/>
    <col min="2314" max="2314" width="2.09765625" style="312" customWidth="1"/>
    <col min="2315" max="2315" width="8.09765625" style="312" customWidth="1"/>
    <col min="2316" max="2316" width="14.69921875" style="312" customWidth="1"/>
    <col min="2317" max="2560" width="9" style="312"/>
    <col min="2561" max="2561" width="6.59765625" style="312" customWidth="1"/>
    <col min="2562" max="2562" width="5.8984375" style="312" customWidth="1"/>
    <col min="2563" max="2563" width="11.69921875" style="312" customWidth="1"/>
    <col min="2564" max="2564" width="6.19921875" style="312" customWidth="1"/>
    <col min="2565" max="2565" width="11.09765625" style="312" customWidth="1"/>
    <col min="2566" max="2566" width="7.69921875" style="312" customWidth="1"/>
    <col min="2567" max="2567" width="8.69921875" style="312" customWidth="1"/>
    <col min="2568" max="2568" width="8.5" style="312" customWidth="1"/>
    <col min="2569" max="2569" width="6.69921875" style="312" customWidth="1"/>
    <col min="2570" max="2570" width="2.09765625" style="312" customWidth="1"/>
    <col min="2571" max="2571" width="8.09765625" style="312" customWidth="1"/>
    <col min="2572" max="2572" width="14.69921875" style="312" customWidth="1"/>
    <col min="2573" max="2816" width="9" style="312"/>
    <col min="2817" max="2817" width="6.59765625" style="312" customWidth="1"/>
    <col min="2818" max="2818" width="5.8984375" style="312" customWidth="1"/>
    <col min="2819" max="2819" width="11.69921875" style="312" customWidth="1"/>
    <col min="2820" max="2820" width="6.19921875" style="312" customWidth="1"/>
    <col min="2821" max="2821" width="11.09765625" style="312" customWidth="1"/>
    <col min="2822" max="2822" width="7.69921875" style="312" customWidth="1"/>
    <col min="2823" max="2823" width="8.69921875" style="312" customWidth="1"/>
    <col min="2824" max="2824" width="8.5" style="312" customWidth="1"/>
    <col min="2825" max="2825" width="6.69921875" style="312" customWidth="1"/>
    <col min="2826" max="2826" width="2.09765625" style="312" customWidth="1"/>
    <col min="2827" max="2827" width="8.09765625" style="312" customWidth="1"/>
    <col min="2828" max="2828" width="14.69921875" style="312" customWidth="1"/>
    <col min="2829" max="3072" width="9" style="312"/>
    <col min="3073" max="3073" width="6.59765625" style="312" customWidth="1"/>
    <col min="3074" max="3074" width="5.8984375" style="312" customWidth="1"/>
    <col min="3075" max="3075" width="11.69921875" style="312" customWidth="1"/>
    <col min="3076" max="3076" width="6.19921875" style="312" customWidth="1"/>
    <col min="3077" max="3077" width="11.09765625" style="312" customWidth="1"/>
    <col min="3078" max="3078" width="7.69921875" style="312" customWidth="1"/>
    <col min="3079" max="3079" width="8.69921875" style="312" customWidth="1"/>
    <col min="3080" max="3080" width="8.5" style="312" customWidth="1"/>
    <col min="3081" max="3081" width="6.69921875" style="312" customWidth="1"/>
    <col min="3082" max="3082" width="2.09765625" style="312" customWidth="1"/>
    <col min="3083" max="3083" width="8.09765625" style="312" customWidth="1"/>
    <col min="3084" max="3084" width="14.69921875" style="312" customWidth="1"/>
    <col min="3085" max="3328" width="9" style="312"/>
    <col min="3329" max="3329" width="6.59765625" style="312" customWidth="1"/>
    <col min="3330" max="3330" width="5.8984375" style="312" customWidth="1"/>
    <col min="3331" max="3331" width="11.69921875" style="312" customWidth="1"/>
    <col min="3332" max="3332" width="6.19921875" style="312" customWidth="1"/>
    <col min="3333" max="3333" width="11.09765625" style="312" customWidth="1"/>
    <col min="3334" max="3334" width="7.69921875" style="312" customWidth="1"/>
    <col min="3335" max="3335" width="8.69921875" style="312" customWidth="1"/>
    <col min="3336" max="3336" width="8.5" style="312" customWidth="1"/>
    <col min="3337" max="3337" width="6.69921875" style="312" customWidth="1"/>
    <col min="3338" max="3338" width="2.09765625" style="312" customWidth="1"/>
    <col min="3339" max="3339" width="8.09765625" style="312" customWidth="1"/>
    <col min="3340" max="3340" width="14.69921875" style="312" customWidth="1"/>
    <col min="3341" max="3584" width="9" style="312"/>
    <col min="3585" max="3585" width="6.59765625" style="312" customWidth="1"/>
    <col min="3586" max="3586" width="5.8984375" style="312" customWidth="1"/>
    <col min="3587" max="3587" width="11.69921875" style="312" customWidth="1"/>
    <col min="3588" max="3588" width="6.19921875" style="312" customWidth="1"/>
    <col min="3589" max="3589" width="11.09765625" style="312" customWidth="1"/>
    <col min="3590" max="3590" width="7.69921875" style="312" customWidth="1"/>
    <col min="3591" max="3591" width="8.69921875" style="312" customWidth="1"/>
    <col min="3592" max="3592" width="8.5" style="312" customWidth="1"/>
    <col min="3593" max="3593" width="6.69921875" style="312" customWidth="1"/>
    <col min="3594" max="3594" width="2.09765625" style="312" customWidth="1"/>
    <col min="3595" max="3595" width="8.09765625" style="312" customWidth="1"/>
    <col min="3596" max="3596" width="14.69921875" style="312" customWidth="1"/>
    <col min="3597" max="3840" width="9" style="312"/>
    <col min="3841" max="3841" width="6.59765625" style="312" customWidth="1"/>
    <col min="3842" max="3842" width="5.8984375" style="312" customWidth="1"/>
    <col min="3843" max="3843" width="11.69921875" style="312" customWidth="1"/>
    <col min="3844" max="3844" width="6.19921875" style="312" customWidth="1"/>
    <col min="3845" max="3845" width="11.09765625" style="312" customWidth="1"/>
    <col min="3846" max="3846" width="7.69921875" style="312" customWidth="1"/>
    <col min="3847" max="3847" width="8.69921875" style="312" customWidth="1"/>
    <col min="3848" max="3848" width="8.5" style="312" customWidth="1"/>
    <col min="3849" max="3849" width="6.69921875" style="312" customWidth="1"/>
    <col min="3850" max="3850" width="2.09765625" style="312" customWidth="1"/>
    <col min="3851" max="3851" width="8.09765625" style="312" customWidth="1"/>
    <col min="3852" max="3852" width="14.69921875" style="312" customWidth="1"/>
    <col min="3853" max="4096" width="9" style="312"/>
    <col min="4097" max="4097" width="6.59765625" style="312" customWidth="1"/>
    <col min="4098" max="4098" width="5.8984375" style="312" customWidth="1"/>
    <col min="4099" max="4099" width="11.69921875" style="312" customWidth="1"/>
    <col min="4100" max="4100" width="6.19921875" style="312" customWidth="1"/>
    <col min="4101" max="4101" width="11.09765625" style="312" customWidth="1"/>
    <col min="4102" max="4102" width="7.69921875" style="312" customWidth="1"/>
    <col min="4103" max="4103" width="8.69921875" style="312" customWidth="1"/>
    <col min="4104" max="4104" width="8.5" style="312" customWidth="1"/>
    <col min="4105" max="4105" width="6.69921875" style="312" customWidth="1"/>
    <col min="4106" max="4106" width="2.09765625" style="312" customWidth="1"/>
    <col min="4107" max="4107" width="8.09765625" style="312" customWidth="1"/>
    <col min="4108" max="4108" width="14.69921875" style="312" customWidth="1"/>
    <col min="4109" max="4352" width="9" style="312"/>
    <col min="4353" max="4353" width="6.59765625" style="312" customWidth="1"/>
    <col min="4354" max="4354" width="5.8984375" style="312" customWidth="1"/>
    <col min="4355" max="4355" width="11.69921875" style="312" customWidth="1"/>
    <col min="4356" max="4356" width="6.19921875" style="312" customWidth="1"/>
    <col min="4357" max="4357" width="11.09765625" style="312" customWidth="1"/>
    <col min="4358" max="4358" width="7.69921875" style="312" customWidth="1"/>
    <col min="4359" max="4359" width="8.69921875" style="312" customWidth="1"/>
    <col min="4360" max="4360" width="8.5" style="312" customWidth="1"/>
    <col min="4361" max="4361" width="6.69921875" style="312" customWidth="1"/>
    <col min="4362" max="4362" width="2.09765625" style="312" customWidth="1"/>
    <col min="4363" max="4363" width="8.09765625" style="312" customWidth="1"/>
    <col min="4364" max="4364" width="14.69921875" style="312" customWidth="1"/>
    <col min="4365" max="4608" width="9" style="312"/>
    <col min="4609" max="4609" width="6.59765625" style="312" customWidth="1"/>
    <col min="4610" max="4610" width="5.8984375" style="312" customWidth="1"/>
    <col min="4611" max="4611" width="11.69921875" style="312" customWidth="1"/>
    <col min="4612" max="4612" width="6.19921875" style="312" customWidth="1"/>
    <col min="4613" max="4613" width="11.09765625" style="312" customWidth="1"/>
    <col min="4614" max="4614" width="7.69921875" style="312" customWidth="1"/>
    <col min="4615" max="4615" width="8.69921875" style="312" customWidth="1"/>
    <col min="4616" max="4616" width="8.5" style="312" customWidth="1"/>
    <col min="4617" max="4617" width="6.69921875" style="312" customWidth="1"/>
    <col min="4618" max="4618" width="2.09765625" style="312" customWidth="1"/>
    <col min="4619" max="4619" width="8.09765625" style="312" customWidth="1"/>
    <col min="4620" max="4620" width="14.69921875" style="312" customWidth="1"/>
    <col min="4621" max="4864" width="9" style="312"/>
    <col min="4865" max="4865" width="6.59765625" style="312" customWidth="1"/>
    <col min="4866" max="4866" width="5.8984375" style="312" customWidth="1"/>
    <col min="4867" max="4867" width="11.69921875" style="312" customWidth="1"/>
    <col min="4868" max="4868" width="6.19921875" style="312" customWidth="1"/>
    <col min="4869" max="4869" width="11.09765625" style="312" customWidth="1"/>
    <col min="4870" max="4870" width="7.69921875" style="312" customWidth="1"/>
    <col min="4871" max="4871" width="8.69921875" style="312" customWidth="1"/>
    <col min="4872" max="4872" width="8.5" style="312" customWidth="1"/>
    <col min="4873" max="4873" width="6.69921875" style="312" customWidth="1"/>
    <col min="4874" max="4874" width="2.09765625" style="312" customWidth="1"/>
    <col min="4875" max="4875" width="8.09765625" style="312" customWidth="1"/>
    <col min="4876" max="4876" width="14.69921875" style="312" customWidth="1"/>
    <col min="4877" max="5120" width="9" style="312"/>
    <col min="5121" max="5121" width="6.59765625" style="312" customWidth="1"/>
    <col min="5122" max="5122" width="5.8984375" style="312" customWidth="1"/>
    <col min="5123" max="5123" width="11.69921875" style="312" customWidth="1"/>
    <col min="5124" max="5124" width="6.19921875" style="312" customWidth="1"/>
    <col min="5125" max="5125" width="11.09765625" style="312" customWidth="1"/>
    <col min="5126" max="5126" width="7.69921875" style="312" customWidth="1"/>
    <col min="5127" max="5127" width="8.69921875" style="312" customWidth="1"/>
    <col min="5128" max="5128" width="8.5" style="312" customWidth="1"/>
    <col min="5129" max="5129" width="6.69921875" style="312" customWidth="1"/>
    <col min="5130" max="5130" width="2.09765625" style="312" customWidth="1"/>
    <col min="5131" max="5131" width="8.09765625" style="312" customWidth="1"/>
    <col min="5132" max="5132" width="14.69921875" style="312" customWidth="1"/>
    <col min="5133" max="5376" width="9" style="312"/>
    <col min="5377" max="5377" width="6.59765625" style="312" customWidth="1"/>
    <col min="5378" max="5378" width="5.8984375" style="312" customWidth="1"/>
    <col min="5379" max="5379" width="11.69921875" style="312" customWidth="1"/>
    <col min="5380" max="5380" width="6.19921875" style="312" customWidth="1"/>
    <col min="5381" max="5381" width="11.09765625" style="312" customWidth="1"/>
    <col min="5382" max="5382" width="7.69921875" style="312" customWidth="1"/>
    <col min="5383" max="5383" width="8.69921875" style="312" customWidth="1"/>
    <col min="5384" max="5384" width="8.5" style="312" customWidth="1"/>
    <col min="5385" max="5385" width="6.69921875" style="312" customWidth="1"/>
    <col min="5386" max="5386" width="2.09765625" style="312" customWidth="1"/>
    <col min="5387" max="5387" width="8.09765625" style="312" customWidth="1"/>
    <col min="5388" max="5388" width="14.69921875" style="312" customWidth="1"/>
    <col min="5389" max="5632" width="9" style="312"/>
    <col min="5633" max="5633" width="6.59765625" style="312" customWidth="1"/>
    <col min="5634" max="5634" width="5.8984375" style="312" customWidth="1"/>
    <col min="5635" max="5635" width="11.69921875" style="312" customWidth="1"/>
    <col min="5636" max="5636" width="6.19921875" style="312" customWidth="1"/>
    <col min="5637" max="5637" width="11.09765625" style="312" customWidth="1"/>
    <col min="5638" max="5638" width="7.69921875" style="312" customWidth="1"/>
    <col min="5639" max="5639" width="8.69921875" style="312" customWidth="1"/>
    <col min="5640" max="5640" width="8.5" style="312" customWidth="1"/>
    <col min="5641" max="5641" width="6.69921875" style="312" customWidth="1"/>
    <col min="5642" max="5642" width="2.09765625" style="312" customWidth="1"/>
    <col min="5643" max="5643" width="8.09765625" style="312" customWidth="1"/>
    <col min="5644" max="5644" width="14.69921875" style="312" customWidth="1"/>
    <col min="5645" max="5888" width="9" style="312"/>
    <col min="5889" max="5889" width="6.59765625" style="312" customWidth="1"/>
    <col min="5890" max="5890" width="5.8984375" style="312" customWidth="1"/>
    <col min="5891" max="5891" width="11.69921875" style="312" customWidth="1"/>
    <col min="5892" max="5892" width="6.19921875" style="312" customWidth="1"/>
    <col min="5893" max="5893" width="11.09765625" style="312" customWidth="1"/>
    <col min="5894" max="5894" width="7.69921875" style="312" customWidth="1"/>
    <col min="5895" max="5895" width="8.69921875" style="312" customWidth="1"/>
    <col min="5896" max="5896" width="8.5" style="312" customWidth="1"/>
    <col min="5897" max="5897" width="6.69921875" style="312" customWidth="1"/>
    <col min="5898" max="5898" width="2.09765625" style="312" customWidth="1"/>
    <col min="5899" max="5899" width="8.09765625" style="312" customWidth="1"/>
    <col min="5900" max="5900" width="14.69921875" style="312" customWidth="1"/>
    <col min="5901" max="6144" width="9" style="312"/>
    <col min="6145" max="6145" width="6.59765625" style="312" customWidth="1"/>
    <col min="6146" max="6146" width="5.8984375" style="312" customWidth="1"/>
    <col min="6147" max="6147" width="11.69921875" style="312" customWidth="1"/>
    <col min="6148" max="6148" width="6.19921875" style="312" customWidth="1"/>
    <col min="6149" max="6149" width="11.09765625" style="312" customWidth="1"/>
    <col min="6150" max="6150" width="7.69921875" style="312" customWidth="1"/>
    <col min="6151" max="6151" width="8.69921875" style="312" customWidth="1"/>
    <col min="6152" max="6152" width="8.5" style="312" customWidth="1"/>
    <col min="6153" max="6153" width="6.69921875" style="312" customWidth="1"/>
    <col min="6154" max="6154" width="2.09765625" style="312" customWidth="1"/>
    <col min="6155" max="6155" width="8.09765625" style="312" customWidth="1"/>
    <col min="6156" max="6156" width="14.69921875" style="312" customWidth="1"/>
    <col min="6157" max="6400" width="9" style="312"/>
    <col min="6401" max="6401" width="6.59765625" style="312" customWidth="1"/>
    <col min="6402" max="6402" width="5.8984375" style="312" customWidth="1"/>
    <col min="6403" max="6403" width="11.69921875" style="312" customWidth="1"/>
    <col min="6404" max="6404" width="6.19921875" style="312" customWidth="1"/>
    <col min="6405" max="6405" width="11.09765625" style="312" customWidth="1"/>
    <col min="6406" max="6406" width="7.69921875" style="312" customWidth="1"/>
    <col min="6407" max="6407" width="8.69921875" style="312" customWidth="1"/>
    <col min="6408" max="6408" width="8.5" style="312" customWidth="1"/>
    <col min="6409" max="6409" width="6.69921875" style="312" customWidth="1"/>
    <col min="6410" max="6410" width="2.09765625" style="312" customWidth="1"/>
    <col min="6411" max="6411" width="8.09765625" style="312" customWidth="1"/>
    <col min="6412" max="6412" width="14.69921875" style="312" customWidth="1"/>
    <col min="6413" max="6656" width="9" style="312"/>
    <col min="6657" max="6657" width="6.59765625" style="312" customWidth="1"/>
    <col min="6658" max="6658" width="5.8984375" style="312" customWidth="1"/>
    <col min="6659" max="6659" width="11.69921875" style="312" customWidth="1"/>
    <col min="6660" max="6660" width="6.19921875" style="312" customWidth="1"/>
    <col min="6661" max="6661" width="11.09765625" style="312" customWidth="1"/>
    <col min="6662" max="6662" width="7.69921875" style="312" customWidth="1"/>
    <col min="6663" max="6663" width="8.69921875" style="312" customWidth="1"/>
    <col min="6664" max="6664" width="8.5" style="312" customWidth="1"/>
    <col min="6665" max="6665" width="6.69921875" style="312" customWidth="1"/>
    <col min="6666" max="6666" width="2.09765625" style="312" customWidth="1"/>
    <col min="6667" max="6667" width="8.09765625" style="312" customWidth="1"/>
    <col min="6668" max="6668" width="14.69921875" style="312" customWidth="1"/>
    <col min="6669" max="6912" width="9" style="312"/>
    <col min="6913" max="6913" width="6.59765625" style="312" customWidth="1"/>
    <col min="6914" max="6914" width="5.8984375" style="312" customWidth="1"/>
    <col min="6915" max="6915" width="11.69921875" style="312" customWidth="1"/>
    <col min="6916" max="6916" width="6.19921875" style="312" customWidth="1"/>
    <col min="6917" max="6917" width="11.09765625" style="312" customWidth="1"/>
    <col min="6918" max="6918" width="7.69921875" style="312" customWidth="1"/>
    <col min="6919" max="6919" width="8.69921875" style="312" customWidth="1"/>
    <col min="6920" max="6920" width="8.5" style="312" customWidth="1"/>
    <col min="6921" max="6921" width="6.69921875" style="312" customWidth="1"/>
    <col min="6922" max="6922" width="2.09765625" style="312" customWidth="1"/>
    <col min="6923" max="6923" width="8.09765625" style="312" customWidth="1"/>
    <col min="6924" max="6924" width="14.69921875" style="312" customWidth="1"/>
    <col min="6925" max="7168" width="9" style="312"/>
    <col min="7169" max="7169" width="6.59765625" style="312" customWidth="1"/>
    <col min="7170" max="7170" width="5.8984375" style="312" customWidth="1"/>
    <col min="7171" max="7171" width="11.69921875" style="312" customWidth="1"/>
    <col min="7172" max="7172" width="6.19921875" style="312" customWidth="1"/>
    <col min="7173" max="7173" width="11.09765625" style="312" customWidth="1"/>
    <col min="7174" max="7174" width="7.69921875" style="312" customWidth="1"/>
    <col min="7175" max="7175" width="8.69921875" style="312" customWidth="1"/>
    <col min="7176" max="7176" width="8.5" style="312" customWidth="1"/>
    <col min="7177" max="7177" width="6.69921875" style="312" customWidth="1"/>
    <col min="7178" max="7178" width="2.09765625" style="312" customWidth="1"/>
    <col min="7179" max="7179" width="8.09765625" style="312" customWidth="1"/>
    <col min="7180" max="7180" width="14.69921875" style="312" customWidth="1"/>
    <col min="7181" max="7424" width="9" style="312"/>
    <col min="7425" max="7425" width="6.59765625" style="312" customWidth="1"/>
    <col min="7426" max="7426" width="5.8984375" style="312" customWidth="1"/>
    <col min="7427" max="7427" width="11.69921875" style="312" customWidth="1"/>
    <col min="7428" max="7428" width="6.19921875" style="312" customWidth="1"/>
    <col min="7429" max="7429" width="11.09765625" style="312" customWidth="1"/>
    <col min="7430" max="7430" width="7.69921875" style="312" customWidth="1"/>
    <col min="7431" max="7431" width="8.69921875" style="312" customWidth="1"/>
    <col min="7432" max="7432" width="8.5" style="312" customWidth="1"/>
    <col min="7433" max="7433" width="6.69921875" style="312" customWidth="1"/>
    <col min="7434" max="7434" width="2.09765625" style="312" customWidth="1"/>
    <col min="7435" max="7435" width="8.09765625" style="312" customWidth="1"/>
    <col min="7436" max="7436" width="14.69921875" style="312" customWidth="1"/>
    <col min="7437" max="7680" width="9" style="312"/>
    <col min="7681" max="7681" width="6.59765625" style="312" customWidth="1"/>
    <col min="7682" max="7682" width="5.8984375" style="312" customWidth="1"/>
    <col min="7683" max="7683" width="11.69921875" style="312" customWidth="1"/>
    <col min="7684" max="7684" width="6.19921875" style="312" customWidth="1"/>
    <col min="7685" max="7685" width="11.09765625" style="312" customWidth="1"/>
    <col min="7686" max="7686" width="7.69921875" style="312" customWidth="1"/>
    <col min="7687" max="7687" width="8.69921875" style="312" customWidth="1"/>
    <col min="7688" max="7688" width="8.5" style="312" customWidth="1"/>
    <col min="7689" max="7689" width="6.69921875" style="312" customWidth="1"/>
    <col min="7690" max="7690" width="2.09765625" style="312" customWidth="1"/>
    <col min="7691" max="7691" width="8.09765625" style="312" customWidth="1"/>
    <col min="7692" max="7692" width="14.69921875" style="312" customWidth="1"/>
    <col min="7693" max="7936" width="9" style="312"/>
    <col min="7937" max="7937" width="6.59765625" style="312" customWidth="1"/>
    <col min="7938" max="7938" width="5.8984375" style="312" customWidth="1"/>
    <col min="7939" max="7939" width="11.69921875" style="312" customWidth="1"/>
    <col min="7940" max="7940" width="6.19921875" style="312" customWidth="1"/>
    <col min="7941" max="7941" width="11.09765625" style="312" customWidth="1"/>
    <col min="7942" max="7942" width="7.69921875" style="312" customWidth="1"/>
    <col min="7943" max="7943" width="8.69921875" style="312" customWidth="1"/>
    <col min="7944" max="7944" width="8.5" style="312" customWidth="1"/>
    <col min="7945" max="7945" width="6.69921875" style="312" customWidth="1"/>
    <col min="7946" max="7946" width="2.09765625" style="312" customWidth="1"/>
    <col min="7947" max="7947" width="8.09765625" style="312" customWidth="1"/>
    <col min="7948" max="7948" width="14.69921875" style="312" customWidth="1"/>
    <col min="7949" max="8192" width="9" style="312"/>
    <col min="8193" max="8193" width="6.59765625" style="312" customWidth="1"/>
    <col min="8194" max="8194" width="5.8984375" style="312" customWidth="1"/>
    <col min="8195" max="8195" width="11.69921875" style="312" customWidth="1"/>
    <col min="8196" max="8196" width="6.19921875" style="312" customWidth="1"/>
    <col min="8197" max="8197" width="11.09765625" style="312" customWidth="1"/>
    <col min="8198" max="8198" width="7.69921875" style="312" customWidth="1"/>
    <col min="8199" max="8199" width="8.69921875" style="312" customWidth="1"/>
    <col min="8200" max="8200" width="8.5" style="312" customWidth="1"/>
    <col min="8201" max="8201" width="6.69921875" style="312" customWidth="1"/>
    <col min="8202" max="8202" width="2.09765625" style="312" customWidth="1"/>
    <col min="8203" max="8203" width="8.09765625" style="312" customWidth="1"/>
    <col min="8204" max="8204" width="14.69921875" style="312" customWidth="1"/>
    <col min="8205" max="8448" width="9" style="312"/>
    <col min="8449" max="8449" width="6.59765625" style="312" customWidth="1"/>
    <col min="8450" max="8450" width="5.8984375" style="312" customWidth="1"/>
    <col min="8451" max="8451" width="11.69921875" style="312" customWidth="1"/>
    <col min="8452" max="8452" width="6.19921875" style="312" customWidth="1"/>
    <col min="8453" max="8453" width="11.09765625" style="312" customWidth="1"/>
    <col min="8454" max="8454" width="7.69921875" style="312" customWidth="1"/>
    <col min="8455" max="8455" width="8.69921875" style="312" customWidth="1"/>
    <col min="8456" max="8456" width="8.5" style="312" customWidth="1"/>
    <col min="8457" max="8457" width="6.69921875" style="312" customWidth="1"/>
    <col min="8458" max="8458" width="2.09765625" style="312" customWidth="1"/>
    <col min="8459" max="8459" width="8.09765625" style="312" customWidth="1"/>
    <col min="8460" max="8460" width="14.69921875" style="312" customWidth="1"/>
    <col min="8461" max="8704" width="9" style="312"/>
    <col min="8705" max="8705" width="6.59765625" style="312" customWidth="1"/>
    <col min="8706" max="8706" width="5.8984375" style="312" customWidth="1"/>
    <col min="8707" max="8707" width="11.69921875" style="312" customWidth="1"/>
    <col min="8708" max="8708" width="6.19921875" style="312" customWidth="1"/>
    <col min="8709" max="8709" width="11.09765625" style="312" customWidth="1"/>
    <col min="8710" max="8710" width="7.69921875" style="312" customWidth="1"/>
    <col min="8711" max="8711" width="8.69921875" style="312" customWidth="1"/>
    <col min="8712" max="8712" width="8.5" style="312" customWidth="1"/>
    <col min="8713" max="8713" width="6.69921875" style="312" customWidth="1"/>
    <col min="8714" max="8714" width="2.09765625" style="312" customWidth="1"/>
    <col min="8715" max="8715" width="8.09765625" style="312" customWidth="1"/>
    <col min="8716" max="8716" width="14.69921875" style="312" customWidth="1"/>
    <col min="8717" max="8960" width="9" style="312"/>
    <col min="8961" max="8961" width="6.59765625" style="312" customWidth="1"/>
    <col min="8962" max="8962" width="5.8984375" style="312" customWidth="1"/>
    <col min="8963" max="8963" width="11.69921875" style="312" customWidth="1"/>
    <col min="8964" max="8964" width="6.19921875" style="312" customWidth="1"/>
    <col min="8965" max="8965" width="11.09765625" style="312" customWidth="1"/>
    <col min="8966" max="8966" width="7.69921875" style="312" customWidth="1"/>
    <col min="8967" max="8967" width="8.69921875" style="312" customWidth="1"/>
    <col min="8968" max="8968" width="8.5" style="312" customWidth="1"/>
    <col min="8969" max="8969" width="6.69921875" style="312" customWidth="1"/>
    <col min="8970" max="8970" width="2.09765625" style="312" customWidth="1"/>
    <col min="8971" max="8971" width="8.09765625" style="312" customWidth="1"/>
    <col min="8972" max="8972" width="14.69921875" style="312" customWidth="1"/>
    <col min="8973" max="9216" width="9" style="312"/>
    <col min="9217" max="9217" width="6.59765625" style="312" customWidth="1"/>
    <col min="9218" max="9218" width="5.8984375" style="312" customWidth="1"/>
    <col min="9219" max="9219" width="11.69921875" style="312" customWidth="1"/>
    <col min="9220" max="9220" width="6.19921875" style="312" customWidth="1"/>
    <col min="9221" max="9221" width="11.09765625" style="312" customWidth="1"/>
    <col min="9222" max="9222" width="7.69921875" style="312" customWidth="1"/>
    <col min="9223" max="9223" width="8.69921875" style="312" customWidth="1"/>
    <col min="9224" max="9224" width="8.5" style="312" customWidth="1"/>
    <col min="9225" max="9225" width="6.69921875" style="312" customWidth="1"/>
    <col min="9226" max="9226" width="2.09765625" style="312" customWidth="1"/>
    <col min="9227" max="9227" width="8.09765625" style="312" customWidth="1"/>
    <col min="9228" max="9228" width="14.69921875" style="312" customWidth="1"/>
    <col min="9229" max="9472" width="9" style="312"/>
    <col min="9473" max="9473" width="6.59765625" style="312" customWidth="1"/>
    <col min="9474" max="9474" width="5.8984375" style="312" customWidth="1"/>
    <col min="9475" max="9475" width="11.69921875" style="312" customWidth="1"/>
    <col min="9476" max="9476" width="6.19921875" style="312" customWidth="1"/>
    <col min="9477" max="9477" width="11.09765625" style="312" customWidth="1"/>
    <col min="9478" max="9478" width="7.69921875" style="312" customWidth="1"/>
    <col min="9479" max="9479" width="8.69921875" style="312" customWidth="1"/>
    <col min="9480" max="9480" width="8.5" style="312" customWidth="1"/>
    <col min="9481" max="9481" width="6.69921875" style="312" customWidth="1"/>
    <col min="9482" max="9482" width="2.09765625" style="312" customWidth="1"/>
    <col min="9483" max="9483" width="8.09765625" style="312" customWidth="1"/>
    <col min="9484" max="9484" width="14.69921875" style="312" customWidth="1"/>
    <col min="9485" max="9728" width="9" style="312"/>
    <col min="9729" max="9729" width="6.59765625" style="312" customWidth="1"/>
    <col min="9730" max="9730" width="5.8984375" style="312" customWidth="1"/>
    <col min="9731" max="9731" width="11.69921875" style="312" customWidth="1"/>
    <col min="9732" max="9732" width="6.19921875" style="312" customWidth="1"/>
    <col min="9733" max="9733" width="11.09765625" style="312" customWidth="1"/>
    <col min="9734" max="9734" width="7.69921875" style="312" customWidth="1"/>
    <col min="9735" max="9735" width="8.69921875" style="312" customWidth="1"/>
    <col min="9736" max="9736" width="8.5" style="312" customWidth="1"/>
    <col min="9737" max="9737" width="6.69921875" style="312" customWidth="1"/>
    <col min="9738" max="9738" width="2.09765625" style="312" customWidth="1"/>
    <col min="9739" max="9739" width="8.09765625" style="312" customWidth="1"/>
    <col min="9740" max="9740" width="14.69921875" style="312" customWidth="1"/>
    <col min="9741" max="9984" width="9" style="312"/>
    <col min="9985" max="9985" width="6.59765625" style="312" customWidth="1"/>
    <col min="9986" max="9986" width="5.8984375" style="312" customWidth="1"/>
    <col min="9987" max="9987" width="11.69921875" style="312" customWidth="1"/>
    <col min="9988" max="9988" width="6.19921875" style="312" customWidth="1"/>
    <col min="9989" max="9989" width="11.09765625" style="312" customWidth="1"/>
    <col min="9990" max="9990" width="7.69921875" style="312" customWidth="1"/>
    <col min="9991" max="9991" width="8.69921875" style="312" customWidth="1"/>
    <col min="9992" max="9992" width="8.5" style="312" customWidth="1"/>
    <col min="9993" max="9993" width="6.69921875" style="312" customWidth="1"/>
    <col min="9994" max="9994" width="2.09765625" style="312" customWidth="1"/>
    <col min="9995" max="9995" width="8.09765625" style="312" customWidth="1"/>
    <col min="9996" max="9996" width="14.69921875" style="312" customWidth="1"/>
    <col min="9997" max="10240" width="9" style="312"/>
    <col min="10241" max="10241" width="6.59765625" style="312" customWidth="1"/>
    <col min="10242" max="10242" width="5.8984375" style="312" customWidth="1"/>
    <col min="10243" max="10243" width="11.69921875" style="312" customWidth="1"/>
    <col min="10244" max="10244" width="6.19921875" style="312" customWidth="1"/>
    <col min="10245" max="10245" width="11.09765625" style="312" customWidth="1"/>
    <col min="10246" max="10246" width="7.69921875" style="312" customWidth="1"/>
    <col min="10247" max="10247" width="8.69921875" style="312" customWidth="1"/>
    <col min="10248" max="10248" width="8.5" style="312" customWidth="1"/>
    <col min="10249" max="10249" width="6.69921875" style="312" customWidth="1"/>
    <col min="10250" max="10250" width="2.09765625" style="312" customWidth="1"/>
    <col min="10251" max="10251" width="8.09765625" style="312" customWidth="1"/>
    <col min="10252" max="10252" width="14.69921875" style="312" customWidth="1"/>
    <col min="10253" max="10496" width="9" style="312"/>
    <col min="10497" max="10497" width="6.59765625" style="312" customWidth="1"/>
    <col min="10498" max="10498" width="5.8984375" style="312" customWidth="1"/>
    <col min="10499" max="10499" width="11.69921875" style="312" customWidth="1"/>
    <col min="10500" max="10500" width="6.19921875" style="312" customWidth="1"/>
    <col min="10501" max="10501" width="11.09765625" style="312" customWidth="1"/>
    <col min="10502" max="10502" width="7.69921875" style="312" customWidth="1"/>
    <col min="10503" max="10503" width="8.69921875" style="312" customWidth="1"/>
    <col min="10504" max="10504" width="8.5" style="312" customWidth="1"/>
    <col min="10505" max="10505" width="6.69921875" style="312" customWidth="1"/>
    <col min="10506" max="10506" width="2.09765625" style="312" customWidth="1"/>
    <col min="10507" max="10507" width="8.09765625" style="312" customWidth="1"/>
    <col min="10508" max="10508" width="14.69921875" style="312" customWidth="1"/>
    <col min="10509" max="10752" width="9" style="312"/>
    <col min="10753" max="10753" width="6.59765625" style="312" customWidth="1"/>
    <col min="10754" max="10754" width="5.8984375" style="312" customWidth="1"/>
    <col min="10755" max="10755" width="11.69921875" style="312" customWidth="1"/>
    <col min="10756" max="10756" width="6.19921875" style="312" customWidth="1"/>
    <col min="10757" max="10757" width="11.09765625" style="312" customWidth="1"/>
    <col min="10758" max="10758" width="7.69921875" style="312" customWidth="1"/>
    <col min="10759" max="10759" width="8.69921875" style="312" customWidth="1"/>
    <col min="10760" max="10760" width="8.5" style="312" customWidth="1"/>
    <col min="10761" max="10761" width="6.69921875" style="312" customWidth="1"/>
    <col min="10762" max="10762" width="2.09765625" style="312" customWidth="1"/>
    <col min="10763" max="10763" width="8.09765625" style="312" customWidth="1"/>
    <col min="10764" max="10764" width="14.69921875" style="312" customWidth="1"/>
    <col min="10765" max="11008" width="9" style="312"/>
    <col min="11009" max="11009" width="6.59765625" style="312" customWidth="1"/>
    <col min="11010" max="11010" width="5.8984375" style="312" customWidth="1"/>
    <col min="11011" max="11011" width="11.69921875" style="312" customWidth="1"/>
    <col min="11012" max="11012" width="6.19921875" style="312" customWidth="1"/>
    <col min="11013" max="11013" width="11.09765625" style="312" customWidth="1"/>
    <col min="11014" max="11014" width="7.69921875" style="312" customWidth="1"/>
    <col min="11015" max="11015" width="8.69921875" style="312" customWidth="1"/>
    <col min="11016" max="11016" width="8.5" style="312" customWidth="1"/>
    <col min="11017" max="11017" width="6.69921875" style="312" customWidth="1"/>
    <col min="11018" max="11018" width="2.09765625" style="312" customWidth="1"/>
    <col min="11019" max="11019" width="8.09765625" style="312" customWidth="1"/>
    <col min="11020" max="11020" width="14.69921875" style="312" customWidth="1"/>
    <col min="11021" max="11264" width="9" style="312"/>
    <col min="11265" max="11265" width="6.59765625" style="312" customWidth="1"/>
    <col min="11266" max="11266" width="5.8984375" style="312" customWidth="1"/>
    <col min="11267" max="11267" width="11.69921875" style="312" customWidth="1"/>
    <col min="11268" max="11268" width="6.19921875" style="312" customWidth="1"/>
    <col min="11269" max="11269" width="11.09765625" style="312" customWidth="1"/>
    <col min="11270" max="11270" width="7.69921875" style="312" customWidth="1"/>
    <col min="11271" max="11271" width="8.69921875" style="312" customWidth="1"/>
    <col min="11272" max="11272" width="8.5" style="312" customWidth="1"/>
    <col min="11273" max="11273" width="6.69921875" style="312" customWidth="1"/>
    <col min="11274" max="11274" width="2.09765625" style="312" customWidth="1"/>
    <col min="11275" max="11275" width="8.09765625" style="312" customWidth="1"/>
    <col min="11276" max="11276" width="14.69921875" style="312" customWidth="1"/>
    <col min="11277" max="11520" width="9" style="312"/>
    <col min="11521" max="11521" width="6.59765625" style="312" customWidth="1"/>
    <col min="11522" max="11522" width="5.8984375" style="312" customWidth="1"/>
    <col min="11523" max="11523" width="11.69921875" style="312" customWidth="1"/>
    <col min="11524" max="11524" width="6.19921875" style="312" customWidth="1"/>
    <col min="11525" max="11525" width="11.09765625" style="312" customWidth="1"/>
    <col min="11526" max="11526" width="7.69921875" style="312" customWidth="1"/>
    <col min="11527" max="11527" width="8.69921875" style="312" customWidth="1"/>
    <col min="11528" max="11528" width="8.5" style="312" customWidth="1"/>
    <col min="11529" max="11529" width="6.69921875" style="312" customWidth="1"/>
    <col min="11530" max="11530" width="2.09765625" style="312" customWidth="1"/>
    <col min="11531" max="11531" width="8.09765625" style="312" customWidth="1"/>
    <col min="11532" max="11532" width="14.69921875" style="312" customWidth="1"/>
    <col min="11533" max="11776" width="9" style="312"/>
    <col min="11777" max="11777" width="6.59765625" style="312" customWidth="1"/>
    <col min="11778" max="11778" width="5.8984375" style="312" customWidth="1"/>
    <col min="11779" max="11779" width="11.69921875" style="312" customWidth="1"/>
    <col min="11780" max="11780" width="6.19921875" style="312" customWidth="1"/>
    <col min="11781" max="11781" width="11.09765625" style="312" customWidth="1"/>
    <col min="11782" max="11782" width="7.69921875" style="312" customWidth="1"/>
    <col min="11783" max="11783" width="8.69921875" style="312" customWidth="1"/>
    <col min="11784" max="11784" width="8.5" style="312" customWidth="1"/>
    <col min="11785" max="11785" width="6.69921875" style="312" customWidth="1"/>
    <col min="11786" max="11786" width="2.09765625" style="312" customWidth="1"/>
    <col min="11787" max="11787" width="8.09765625" style="312" customWidth="1"/>
    <col min="11788" max="11788" width="14.69921875" style="312" customWidth="1"/>
    <col min="11789" max="12032" width="9" style="312"/>
    <col min="12033" max="12033" width="6.59765625" style="312" customWidth="1"/>
    <col min="12034" max="12034" width="5.8984375" style="312" customWidth="1"/>
    <col min="12035" max="12035" width="11.69921875" style="312" customWidth="1"/>
    <col min="12036" max="12036" width="6.19921875" style="312" customWidth="1"/>
    <col min="12037" max="12037" width="11.09765625" style="312" customWidth="1"/>
    <col min="12038" max="12038" width="7.69921875" style="312" customWidth="1"/>
    <col min="12039" max="12039" width="8.69921875" style="312" customWidth="1"/>
    <col min="12040" max="12040" width="8.5" style="312" customWidth="1"/>
    <col min="12041" max="12041" width="6.69921875" style="312" customWidth="1"/>
    <col min="12042" max="12042" width="2.09765625" style="312" customWidth="1"/>
    <col min="12043" max="12043" width="8.09765625" style="312" customWidth="1"/>
    <col min="12044" max="12044" width="14.69921875" style="312" customWidth="1"/>
    <col min="12045" max="12288" width="9" style="312"/>
    <col min="12289" max="12289" width="6.59765625" style="312" customWidth="1"/>
    <col min="12290" max="12290" width="5.8984375" style="312" customWidth="1"/>
    <col min="12291" max="12291" width="11.69921875" style="312" customWidth="1"/>
    <col min="12292" max="12292" width="6.19921875" style="312" customWidth="1"/>
    <col min="12293" max="12293" width="11.09765625" style="312" customWidth="1"/>
    <col min="12294" max="12294" width="7.69921875" style="312" customWidth="1"/>
    <col min="12295" max="12295" width="8.69921875" style="312" customWidth="1"/>
    <col min="12296" max="12296" width="8.5" style="312" customWidth="1"/>
    <col min="12297" max="12297" width="6.69921875" style="312" customWidth="1"/>
    <col min="12298" max="12298" width="2.09765625" style="312" customWidth="1"/>
    <col min="12299" max="12299" width="8.09765625" style="312" customWidth="1"/>
    <col min="12300" max="12300" width="14.69921875" style="312" customWidth="1"/>
    <col min="12301" max="12544" width="9" style="312"/>
    <col min="12545" max="12545" width="6.59765625" style="312" customWidth="1"/>
    <col min="12546" max="12546" width="5.8984375" style="312" customWidth="1"/>
    <col min="12547" max="12547" width="11.69921875" style="312" customWidth="1"/>
    <col min="12548" max="12548" width="6.19921875" style="312" customWidth="1"/>
    <col min="12549" max="12549" width="11.09765625" style="312" customWidth="1"/>
    <col min="12550" max="12550" width="7.69921875" style="312" customWidth="1"/>
    <col min="12551" max="12551" width="8.69921875" style="312" customWidth="1"/>
    <col min="12552" max="12552" width="8.5" style="312" customWidth="1"/>
    <col min="12553" max="12553" width="6.69921875" style="312" customWidth="1"/>
    <col min="12554" max="12554" width="2.09765625" style="312" customWidth="1"/>
    <col min="12555" max="12555" width="8.09765625" style="312" customWidth="1"/>
    <col min="12556" max="12556" width="14.69921875" style="312" customWidth="1"/>
    <col min="12557" max="12800" width="9" style="312"/>
    <col min="12801" max="12801" width="6.59765625" style="312" customWidth="1"/>
    <col min="12802" max="12802" width="5.8984375" style="312" customWidth="1"/>
    <col min="12803" max="12803" width="11.69921875" style="312" customWidth="1"/>
    <col min="12804" max="12804" width="6.19921875" style="312" customWidth="1"/>
    <col min="12805" max="12805" width="11.09765625" style="312" customWidth="1"/>
    <col min="12806" max="12806" width="7.69921875" style="312" customWidth="1"/>
    <col min="12807" max="12807" width="8.69921875" style="312" customWidth="1"/>
    <col min="12808" max="12808" width="8.5" style="312" customWidth="1"/>
    <col min="12809" max="12809" width="6.69921875" style="312" customWidth="1"/>
    <col min="12810" max="12810" width="2.09765625" style="312" customWidth="1"/>
    <col min="12811" max="12811" width="8.09765625" style="312" customWidth="1"/>
    <col min="12812" max="12812" width="14.69921875" style="312" customWidth="1"/>
    <col min="12813" max="13056" width="9" style="312"/>
    <col min="13057" max="13057" width="6.59765625" style="312" customWidth="1"/>
    <col min="13058" max="13058" width="5.8984375" style="312" customWidth="1"/>
    <col min="13059" max="13059" width="11.69921875" style="312" customWidth="1"/>
    <col min="13060" max="13060" width="6.19921875" style="312" customWidth="1"/>
    <col min="13061" max="13061" width="11.09765625" style="312" customWidth="1"/>
    <col min="13062" max="13062" width="7.69921875" style="312" customWidth="1"/>
    <col min="13063" max="13063" width="8.69921875" style="312" customWidth="1"/>
    <col min="13064" max="13064" width="8.5" style="312" customWidth="1"/>
    <col min="13065" max="13065" width="6.69921875" style="312" customWidth="1"/>
    <col min="13066" max="13066" width="2.09765625" style="312" customWidth="1"/>
    <col min="13067" max="13067" width="8.09765625" style="312" customWidth="1"/>
    <col min="13068" max="13068" width="14.69921875" style="312" customWidth="1"/>
    <col min="13069" max="13312" width="9" style="312"/>
    <col min="13313" max="13313" width="6.59765625" style="312" customWidth="1"/>
    <col min="13314" max="13314" width="5.8984375" style="312" customWidth="1"/>
    <col min="13315" max="13315" width="11.69921875" style="312" customWidth="1"/>
    <col min="13316" max="13316" width="6.19921875" style="312" customWidth="1"/>
    <col min="13317" max="13317" width="11.09765625" style="312" customWidth="1"/>
    <col min="13318" max="13318" width="7.69921875" style="312" customWidth="1"/>
    <col min="13319" max="13319" width="8.69921875" style="312" customWidth="1"/>
    <col min="13320" max="13320" width="8.5" style="312" customWidth="1"/>
    <col min="13321" max="13321" width="6.69921875" style="312" customWidth="1"/>
    <col min="13322" max="13322" width="2.09765625" style="312" customWidth="1"/>
    <col min="13323" max="13323" width="8.09765625" style="312" customWidth="1"/>
    <col min="13324" max="13324" width="14.69921875" style="312" customWidth="1"/>
    <col min="13325" max="13568" width="9" style="312"/>
    <col min="13569" max="13569" width="6.59765625" style="312" customWidth="1"/>
    <col min="13570" max="13570" width="5.8984375" style="312" customWidth="1"/>
    <col min="13571" max="13571" width="11.69921875" style="312" customWidth="1"/>
    <col min="13572" max="13572" width="6.19921875" style="312" customWidth="1"/>
    <col min="13573" max="13573" width="11.09765625" style="312" customWidth="1"/>
    <col min="13574" max="13574" width="7.69921875" style="312" customWidth="1"/>
    <col min="13575" max="13575" width="8.69921875" style="312" customWidth="1"/>
    <col min="13576" max="13576" width="8.5" style="312" customWidth="1"/>
    <col min="13577" max="13577" width="6.69921875" style="312" customWidth="1"/>
    <col min="13578" max="13578" width="2.09765625" style="312" customWidth="1"/>
    <col min="13579" max="13579" width="8.09765625" style="312" customWidth="1"/>
    <col min="13580" max="13580" width="14.69921875" style="312" customWidth="1"/>
    <col min="13581" max="13824" width="9" style="312"/>
    <col min="13825" max="13825" width="6.59765625" style="312" customWidth="1"/>
    <col min="13826" max="13826" width="5.8984375" style="312" customWidth="1"/>
    <col min="13827" max="13827" width="11.69921875" style="312" customWidth="1"/>
    <col min="13828" max="13828" width="6.19921875" style="312" customWidth="1"/>
    <col min="13829" max="13829" width="11.09765625" style="312" customWidth="1"/>
    <col min="13830" max="13830" width="7.69921875" style="312" customWidth="1"/>
    <col min="13831" max="13831" width="8.69921875" style="312" customWidth="1"/>
    <col min="13832" max="13832" width="8.5" style="312" customWidth="1"/>
    <col min="13833" max="13833" width="6.69921875" style="312" customWidth="1"/>
    <col min="13834" max="13834" width="2.09765625" style="312" customWidth="1"/>
    <col min="13835" max="13835" width="8.09765625" style="312" customWidth="1"/>
    <col min="13836" max="13836" width="14.69921875" style="312" customWidth="1"/>
    <col min="13837" max="14080" width="9" style="312"/>
    <col min="14081" max="14081" width="6.59765625" style="312" customWidth="1"/>
    <col min="14082" max="14082" width="5.8984375" style="312" customWidth="1"/>
    <col min="14083" max="14083" width="11.69921875" style="312" customWidth="1"/>
    <col min="14084" max="14084" width="6.19921875" style="312" customWidth="1"/>
    <col min="14085" max="14085" width="11.09765625" style="312" customWidth="1"/>
    <col min="14086" max="14086" width="7.69921875" style="312" customWidth="1"/>
    <col min="14087" max="14087" width="8.69921875" style="312" customWidth="1"/>
    <col min="14088" max="14088" width="8.5" style="312" customWidth="1"/>
    <col min="14089" max="14089" width="6.69921875" style="312" customWidth="1"/>
    <col min="14090" max="14090" width="2.09765625" style="312" customWidth="1"/>
    <col min="14091" max="14091" width="8.09765625" style="312" customWidth="1"/>
    <col min="14092" max="14092" width="14.69921875" style="312" customWidth="1"/>
    <col min="14093" max="14336" width="9" style="312"/>
    <col min="14337" max="14337" width="6.59765625" style="312" customWidth="1"/>
    <col min="14338" max="14338" width="5.8984375" style="312" customWidth="1"/>
    <col min="14339" max="14339" width="11.69921875" style="312" customWidth="1"/>
    <col min="14340" max="14340" width="6.19921875" style="312" customWidth="1"/>
    <col min="14341" max="14341" width="11.09765625" style="312" customWidth="1"/>
    <col min="14342" max="14342" width="7.69921875" style="312" customWidth="1"/>
    <col min="14343" max="14343" width="8.69921875" style="312" customWidth="1"/>
    <col min="14344" max="14344" width="8.5" style="312" customWidth="1"/>
    <col min="14345" max="14345" width="6.69921875" style="312" customWidth="1"/>
    <col min="14346" max="14346" width="2.09765625" style="312" customWidth="1"/>
    <col min="14347" max="14347" width="8.09765625" style="312" customWidth="1"/>
    <col min="14348" max="14348" width="14.69921875" style="312" customWidth="1"/>
    <col min="14349" max="14592" width="9" style="312"/>
    <col min="14593" max="14593" width="6.59765625" style="312" customWidth="1"/>
    <col min="14594" max="14594" width="5.8984375" style="312" customWidth="1"/>
    <col min="14595" max="14595" width="11.69921875" style="312" customWidth="1"/>
    <col min="14596" max="14596" width="6.19921875" style="312" customWidth="1"/>
    <col min="14597" max="14597" width="11.09765625" style="312" customWidth="1"/>
    <col min="14598" max="14598" width="7.69921875" style="312" customWidth="1"/>
    <col min="14599" max="14599" width="8.69921875" style="312" customWidth="1"/>
    <col min="14600" max="14600" width="8.5" style="312" customWidth="1"/>
    <col min="14601" max="14601" width="6.69921875" style="312" customWidth="1"/>
    <col min="14602" max="14602" width="2.09765625" style="312" customWidth="1"/>
    <col min="14603" max="14603" width="8.09765625" style="312" customWidth="1"/>
    <col min="14604" max="14604" width="14.69921875" style="312" customWidth="1"/>
    <col min="14605" max="14848" width="9" style="312"/>
    <col min="14849" max="14849" width="6.59765625" style="312" customWidth="1"/>
    <col min="14850" max="14850" width="5.8984375" style="312" customWidth="1"/>
    <col min="14851" max="14851" width="11.69921875" style="312" customWidth="1"/>
    <col min="14852" max="14852" width="6.19921875" style="312" customWidth="1"/>
    <col min="14853" max="14853" width="11.09765625" style="312" customWidth="1"/>
    <col min="14854" max="14854" width="7.69921875" style="312" customWidth="1"/>
    <col min="14855" max="14855" width="8.69921875" style="312" customWidth="1"/>
    <col min="14856" max="14856" width="8.5" style="312" customWidth="1"/>
    <col min="14857" max="14857" width="6.69921875" style="312" customWidth="1"/>
    <col min="14858" max="14858" width="2.09765625" style="312" customWidth="1"/>
    <col min="14859" max="14859" width="8.09765625" style="312" customWidth="1"/>
    <col min="14860" max="14860" width="14.69921875" style="312" customWidth="1"/>
    <col min="14861" max="15104" width="9" style="312"/>
    <col min="15105" max="15105" width="6.59765625" style="312" customWidth="1"/>
    <col min="15106" max="15106" width="5.8984375" style="312" customWidth="1"/>
    <col min="15107" max="15107" width="11.69921875" style="312" customWidth="1"/>
    <col min="15108" max="15108" width="6.19921875" style="312" customWidth="1"/>
    <col min="15109" max="15109" width="11.09765625" style="312" customWidth="1"/>
    <col min="15110" max="15110" width="7.69921875" style="312" customWidth="1"/>
    <col min="15111" max="15111" width="8.69921875" style="312" customWidth="1"/>
    <col min="15112" max="15112" width="8.5" style="312" customWidth="1"/>
    <col min="15113" max="15113" width="6.69921875" style="312" customWidth="1"/>
    <col min="15114" max="15114" width="2.09765625" style="312" customWidth="1"/>
    <col min="15115" max="15115" width="8.09765625" style="312" customWidth="1"/>
    <col min="15116" max="15116" width="14.69921875" style="312" customWidth="1"/>
    <col min="15117" max="15360" width="9" style="312"/>
    <col min="15361" max="15361" width="6.59765625" style="312" customWidth="1"/>
    <col min="15362" max="15362" width="5.8984375" style="312" customWidth="1"/>
    <col min="15363" max="15363" width="11.69921875" style="312" customWidth="1"/>
    <col min="15364" max="15364" width="6.19921875" style="312" customWidth="1"/>
    <col min="15365" max="15365" width="11.09765625" style="312" customWidth="1"/>
    <col min="15366" max="15366" width="7.69921875" style="312" customWidth="1"/>
    <col min="15367" max="15367" width="8.69921875" style="312" customWidth="1"/>
    <col min="15368" max="15368" width="8.5" style="312" customWidth="1"/>
    <col min="15369" max="15369" width="6.69921875" style="312" customWidth="1"/>
    <col min="15370" max="15370" width="2.09765625" style="312" customWidth="1"/>
    <col min="15371" max="15371" width="8.09765625" style="312" customWidth="1"/>
    <col min="15372" max="15372" width="14.69921875" style="312" customWidth="1"/>
    <col min="15373" max="15616" width="9" style="312"/>
    <col min="15617" max="15617" width="6.59765625" style="312" customWidth="1"/>
    <col min="15618" max="15618" width="5.8984375" style="312" customWidth="1"/>
    <col min="15619" max="15619" width="11.69921875" style="312" customWidth="1"/>
    <col min="15620" max="15620" width="6.19921875" style="312" customWidth="1"/>
    <col min="15621" max="15621" width="11.09765625" style="312" customWidth="1"/>
    <col min="15622" max="15622" width="7.69921875" style="312" customWidth="1"/>
    <col min="15623" max="15623" width="8.69921875" style="312" customWidth="1"/>
    <col min="15624" max="15624" width="8.5" style="312" customWidth="1"/>
    <col min="15625" max="15625" width="6.69921875" style="312" customWidth="1"/>
    <col min="15626" max="15626" width="2.09765625" style="312" customWidth="1"/>
    <col min="15627" max="15627" width="8.09765625" style="312" customWidth="1"/>
    <col min="15628" max="15628" width="14.69921875" style="312" customWidth="1"/>
    <col min="15629" max="15872" width="9" style="312"/>
    <col min="15873" max="15873" width="6.59765625" style="312" customWidth="1"/>
    <col min="15874" max="15874" width="5.8984375" style="312" customWidth="1"/>
    <col min="15875" max="15875" width="11.69921875" style="312" customWidth="1"/>
    <col min="15876" max="15876" width="6.19921875" style="312" customWidth="1"/>
    <col min="15877" max="15877" width="11.09765625" style="312" customWidth="1"/>
    <col min="15878" max="15878" width="7.69921875" style="312" customWidth="1"/>
    <col min="15879" max="15879" width="8.69921875" style="312" customWidth="1"/>
    <col min="15880" max="15880" width="8.5" style="312" customWidth="1"/>
    <col min="15881" max="15881" width="6.69921875" style="312" customWidth="1"/>
    <col min="15882" max="15882" width="2.09765625" style="312" customWidth="1"/>
    <col min="15883" max="15883" width="8.09765625" style="312" customWidth="1"/>
    <col min="15884" max="15884" width="14.69921875" style="312" customWidth="1"/>
    <col min="15885" max="16128" width="9" style="312"/>
    <col min="16129" max="16129" width="6.59765625" style="312" customWidth="1"/>
    <col min="16130" max="16130" width="5.8984375" style="312" customWidth="1"/>
    <col min="16131" max="16131" width="11.69921875" style="312" customWidth="1"/>
    <col min="16132" max="16132" width="6.19921875" style="312" customWidth="1"/>
    <col min="16133" max="16133" width="11.09765625" style="312" customWidth="1"/>
    <col min="16134" max="16134" width="7.69921875" style="312" customWidth="1"/>
    <col min="16135" max="16135" width="8.69921875" style="312" customWidth="1"/>
    <col min="16136" max="16136" width="8.5" style="312" customWidth="1"/>
    <col min="16137" max="16137" width="6.69921875" style="312" customWidth="1"/>
    <col min="16138" max="16138" width="2.09765625" style="312" customWidth="1"/>
    <col min="16139" max="16139" width="8.09765625" style="312" customWidth="1"/>
    <col min="16140" max="16140" width="14.69921875" style="312" customWidth="1"/>
    <col min="16141" max="16384" width="9" style="312"/>
  </cols>
  <sheetData>
    <row r="1" spans="1:12" ht="5.0999999999999996" customHeight="1"/>
    <row r="2" spans="1:12" ht="50.1" customHeight="1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</row>
    <row r="3" spans="1:12" ht="21" customHeight="1">
      <c r="A3" s="1197" t="s">
        <v>357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</row>
    <row r="4" spans="1:12" ht="20.100000000000001" customHeight="1">
      <c r="A4" s="1031" t="s">
        <v>358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</row>
    <row r="5" spans="1:12" ht="20.100000000000001" customHeight="1">
      <c r="A5" s="961" t="s">
        <v>530</v>
      </c>
      <c r="L5" s="962" t="s">
        <v>175</v>
      </c>
    </row>
    <row r="6" spans="1:12" s="316" customFormat="1" ht="20.100000000000001" customHeight="1">
      <c r="A6" s="1198" t="s">
        <v>359</v>
      </c>
      <c r="B6" s="1201" t="s">
        <v>360</v>
      </c>
      <c r="C6" s="1202"/>
      <c r="D6" s="1207" t="s">
        <v>361</v>
      </c>
      <c r="E6" s="1208"/>
      <c r="F6" s="1213" t="s">
        <v>362</v>
      </c>
      <c r="G6" s="1213"/>
      <c r="H6" s="1213"/>
      <c r="I6" s="572"/>
      <c r="J6" s="572"/>
      <c r="K6" s="572"/>
      <c r="L6" s="573"/>
    </row>
    <row r="7" spans="1:12" s="316" customFormat="1" ht="25.5" customHeight="1">
      <c r="A7" s="1199"/>
      <c r="B7" s="1203"/>
      <c r="C7" s="1204"/>
      <c r="D7" s="1209"/>
      <c r="E7" s="1210"/>
      <c r="F7" s="1214"/>
      <c r="G7" s="1214"/>
      <c r="H7" s="1214"/>
      <c r="I7" s="1216" t="s">
        <v>363</v>
      </c>
      <c r="J7" s="1217"/>
      <c r="K7" s="1217"/>
      <c r="L7" s="1218"/>
    </row>
    <row r="8" spans="1:12" s="316" customFormat="1" ht="25.5" customHeight="1">
      <c r="A8" s="1199"/>
      <c r="B8" s="1203"/>
      <c r="C8" s="1204"/>
      <c r="D8" s="1209"/>
      <c r="E8" s="1210"/>
      <c r="F8" s="1214"/>
      <c r="G8" s="1214"/>
      <c r="H8" s="1214"/>
      <c r="I8" s="1219"/>
      <c r="J8" s="1220"/>
      <c r="K8" s="1220"/>
      <c r="L8" s="1221"/>
    </row>
    <row r="9" spans="1:12" s="316" customFormat="1" ht="27.75" customHeight="1">
      <c r="A9" s="1200"/>
      <c r="B9" s="1205"/>
      <c r="C9" s="1206"/>
      <c r="D9" s="1211"/>
      <c r="E9" s="1212"/>
      <c r="F9" s="1215"/>
      <c r="G9" s="1215"/>
      <c r="H9" s="1215"/>
      <c r="I9" s="1222"/>
      <c r="J9" s="1223"/>
      <c r="K9" s="1223"/>
      <c r="L9" s="1224"/>
    </row>
    <row r="10" spans="1:12" s="316" customFormat="1" ht="100.95" customHeight="1">
      <c r="A10" s="574">
        <v>2010</v>
      </c>
      <c r="B10" s="1225">
        <f>SUM(D10:H10,I16:L16)</f>
        <v>211510</v>
      </c>
      <c r="C10" s="1226"/>
      <c r="D10" s="1226">
        <v>73722</v>
      </c>
      <c r="E10" s="1226"/>
      <c r="F10" s="1226">
        <f>SUM(I10,B16:H16)</f>
        <v>137154</v>
      </c>
      <c r="G10" s="1226"/>
      <c r="H10" s="1226"/>
      <c r="I10" s="1226">
        <v>63726</v>
      </c>
      <c r="J10" s="1226"/>
      <c r="K10" s="1226"/>
      <c r="L10" s="1227"/>
    </row>
    <row r="11" spans="1:12" s="316" customFormat="1" ht="100.95" customHeight="1">
      <c r="A11" s="575">
        <v>2015</v>
      </c>
      <c r="B11" s="1228">
        <f>SUM(D11:H11,I17:L17)</f>
        <v>205658</v>
      </c>
      <c r="C11" s="1229"/>
      <c r="D11" s="1229">
        <v>75291</v>
      </c>
      <c r="E11" s="1229"/>
      <c r="F11" s="1230">
        <f>SUM(I11,B17:H17)</f>
        <v>130367</v>
      </c>
      <c r="G11" s="1230"/>
      <c r="H11" s="1230"/>
      <c r="I11" s="1229">
        <v>63169</v>
      </c>
      <c r="J11" s="1229"/>
      <c r="K11" s="1229"/>
      <c r="L11" s="1231"/>
    </row>
    <row r="12" spans="1:12" ht="33" customHeight="1">
      <c r="A12" s="1198" t="s">
        <v>359</v>
      </c>
      <c r="B12" s="1232" t="s">
        <v>362</v>
      </c>
      <c r="C12" s="1233"/>
      <c r="D12" s="1233"/>
      <c r="E12" s="1233"/>
      <c r="F12" s="1233"/>
      <c r="G12" s="1233"/>
      <c r="H12" s="1234"/>
      <c r="I12" s="1201" t="s">
        <v>364</v>
      </c>
      <c r="J12" s="1235"/>
      <c r="K12" s="1202"/>
      <c r="L12" s="1238" t="s">
        <v>365</v>
      </c>
    </row>
    <row r="13" spans="1:12" ht="41.25" customHeight="1">
      <c r="A13" s="1199"/>
      <c r="B13" s="1201" t="s">
        <v>366</v>
      </c>
      <c r="C13" s="1202"/>
      <c r="D13" s="1216" t="s">
        <v>367</v>
      </c>
      <c r="E13" s="1218"/>
      <c r="F13" s="1216" t="s">
        <v>368</v>
      </c>
      <c r="G13" s="1217"/>
      <c r="H13" s="1218"/>
      <c r="I13" s="1203"/>
      <c r="J13" s="1236"/>
      <c r="K13" s="1204"/>
      <c r="L13" s="1239"/>
    </row>
    <row r="14" spans="1:12" ht="41.25" customHeight="1">
      <c r="A14" s="1199"/>
      <c r="B14" s="1203"/>
      <c r="C14" s="1204"/>
      <c r="D14" s="1219"/>
      <c r="E14" s="1221"/>
      <c r="F14" s="1219"/>
      <c r="G14" s="1220"/>
      <c r="H14" s="1221"/>
      <c r="I14" s="1203"/>
      <c r="J14" s="1236"/>
      <c r="K14" s="1204"/>
      <c r="L14" s="1239"/>
    </row>
    <row r="15" spans="1:12" ht="33" customHeight="1">
      <c r="A15" s="1200"/>
      <c r="B15" s="1205"/>
      <c r="C15" s="1206"/>
      <c r="D15" s="1222"/>
      <c r="E15" s="1224"/>
      <c r="F15" s="1222"/>
      <c r="G15" s="1223"/>
      <c r="H15" s="1224"/>
      <c r="I15" s="1205"/>
      <c r="J15" s="1237"/>
      <c r="K15" s="1206"/>
      <c r="L15" s="1240"/>
    </row>
    <row r="16" spans="1:12" ht="100.95" customHeight="1">
      <c r="A16" s="576">
        <v>2010</v>
      </c>
      <c r="B16" s="1246">
        <v>39668</v>
      </c>
      <c r="C16" s="1247"/>
      <c r="D16" s="1247">
        <v>32311</v>
      </c>
      <c r="E16" s="1247"/>
      <c r="F16" s="1247">
        <v>1449</v>
      </c>
      <c r="G16" s="1247"/>
      <c r="H16" s="1247"/>
      <c r="I16" s="1244">
        <v>634</v>
      </c>
      <c r="J16" s="1244"/>
      <c r="K16" s="1244"/>
      <c r="L16" s="577" t="s">
        <v>190</v>
      </c>
    </row>
    <row r="17" spans="1:12" ht="100.95" customHeight="1">
      <c r="A17" s="578">
        <v>2015</v>
      </c>
      <c r="B17" s="1248">
        <v>34505</v>
      </c>
      <c r="C17" s="1241"/>
      <c r="D17" s="1241">
        <v>31253</v>
      </c>
      <c r="E17" s="1241"/>
      <c r="F17" s="1241">
        <v>1440</v>
      </c>
      <c r="G17" s="1241"/>
      <c r="H17" s="1241"/>
      <c r="I17" s="1245" t="s">
        <v>40</v>
      </c>
      <c r="J17" s="1245"/>
      <c r="K17" s="1245"/>
      <c r="L17" s="579" t="s">
        <v>190</v>
      </c>
    </row>
    <row r="18" spans="1:12" ht="13.5" customHeight="1">
      <c r="A18" s="580" t="s">
        <v>369</v>
      </c>
      <c r="B18" s="581"/>
      <c r="C18" s="581"/>
      <c r="D18" s="581"/>
      <c r="E18" s="581"/>
      <c r="F18" s="581"/>
      <c r="G18" s="581"/>
      <c r="H18" s="581"/>
      <c r="I18" s="581"/>
      <c r="J18" s="581"/>
      <c r="L18" s="339"/>
    </row>
    <row r="19" spans="1:12" ht="14.25" customHeight="1">
      <c r="A19" s="1242" t="s">
        <v>370</v>
      </c>
      <c r="B19" s="1242"/>
      <c r="C19" s="1242"/>
      <c r="D19" s="1242"/>
      <c r="E19" s="1242"/>
      <c r="F19" s="1242"/>
      <c r="G19" s="1242"/>
      <c r="J19" s="1243" t="s">
        <v>371</v>
      </c>
      <c r="K19" s="1243"/>
      <c r="L19" s="1243"/>
    </row>
  </sheetData>
  <mergeCells count="33">
    <mergeCell ref="F17:H17"/>
    <mergeCell ref="A19:G19"/>
    <mergeCell ref="J19:L19"/>
    <mergeCell ref="I16:K16"/>
    <mergeCell ref="I17:K17"/>
    <mergeCell ref="B16:C16"/>
    <mergeCell ref="B17:C17"/>
    <mergeCell ref="D16:E16"/>
    <mergeCell ref="D17:E17"/>
    <mergeCell ref="F16:H16"/>
    <mergeCell ref="A12:A15"/>
    <mergeCell ref="B12:H12"/>
    <mergeCell ref="I12:K15"/>
    <mergeCell ref="L12:L15"/>
    <mergeCell ref="B13:C15"/>
    <mergeCell ref="D13:E15"/>
    <mergeCell ref="F13:H15"/>
    <mergeCell ref="B10:C10"/>
    <mergeCell ref="D10:E10"/>
    <mergeCell ref="F10:H10"/>
    <mergeCell ref="I10:L10"/>
    <mergeCell ref="B11:C11"/>
    <mergeCell ref="D11:E11"/>
    <mergeCell ref="F11:H11"/>
    <mergeCell ref="I11:L11"/>
    <mergeCell ref="A2:L2"/>
    <mergeCell ref="A3:L3"/>
    <mergeCell ref="A4:L4"/>
    <mergeCell ref="A6:A9"/>
    <mergeCell ref="B6:C9"/>
    <mergeCell ref="D6:E9"/>
    <mergeCell ref="F6:H9"/>
    <mergeCell ref="I7:L9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  <ignoredErrors>
    <ignoredError sqref="F10:F11" formulaRange="1"/>
    <ignoredError sqref="B1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="80" zoomScaleNormal="100" zoomScaleSheetLayoutView="80" workbookViewId="0">
      <selection activeCell="H18" sqref="H18:I18"/>
    </sheetView>
  </sheetViews>
  <sheetFormatPr defaultRowHeight="14.4"/>
  <cols>
    <col min="1" max="1" width="8" style="312" customWidth="1"/>
    <col min="2" max="2" width="5.5" style="312" customWidth="1"/>
    <col min="3" max="3" width="9" style="312" customWidth="1"/>
    <col min="4" max="4" width="6.59765625" style="312" customWidth="1"/>
    <col min="5" max="5" width="5.8984375" style="312" customWidth="1"/>
    <col min="6" max="7" width="4.69921875" style="312" customWidth="1"/>
    <col min="8" max="8" width="5.59765625" style="312" customWidth="1"/>
    <col min="9" max="9" width="8.69921875" style="312" customWidth="1"/>
    <col min="10" max="12" width="4.69921875" style="312" customWidth="1"/>
    <col min="13" max="13" width="12.59765625" style="312" customWidth="1"/>
    <col min="14" max="256" width="9" style="312"/>
    <col min="257" max="257" width="8" style="312" customWidth="1"/>
    <col min="258" max="258" width="5.5" style="312" customWidth="1"/>
    <col min="259" max="259" width="9" style="312" customWidth="1"/>
    <col min="260" max="260" width="6.59765625" style="312" customWidth="1"/>
    <col min="261" max="264" width="4.69921875" style="312" customWidth="1"/>
    <col min="265" max="265" width="8.69921875" style="312" customWidth="1"/>
    <col min="266" max="268" width="4.69921875" style="312" customWidth="1"/>
    <col min="269" max="269" width="11.69921875" style="312" customWidth="1"/>
    <col min="270" max="512" width="9" style="312"/>
    <col min="513" max="513" width="8" style="312" customWidth="1"/>
    <col min="514" max="514" width="5.5" style="312" customWidth="1"/>
    <col min="515" max="515" width="9" style="312" customWidth="1"/>
    <col min="516" max="516" width="6.59765625" style="312" customWidth="1"/>
    <col min="517" max="520" width="4.69921875" style="312" customWidth="1"/>
    <col min="521" max="521" width="8.69921875" style="312" customWidth="1"/>
    <col min="522" max="524" width="4.69921875" style="312" customWidth="1"/>
    <col min="525" max="525" width="11.69921875" style="312" customWidth="1"/>
    <col min="526" max="768" width="9" style="312"/>
    <col min="769" max="769" width="8" style="312" customWidth="1"/>
    <col min="770" max="770" width="5.5" style="312" customWidth="1"/>
    <col min="771" max="771" width="9" style="312" customWidth="1"/>
    <col min="772" max="772" width="6.59765625" style="312" customWidth="1"/>
    <col min="773" max="776" width="4.69921875" style="312" customWidth="1"/>
    <col min="777" max="777" width="8.69921875" style="312" customWidth="1"/>
    <col min="778" max="780" width="4.69921875" style="312" customWidth="1"/>
    <col min="781" max="781" width="11.69921875" style="312" customWidth="1"/>
    <col min="782" max="1024" width="9" style="312"/>
    <col min="1025" max="1025" width="8" style="312" customWidth="1"/>
    <col min="1026" max="1026" width="5.5" style="312" customWidth="1"/>
    <col min="1027" max="1027" width="9" style="312" customWidth="1"/>
    <col min="1028" max="1028" width="6.59765625" style="312" customWidth="1"/>
    <col min="1029" max="1032" width="4.69921875" style="312" customWidth="1"/>
    <col min="1033" max="1033" width="8.69921875" style="312" customWidth="1"/>
    <col min="1034" max="1036" width="4.69921875" style="312" customWidth="1"/>
    <col min="1037" max="1037" width="11.69921875" style="312" customWidth="1"/>
    <col min="1038" max="1280" width="9" style="312"/>
    <col min="1281" max="1281" width="8" style="312" customWidth="1"/>
    <col min="1282" max="1282" width="5.5" style="312" customWidth="1"/>
    <col min="1283" max="1283" width="9" style="312" customWidth="1"/>
    <col min="1284" max="1284" width="6.59765625" style="312" customWidth="1"/>
    <col min="1285" max="1288" width="4.69921875" style="312" customWidth="1"/>
    <col min="1289" max="1289" width="8.69921875" style="312" customWidth="1"/>
    <col min="1290" max="1292" width="4.69921875" style="312" customWidth="1"/>
    <col min="1293" max="1293" width="11.69921875" style="312" customWidth="1"/>
    <col min="1294" max="1536" width="9" style="312"/>
    <col min="1537" max="1537" width="8" style="312" customWidth="1"/>
    <col min="1538" max="1538" width="5.5" style="312" customWidth="1"/>
    <col min="1539" max="1539" width="9" style="312" customWidth="1"/>
    <col min="1540" max="1540" width="6.59765625" style="312" customWidth="1"/>
    <col min="1541" max="1544" width="4.69921875" style="312" customWidth="1"/>
    <col min="1545" max="1545" width="8.69921875" style="312" customWidth="1"/>
    <col min="1546" max="1548" width="4.69921875" style="312" customWidth="1"/>
    <col min="1549" max="1549" width="11.69921875" style="312" customWidth="1"/>
    <col min="1550" max="1792" width="9" style="312"/>
    <col min="1793" max="1793" width="8" style="312" customWidth="1"/>
    <col min="1794" max="1794" width="5.5" style="312" customWidth="1"/>
    <col min="1795" max="1795" width="9" style="312" customWidth="1"/>
    <col min="1796" max="1796" width="6.59765625" style="312" customWidth="1"/>
    <col min="1797" max="1800" width="4.69921875" style="312" customWidth="1"/>
    <col min="1801" max="1801" width="8.69921875" style="312" customWidth="1"/>
    <col min="1802" max="1804" width="4.69921875" style="312" customWidth="1"/>
    <col min="1805" max="1805" width="11.69921875" style="312" customWidth="1"/>
    <col min="1806" max="2048" width="9" style="312"/>
    <col min="2049" max="2049" width="8" style="312" customWidth="1"/>
    <col min="2050" max="2050" width="5.5" style="312" customWidth="1"/>
    <col min="2051" max="2051" width="9" style="312" customWidth="1"/>
    <col min="2052" max="2052" width="6.59765625" style="312" customWidth="1"/>
    <col min="2053" max="2056" width="4.69921875" style="312" customWidth="1"/>
    <col min="2057" max="2057" width="8.69921875" style="312" customWidth="1"/>
    <col min="2058" max="2060" width="4.69921875" style="312" customWidth="1"/>
    <col min="2061" max="2061" width="11.69921875" style="312" customWidth="1"/>
    <col min="2062" max="2304" width="9" style="312"/>
    <col min="2305" max="2305" width="8" style="312" customWidth="1"/>
    <col min="2306" max="2306" width="5.5" style="312" customWidth="1"/>
    <col min="2307" max="2307" width="9" style="312" customWidth="1"/>
    <col min="2308" max="2308" width="6.59765625" style="312" customWidth="1"/>
    <col min="2309" max="2312" width="4.69921875" style="312" customWidth="1"/>
    <col min="2313" max="2313" width="8.69921875" style="312" customWidth="1"/>
    <col min="2314" max="2316" width="4.69921875" style="312" customWidth="1"/>
    <col min="2317" max="2317" width="11.69921875" style="312" customWidth="1"/>
    <col min="2318" max="2560" width="9" style="312"/>
    <col min="2561" max="2561" width="8" style="312" customWidth="1"/>
    <col min="2562" max="2562" width="5.5" style="312" customWidth="1"/>
    <col min="2563" max="2563" width="9" style="312" customWidth="1"/>
    <col min="2564" max="2564" width="6.59765625" style="312" customWidth="1"/>
    <col min="2565" max="2568" width="4.69921875" style="312" customWidth="1"/>
    <col min="2569" max="2569" width="8.69921875" style="312" customWidth="1"/>
    <col min="2570" max="2572" width="4.69921875" style="312" customWidth="1"/>
    <col min="2573" max="2573" width="11.69921875" style="312" customWidth="1"/>
    <col min="2574" max="2816" width="9" style="312"/>
    <col min="2817" max="2817" width="8" style="312" customWidth="1"/>
    <col min="2818" max="2818" width="5.5" style="312" customWidth="1"/>
    <col min="2819" max="2819" width="9" style="312" customWidth="1"/>
    <col min="2820" max="2820" width="6.59765625" style="312" customWidth="1"/>
    <col min="2821" max="2824" width="4.69921875" style="312" customWidth="1"/>
    <col min="2825" max="2825" width="8.69921875" style="312" customWidth="1"/>
    <col min="2826" max="2828" width="4.69921875" style="312" customWidth="1"/>
    <col min="2829" max="2829" width="11.69921875" style="312" customWidth="1"/>
    <col min="2830" max="3072" width="9" style="312"/>
    <col min="3073" max="3073" width="8" style="312" customWidth="1"/>
    <col min="3074" max="3074" width="5.5" style="312" customWidth="1"/>
    <col min="3075" max="3075" width="9" style="312" customWidth="1"/>
    <col min="3076" max="3076" width="6.59765625" style="312" customWidth="1"/>
    <col min="3077" max="3080" width="4.69921875" style="312" customWidth="1"/>
    <col min="3081" max="3081" width="8.69921875" style="312" customWidth="1"/>
    <col min="3082" max="3084" width="4.69921875" style="312" customWidth="1"/>
    <col min="3085" max="3085" width="11.69921875" style="312" customWidth="1"/>
    <col min="3086" max="3328" width="9" style="312"/>
    <col min="3329" max="3329" width="8" style="312" customWidth="1"/>
    <col min="3330" max="3330" width="5.5" style="312" customWidth="1"/>
    <col min="3331" max="3331" width="9" style="312" customWidth="1"/>
    <col min="3332" max="3332" width="6.59765625" style="312" customWidth="1"/>
    <col min="3333" max="3336" width="4.69921875" style="312" customWidth="1"/>
    <col min="3337" max="3337" width="8.69921875" style="312" customWidth="1"/>
    <col min="3338" max="3340" width="4.69921875" style="312" customWidth="1"/>
    <col min="3341" max="3341" width="11.69921875" style="312" customWidth="1"/>
    <col min="3342" max="3584" width="9" style="312"/>
    <col min="3585" max="3585" width="8" style="312" customWidth="1"/>
    <col min="3586" max="3586" width="5.5" style="312" customWidth="1"/>
    <col min="3587" max="3587" width="9" style="312" customWidth="1"/>
    <col min="3588" max="3588" width="6.59765625" style="312" customWidth="1"/>
    <col min="3589" max="3592" width="4.69921875" style="312" customWidth="1"/>
    <col min="3593" max="3593" width="8.69921875" style="312" customWidth="1"/>
    <col min="3594" max="3596" width="4.69921875" style="312" customWidth="1"/>
    <col min="3597" max="3597" width="11.69921875" style="312" customWidth="1"/>
    <col min="3598" max="3840" width="9" style="312"/>
    <col min="3841" max="3841" width="8" style="312" customWidth="1"/>
    <col min="3842" max="3842" width="5.5" style="312" customWidth="1"/>
    <col min="3843" max="3843" width="9" style="312" customWidth="1"/>
    <col min="3844" max="3844" width="6.59765625" style="312" customWidth="1"/>
    <col min="3845" max="3848" width="4.69921875" style="312" customWidth="1"/>
    <col min="3849" max="3849" width="8.69921875" style="312" customWidth="1"/>
    <col min="3850" max="3852" width="4.69921875" style="312" customWidth="1"/>
    <col min="3853" max="3853" width="11.69921875" style="312" customWidth="1"/>
    <col min="3854" max="4096" width="9" style="312"/>
    <col min="4097" max="4097" width="8" style="312" customWidth="1"/>
    <col min="4098" max="4098" width="5.5" style="312" customWidth="1"/>
    <col min="4099" max="4099" width="9" style="312" customWidth="1"/>
    <col min="4100" max="4100" width="6.59765625" style="312" customWidth="1"/>
    <col min="4101" max="4104" width="4.69921875" style="312" customWidth="1"/>
    <col min="4105" max="4105" width="8.69921875" style="312" customWidth="1"/>
    <col min="4106" max="4108" width="4.69921875" style="312" customWidth="1"/>
    <col min="4109" max="4109" width="11.69921875" style="312" customWidth="1"/>
    <col min="4110" max="4352" width="9" style="312"/>
    <col min="4353" max="4353" width="8" style="312" customWidth="1"/>
    <col min="4354" max="4354" width="5.5" style="312" customWidth="1"/>
    <col min="4355" max="4355" width="9" style="312" customWidth="1"/>
    <col min="4356" max="4356" width="6.59765625" style="312" customWidth="1"/>
    <col min="4357" max="4360" width="4.69921875" style="312" customWidth="1"/>
    <col min="4361" max="4361" width="8.69921875" style="312" customWidth="1"/>
    <col min="4362" max="4364" width="4.69921875" style="312" customWidth="1"/>
    <col min="4365" max="4365" width="11.69921875" style="312" customWidth="1"/>
    <col min="4366" max="4608" width="9" style="312"/>
    <col min="4609" max="4609" width="8" style="312" customWidth="1"/>
    <col min="4610" max="4610" width="5.5" style="312" customWidth="1"/>
    <col min="4611" max="4611" width="9" style="312" customWidth="1"/>
    <col min="4612" max="4612" width="6.59765625" style="312" customWidth="1"/>
    <col min="4613" max="4616" width="4.69921875" style="312" customWidth="1"/>
    <col min="4617" max="4617" width="8.69921875" style="312" customWidth="1"/>
    <col min="4618" max="4620" width="4.69921875" style="312" customWidth="1"/>
    <col min="4621" max="4621" width="11.69921875" style="312" customWidth="1"/>
    <col min="4622" max="4864" width="9" style="312"/>
    <col min="4865" max="4865" width="8" style="312" customWidth="1"/>
    <col min="4866" max="4866" width="5.5" style="312" customWidth="1"/>
    <col min="4867" max="4867" width="9" style="312" customWidth="1"/>
    <col min="4868" max="4868" width="6.59765625" style="312" customWidth="1"/>
    <col min="4869" max="4872" width="4.69921875" style="312" customWidth="1"/>
    <col min="4873" max="4873" width="8.69921875" style="312" customWidth="1"/>
    <col min="4874" max="4876" width="4.69921875" style="312" customWidth="1"/>
    <col min="4877" max="4877" width="11.69921875" style="312" customWidth="1"/>
    <col min="4878" max="5120" width="9" style="312"/>
    <col min="5121" max="5121" width="8" style="312" customWidth="1"/>
    <col min="5122" max="5122" width="5.5" style="312" customWidth="1"/>
    <col min="5123" max="5123" width="9" style="312" customWidth="1"/>
    <col min="5124" max="5124" width="6.59765625" style="312" customWidth="1"/>
    <col min="5125" max="5128" width="4.69921875" style="312" customWidth="1"/>
    <col min="5129" max="5129" width="8.69921875" style="312" customWidth="1"/>
    <col min="5130" max="5132" width="4.69921875" style="312" customWidth="1"/>
    <col min="5133" max="5133" width="11.69921875" style="312" customWidth="1"/>
    <col min="5134" max="5376" width="9" style="312"/>
    <col min="5377" max="5377" width="8" style="312" customWidth="1"/>
    <col min="5378" max="5378" width="5.5" style="312" customWidth="1"/>
    <col min="5379" max="5379" width="9" style="312" customWidth="1"/>
    <col min="5380" max="5380" width="6.59765625" style="312" customWidth="1"/>
    <col min="5381" max="5384" width="4.69921875" style="312" customWidth="1"/>
    <col min="5385" max="5385" width="8.69921875" style="312" customWidth="1"/>
    <col min="5386" max="5388" width="4.69921875" style="312" customWidth="1"/>
    <col min="5389" max="5389" width="11.69921875" style="312" customWidth="1"/>
    <col min="5390" max="5632" width="9" style="312"/>
    <col min="5633" max="5633" width="8" style="312" customWidth="1"/>
    <col min="5634" max="5634" width="5.5" style="312" customWidth="1"/>
    <col min="5635" max="5635" width="9" style="312" customWidth="1"/>
    <col min="5636" max="5636" width="6.59765625" style="312" customWidth="1"/>
    <col min="5637" max="5640" width="4.69921875" style="312" customWidth="1"/>
    <col min="5641" max="5641" width="8.69921875" style="312" customWidth="1"/>
    <col min="5642" max="5644" width="4.69921875" style="312" customWidth="1"/>
    <col min="5645" max="5645" width="11.69921875" style="312" customWidth="1"/>
    <col min="5646" max="5888" width="9" style="312"/>
    <col min="5889" max="5889" width="8" style="312" customWidth="1"/>
    <col min="5890" max="5890" width="5.5" style="312" customWidth="1"/>
    <col min="5891" max="5891" width="9" style="312" customWidth="1"/>
    <col min="5892" max="5892" width="6.59765625" style="312" customWidth="1"/>
    <col min="5893" max="5896" width="4.69921875" style="312" customWidth="1"/>
    <col min="5897" max="5897" width="8.69921875" style="312" customWidth="1"/>
    <col min="5898" max="5900" width="4.69921875" style="312" customWidth="1"/>
    <col min="5901" max="5901" width="11.69921875" style="312" customWidth="1"/>
    <col min="5902" max="6144" width="9" style="312"/>
    <col min="6145" max="6145" width="8" style="312" customWidth="1"/>
    <col min="6146" max="6146" width="5.5" style="312" customWidth="1"/>
    <col min="6147" max="6147" width="9" style="312" customWidth="1"/>
    <col min="6148" max="6148" width="6.59765625" style="312" customWidth="1"/>
    <col min="6149" max="6152" width="4.69921875" style="312" customWidth="1"/>
    <col min="6153" max="6153" width="8.69921875" style="312" customWidth="1"/>
    <col min="6154" max="6156" width="4.69921875" style="312" customWidth="1"/>
    <col min="6157" max="6157" width="11.69921875" style="312" customWidth="1"/>
    <col min="6158" max="6400" width="9" style="312"/>
    <col min="6401" max="6401" width="8" style="312" customWidth="1"/>
    <col min="6402" max="6402" width="5.5" style="312" customWidth="1"/>
    <col min="6403" max="6403" width="9" style="312" customWidth="1"/>
    <col min="6404" max="6404" width="6.59765625" style="312" customWidth="1"/>
    <col min="6405" max="6408" width="4.69921875" style="312" customWidth="1"/>
    <col min="6409" max="6409" width="8.69921875" style="312" customWidth="1"/>
    <col min="6410" max="6412" width="4.69921875" style="312" customWidth="1"/>
    <col min="6413" max="6413" width="11.69921875" style="312" customWidth="1"/>
    <col min="6414" max="6656" width="9" style="312"/>
    <col min="6657" max="6657" width="8" style="312" customWidth="1"/>
    <col min="6658" max="6658" width="5.5" style="312" customWidth="1"/>
    <col min="6659" max="6659" width="9" style="312" customWidth="1"/>
    <col min="6660" max="6660" width="6.59765625" style="312" customWidth="1"/>
    <col min="6661" max="6664" width="4.69921875" style="312" customWidth="1"/>
    <col min="6665" max="6665" width="8.69921875" style="312" customWidth="1"/>
    <col min="6666" max="6668" width="4.69921875" style="312" customWidth="1"/>
    <col min="6669" max="6669" width="11.69921875" style="312" customWidth="1"/>
    <col min="6670" max="6912" width="9" style="312"/>
    <col min="6913" max="6913" width="8" style="312" customWidth="1"/>
    <col min="6914" max="6914" width="5.5" style="312" customWidth="1"/>
    <col min="6915" max="6915" width="9" style="312" customWidth="1"/>
    <col min="6916" max="6916" width="6.59765625" style="312" customWidth="1"/>
    <col min="6917" max="6920" width="4.69921875" style="312" customWidth="1"/>
    <col min="6921" max="6921" width="8.69921875" style="312" customWidth="1"/>
    <col min="6922" max="6924" width="4.69921875" style="312" customWidth="1"/>
    <col min="6925" max="6925" width="11.69921875" style="312" customWidth="1"/>
    <col min="6926" max="7168" width="9" style="312"/>
    <col min="7169" max="7169" width="8" style="312" customWidth="1"/>
    <col min="7170" max="7170" width="5.5" style="312" customWidth="1"/>
    <col min="7171" max="7171" width="9" style="312" customWidth="1"/>
    <col min="7172" max="7172" width="6.59765625" style="312" customWidth="1"/>
    <col min="7173" max="7176" width="4.69921875" style="312" customWidth="1"/>
    <col min="7177" max="7177" width="8.69921875" style="312" customWidth="1"/>
    <col min="7178" max="7180" width="4.69921875" style="312" customWidth="1"/>
    <col min="7181" max="7181" width="11.69921875" style="312" customWidth="1"/>
    <col min="7182" max="7424" width="9" style="312"/>
    <col min="7425" max="7425" width="8" style="312" customWidth="1"/>
    <col min="7426" max="7426" width="5.5" style="312" customWidth="1"/>
    <col min="7427" max="7427" width="9" style="312" customWidth="1"/>
    <col min="7428" max="7428" width="6.59765625" style="312" customWidth="1"/>
    <col min="7429" max="7432" width="4.69921875" style="312" customWidth="1"/>
    <col min="7433" max="7433" width="8.69921875" style="312" customWidth="1"/>
    <col min="7434" max="7436" width="4.69921875" style="312" customWidth="1"/>
    <col min="7437" max="7437" width="11.69921875" style="312" customWidth="1"/>
    <col min="7438" max="7680" width="9" style="312"/>
    <col min="7681" max="7681" width="8" style="312" customWidth="1"/>
    <col min="7682" max="7682" width="5.5" style="312" customWidth="1"/>
    <col min="7683" max="7683" width="9" style="312" customWidth="1"/>
    <col min="7684" max="7684" width="6.59765625" style="312" customWidth="1"/>
    <col min="7685" max="7688" width="4.69921875" style="312" customWidth="1"/>
    <col min="7689" max="7689" width="8.69921875" style="312" customWidth="1"/>
    <col min="7690" max="7692" width="4.69921875" style="312" customWidth="1"/>
    <col min="7693" max="7693" width="11.69921875" style="312" customWidth="1"/>
    <col min="7694" max="7936" width="9" style="312"/>
    <col min="7937" max="7937" width="8" style="312" customWidth="1"/>
    <col min="7938" max="7938" width="5.5" style="312" customWidth="1"/>
    <col min="7939" max="7939" width="9" style="312" customWidth="1"/>
    <col min="7940" max="7940" width="6.59765625" style="312" customWidth="1"/>
    <col min="7941" max="7944" width="4.69921875" style="312" customWidth="1"/>
    <col min="7945" max="7945" width="8.69921875" style="312" customWidth="1"/>
    <col min="7946" max="7948" width="4.69921875" style="312" customWidth="1"/>
    <col min="7949" max="7949" width="11.69921875" style="312" customWidth="1"/>
    <col min="7950" max="8192" width="9" style="312"/>
    <col min="8193" max="8193" width="8" style="312" customWidth="1"/>
    <col min="8194" max="8194" width="5.5" style="312" customWidth="1"/>
    <col min="8195" max="8195" width="9" style="312" customWidth="1"/>
    <col min="8196" max="8196" width="6.59765625" style="312" customWidth="1"/>
    <col min="8197" max="8200" width="4.69921875" style="312" customWidth="1"/>
    <col min="8201" max="8201" width="8.69921875" style="312" customWidth="1"/>
    <col min="8202" max="8204" width="4.69921875" style="312" customWidth="1"/>
    <col min="8205" max="8205" width="11.69921875" style="312" customWidth="1"/>
    <col min="8206" max="8448" width="9" style="312"/>
    <col min="8449" max="8449" width="8" style="312" customWidth="1"/>
    <col min="8450" max="8450" width="5.5" style="312" customWidth="1"/>
    <col min="8451" max="8451" width="9" style="312" customWidth="1"/>
    <col min="8452" max="8452" width="6.59765625" style="312" customWidth="1"/>
    <col min="8453" max="8456" width="4.69921875" style="312" customWidth="1"/>
    <col min="8457" max="8457" width="8.69921875" style="312" customWidth="1"/>
    <col min="8458" max="8460" width="4.69921875" style="312" customWidth="1"/>
    <col min="8461" max="8461" width="11.69921875" style="312" customWidth="1"/>
    <col min="8462" max="8704" width="9" style="312"/>
    <col min="8705" max="8705" width="8" style="312" customWidth="1"/>
    <col min="8706" max="8706" width="5.5" style="312" customWidth="1"/>
    <col min="8707" max="8707" width="9" style="312" customWidth="1"/>
    <col min="8708" max="8708" width="6.59765625" style="312" customWidth="1"/>
    <col min="8709" max="8712" width="4.69921875" style="312" customWidth="1"/>
    <col min="8713" max="8713" width="8.69921875" style="312" customWidth="1"/>
    <col min="8714" max="8716" width="4.69921875" style="312" customWidth="1"/>
    <col min="8717" max="8717" width="11.69921875" style="312" customWidth="1"/>
    <col min="8718" max="8960" width="9" style="312"/>
    <col min="8961" max="8961" width="8" style="312" customWidth="1"/>
    <col min="8962" max="8962" width="5.5" style="312" customWidth="1"/>
    <col min="8963" max="8963" width="9" style="312" customWidth="1"/>
    <col min="8964" max="8964" width="6.59765625" style="312" customWidth="1"/>
    <col min="8965" max="8968" width="4.69921875" style="312" customWidth="1"/>
    <col min="8969" max="8969" width="8.69921875" style="312" customWidth="1"/>
    <col min="8970" max="8972" width="4.69921875" style="312" customWidth="1"/>
    <col min="8973" max="8973" width="11.69921875" style="312" customWidth="1"/>
    <col min="8974" max="9216" width="9" style="312"/>
    <col min="9217" max="9217" width="8" style="312" customWidth="1"/>
    <col min="9218" max="9218" width="5.5" style="312" customWidth="1"/>
    <col min="9219" max="9219" width="9" style="312" customWidth="1"/>
    <col min="9220" max="9220" width="6.59765625" style="312" customWidth="1"/>
    <col min="9221" max="9224" width="4.69921875" style="312" customWidth="1"/>
    <col min="9225" max="9225" width="8.69921875" style="312" customWidth="1"/>
    <col min="9226" max="9228" width="4.69921875" style="312" customWidth="1"/>
    <col min="9229" max="9229" width="11.69921875" style="312" customWidth="1"/>
    <col min="9230" max="9472" width="9" style="312"/>
    <col min="9473" max="9473" width="8" style="312" customWidth="1"/>
    <col min="9474" max="9474" width="5.5" style="312" customWidth="1"/>
    <col min="9475" max="9475" width="9" style="312" customWidth="1"/>
    <col min="9476" max="9476" width="6.59765625" style="312" customWidth="1"/>
    <col min="9477" max="9480" width="4.69921875" style="312" customWidth="1"/>
    <col min="9481" max="9481" width="8.69921875" style="312" customWidth="1"/>
    <col min="9482" max="9484" width="4.69921875" style="312" customWidth="1"/>
    <col min="9485" max="9485" width="11.69921875" style="312" customWidth="1"/>
    <col min="9486" max="9728" width="9" style="312"/>
    <col min="9729" max="9729" width="8" style="312" customWidth="1"/>
    <col min="9730" max="9730" width="5.5" style="312" customWidth="1"/>
    <col min="9731" max="9731" width="9" style="312" customWidth="1"/>
    <col min="9732" max="9732" width="6.59765625" style="312" customWidth="1"/>
    <col min="9733" max="9736" width="4.69921875" style="312" customWidth="1"/>
    <col min="9737" max="9737" width="8.69921875" style="312" customWidth="1"/>
    <col min="9738" max="9740" width="4.69921875" style="312" customWidth="1"/>
    <col min="9741" max="9741" width="11.69921875" style="312" customWidth="1"/>
    <col min="9742" max="9984" width="9" style="312"/>
    <col min="9985" max="9985" width="8" style="312" customWidth="1"/>
    <col min="9986" max="9986" width="5.5" style="312" customWidth="1"/>
    <col min="9987" max="9987" width="9" style="312" customWidth="1"/>
    <col min="9988" max="9988" width="6.59765625" style="312" customWidth="1"/>
    <col min="9989" max="9992" width="4.69921875" style="312" customWidth="1"/>
    <col min="9993" max="9993" width="8.69921875" style="312" customWidth="1"/>
    <col min="9994" max="9996" width="4.69921875" style="312" customWidth="1"/>
    <col min="9997" max="9997" width="11.69921875" style="312" customWidth="1"/>
    <col min="9998" max="10240" width="9" style="312"/>
    <col min="10241" max="10241" width="8" style="312" customWidth="1"/>
    <col min="10242" max="10242" width="5.5" style="312" customWidth="1"/>
    <col min="10243" max="10243" width="9" style="312" customWidth="1"/>
    <col min="10244" max="10244" width="6.59765625" style="312" customWidth="1"/>
    <col min="10245" max="10248" width="4.69921875" style="312" customWidth="1"/>
    <col min="10249" max="10249" width="8.69921875" style="312" customWidth="1"/>
    <col min="10250" max="10252" width="4.69921875" style="312" customWidth="1"/>
    <col min="10253" max="10253" width="11.69921875" style="312" customWidth="1"/>
    <col min="10254" max="10496" width="9" style="312"/>
    <col min="10497" max="10497" width="8" style="312" customWidth="1"/>
    <col min="10498" max="10498" width="5.5" style="312" customWidth="1"/>
    <col min="10499" max="10499" width="9" style="312" customWidth="1"/>
    <col min="10500" max="10500" width="6.59765625" style="312" customWidth="1"/>
    <col min="10501" max="10504" width="4.69921875" style="312" customWidth="1"/>
    <col min="10505" max="10505" width="8.69921875" style="312" customWidth="1"/>
    <col min="10506" max="10508" width="4.69921875" style="312" customWidth="1"/>
    <col min="10509" max="10509" width="11.69921875" style="312" customWidth="1"/>
    <col min="10510" max="10752" width="9" style="312"/>
    <col min="10753" max="10753" width="8" style="312" customWidth="1"/>
    <col min="10754" max="10754" width="5.5" style="312" customWidth="1"/>
    <col min="10755" max="10755" width="9" style="312" customWidth="1"/>
    <col min="10756" max="10756" width="6.59765625" style="312" customWidth="1"/>
    <col min="10757" max="10760" width="4.69921875" style="312" customWidth="1"/>
    <col min="10761" max="10761" width="8.69921875" style="312" customWidth="1"/>
    <col min="10762" max="10764" width="4.69921875" style="312" customWidth="1"/>
    <col min="10765" max="10765" width="11.69921875" style="312" customWidth="1"/>
    <col min="10766" max="11008" width="9" style="312"/>
    <col min="11009" max="11009" width="8" style="312" customWidth="1"/>
    <col min="11010" max="11010" width="5.5" style="312" customWidth="1"/>
    <col min="11011" max="11011" width="9" style="312" customWidth="1"/>
    <col min="11012" max="11012" width="6.59765625" style="312" customWidth="1"/>
    <col min="11013" max="11016" width="4.69921875" style="312" customWidth="1"/>
    <col min="11017" max="11017" width="8.69921875" style="312" customWidth="1"/>
    <col min="11018" max="11020" width="4.69921875" style="312" customWidth="1"/>
    <col min="11021" max="11021" width="11.69921875" style="312" customWidth="1"/>
    <col min="11022" max="11264" width="9" style="312"/>
    <col min="11265" max="11265" width="8" style="312" customWidth="1"/>
    <col min="11266" max="11266" width="5.5" style="312" customWidth="1"/>
    <col min="11267" max="11267" width="9" style="312" customWidth="1"/>
    <col min="11268" max="11268" width="6.59765625" style="312" customWidth="1"/>
    <col min="11269" max="11272" width="4.69921875" style="312" customWidth="1"/>
    <col min="11273" max="11273" width="8.69921875" style="312" customWidth="1"/>
    <col min="11274" max="11276" width="4.69921875" style="312" customWidth="1"/>
    <col min="11277" max="11277" width="11.69921875" style="312" customWidth="1"/>
    <col min="11278" max="11520" width="9" style="312"/>
    <col min="11521" max="11521" width="8" style="312" customWidth="1"/>
    <col min="11522" max="11522" width="5.5" style="312" customWidth="1"/>
    <col min="11523" max="11523" width="9" style="312" customWidth="1"/>
    <col min="11524" max="11524" width="6.59765625" style="312" customWidth="1"/>
    <col min="11525" max="11528" width="4.69921875" style="312" customWidth="1"/>
    <col min="11529" max="11529" width="8.69921875" style="312" customWidth="1"/>
    <col min="11530" max="11532" width="4.69921875" style="312" customWidth="1"/>
    <col min="11533" max="11533" width="11.69921875" style="312" customWidth="1"/>
    <col min="11534" max="11776" width="9" style="312"/>
    <col min="11777" max="11777" width="8" style="312" customWidth="1"/>
    <col min="11778" max="11778" width="5.5" style="312" customWidth="1"/>
    <col min="11779" max="11779" width="9" style="312" customWidth="1"/>
    <col min="11780" max="11780" width="6.59765625" style="312" customWidth="1"/>
    <col min="11781" max="11784" width="4.69921875" style="312" customWidth="1"/>
    <col min="11785" max="11785" width="8.69921875" style="312" customWidth="1"/>
    <col min="11786" max="11788" width="4.69921875" style="312" customWidth="1"/>
    <col min="11789" max="11789" width="11.69921875" style="312" customWidth="1"/>
    <col min="11790" max="12032" width="9" style="312"/>
    <col min="12033" max="12033" width="8" style="312" customWidth="1"/>
    <col min="12034" max="12034" width="5.5" style="312" customWidth="1"/>
    <col min="12035" max="12035" width="9" style="312" customWidth="1"/>
    <col min="12036" max="12036" width="6.59765625" style="312" customWidth="1"/>
    <col min="12037" max="12040" width="4.69921875" style="312" customWidth="1"/>
    <col min="12041" max="12041" width="8.69921875" style="312" customWidth="1"/>
    <col min="12042" max="12044" width="4.69921875" style="312" customWidth="1"/>
    <col min="12045" max="12045" width="11.69921875" style="312" customWidth="1"/>
    <col min="12046" max="12288" width="9" style="312"/>
    <col min="12289" max="12289" width="8" style="312" customWidth="1"/>
    <col min="12290" max="12290" width="5.5" style="312" customWidth="1"/>
    <col min="12291" max="12291" width="9" style="312" customWidth="1"/>
    <col min="12292" max="12292" width="6.59765625" style="312" customWidth="1"/>
    <col min="12293" max="12296" width="4.69921875" style="312" customWidth="1"/>
    <col min="12297" max="12297" width="8.69921875" style="312" customWidth="1"/>
    <col min="12298" max="12300" width="4.69921875" style="312" customWidth="1"/>
    <col min="12301" max="12301" width="11.69921875" style="312" customWidth="1"/>
    <col min="12302" max="12544" width="9" style="312"/>
    <col min="12545" max="12545" width="8" style="312" customWidth="1"/>
    <col min="12546" max="12546" width="5.5" style="312" customWidth="1"/>
    <col min="12547" max="12547" width="9" style="312" customWidth="1"/>
    <col min="12548" max="12548" width="6.59765625" style="312" customWidth="1"/>
    <col min="12549" max="12552" width="4.69921875" style="312" customWidth="1"/>
    <col min="12553" max="12553" width="8.69921875" style="312" customWidth="1"/>
    <col min="12554" max="12556" width="4.69921875" style="312" customWidth="1"/>
    <col min="12557" max="12557" width="11.69921875" style="312" customWidth="1"/>
    <col min="12558" max="12800" width="9" style="312"/>
    <col min="12801" max="12801" width="8" style="312" customWidth="1"/>
    <col min="12802" max="12802" width="5.5" style="312" customWidth="1"/>
    <col min="12803" max="12803" width="9" style="312" customWidth="1"/>
    <col min="12804" max="12804" width="6.59765625" style="312" customWidth="1"/>
    <col min="12805" max="12808" width="4.69921875" style="312" customWidth="1"/>
    <col min="12809" max="12809" width="8.69921875" style="312" customWidth="1"/>
    <col min="12810" max="12812" width="4.69921875" style="312" customWidth="1"/>
    <col min="12813" max="12813" width="11.69921875" style="312" customWidth="1"/>
    <col min="12814" max="13056" width="9" style="312"/>
    <col min="13057" max="13057" width="8" style="312" customWidth="1"/>
    <col min="13058" max="13058" width="5.5" style="312" customWidth="1"/>
    <col min="13059" max="13059" width="9" style="312" customWidth="1"/>
    <col min="13060" max="13060" width="6.59765625" style="312" customWidth="1"/>
    <col min="13061" max="13064" width="4.69921875" style="312" customWidth="1"/>
    <col min="13065" max="13065" width="8.69921875" style="312" customWidth="1"/>
    <col min="13066" max="13068" width="4.69921875" style="312" customWidth="1"/>
    <col min="13069" max="13069" width="11.69921875" style="312" customWidth="1"/>
    <col min="13070" max="13312" width="9" style="312"/>
    <col min="13313" max="13313" width="8" style="312" customWidth="1"/>
    <col min="13314" max="13314" width="5.5" style="312" customWidth="1"/>
    <col min="13315" max="13315" width="9" style="312" customWidth="1"/>
    <col min="13316" max="13316" width="6.59765625" style="312" customWidth="1"/>
    <col min="13317" max="13320" width="4.69921875" style="312" customWidth="1"/>
    <col min="13321" max="13321" width="8.69921875" style="312" customWidth="1"/>
    <col min="13322" max="13324" width="4.69921875" style="312" customWidth="1"/>
    <col min="13325" max="13325" width="11.69921875" style="312" customWidth="1"/>
    <col min="13326" max="13568" width="9" style="312"/>
    <col min="13569" max="13569" width="8" style="312" customWidth="1"/>
    <col min="13570" max="13570" width="5.5" style="312" customWidth="1"/>
    <col min="13571" max="13571" width="9" style="312" customWidth="1"/>
    <col min="13572" max="13572" width="6.59765625" style="312" customWidth="1"/>
    <col min="13573" max="13576" width="4.69921875" style="312" customWidth="1"/>
    <col min="13577" max="13577" width="8.69921875" style="312" customWidth="1"/>
    <col min="13578" max="13580" width="4.69921875" style="312" customWidth="1"/>
    <col min="13581" max="13581" width="11.69921875" style="312" customWidth="1"/>
    <col min="13582" max="13824" width="9" style="312"/>
    <col min="13825" max="13825" width="8" style="312" customWidth="1"/>
    <col min="13826" max="13826" width="5.5" style="312" customWidth="1"/>
    <col min="13827" max="13827" width="9" style="312" customWidth="1"/>
    <col min="13828" max="13828" width="6.59765625" style="312" customWidth="1"/>
    <col min="13829" max="13832" width="4.69921875" style="312" customWidth="1"/>
    <col min="13833" max="13833" width="8.69921875" style="312" customWidth="1"/>
    <col min="13834" max="13836" width="4.69921875" style="312" customWidth="1"/>
    <col min="13837" max="13837" width="11.69921875" style="312" customWidth="1"/>
    <col min="13838" max="14080" width="9" style="312"/>
    <col min="14081" max="14081" width="8" style="312" customWidth="1"/>
    <col min="14082" max="14082" width="5.5" style="312" customWidth="1"/>
    <col min="14083" max="14083" width="9" style="312" customWidth="1"/>
    <col min="14084" max="14084" width="6.59765625" style="312" customWidth="1"/>
    <col min="14085" max="14088" width="4.69921875" style="312" customWidth="1"/>
    <col min="14089" max="14089" width="8.69921875" style="312" customWidth="1"/>
    <col min="14090" max="14092" width="4.69921875" style="312" customWidth="1"/>
    <col min="14093" max="14093" width="11.69921875" style="312" customWidth="1"/>
    <col min="14094" max="14336" width="9" style="312"/>
    <col min="14337" max="14337" width="8" style="312" customWidth="1"/>
    <col min="14338" max="14338" width="5.5" style="312" customWidth="1"/>
    <col min="14339" max="14339" width="9" style="312" customWidth="1"/>
    <col min="14340" max="14340" width="6.59765625" style="312" customWidth="1"/>
    <col min="14341" max="14344" width="4.69921875" style="312" customWidth="1"/>
    <col min="14345" max="14345" width="8.69921875" style="312" customWidth="1"/>
    <col min="14346" max="14348" width="4.69921875" style="312" customWidth="1"/>
    <col min="14349" max="14349" width="11.69921875" style="312" customWidth="1"/>
    <col min="14350" max="14592" width="9" style="312"/>
    <col min="14593" max="14593" width="8" style="312" customWidth="1"/>
    <col min="14594" max="14594" width="5.5" style="312" customWidth="1"/>
    <col min="14595" max="14595" width="9" style="312" customWidth="1"/>
    <col min="14596" max="14596" width="6.59765625" style="312" customWidth="1"/>
    <col min="14597" max="14600" width="4.69921875" style="312" customWidth="1"/>
    <col min="14601" max="14601" width="8.69921875" style="312" customWidth="1"/>
    <col min="14602" max="14604" width="4.69921875" style="312" customWidth="1"/>
    <col min="14605" max="14605" width="11.69921875" style="312" customWidth="1"/>
    <col min="14606" max="14848" width="9" style="312"/>
    <col min="14849" max="14849" width="8" style="312" customWidth="1"/>
    <col min="14850" max="14850" width="5.5" style="312" customWidth="1"/>
    <col min="14851" max="14851" width="9" style="312" customWidth="1"/>
    <col min="14852" max="14852" width="6.59765625" style="312" customWidth="1"/>
    <col min="14853" max="14856" width="4.69921875" style="312" customWidth="1"/>
    <col min="14857" max="14857" width="8.69921875" style="312" customWidth="1"/>
    <col min="14858" max="14860" width="4.69921875" style="312" customWidth="1"/>
    <col min="14861" max="14861" width="11.69921875" style="312" customWidth="1"/>
    <col min="14862" max="15104" width="9" style="312"/>
    <col min="15105" max="15105" width="8" style="312" customWidth="1"/>
    <col min="15106" max="15106" width="5.5" style="312" customWidth="1"/>
    <col min="15107" max="15107" width="9" style="312" customWidth="1"/>
    <col min="15108" max="15108" width="6.59765625" style="312" customWidth="1"/>
    <col min="15109" max="15112" width="4.69921875" style="312" customWidth="1"/>
    <col min="15113" max="15113" width="8.69921875" style="312" customWidth="1"/>
    <col min="15114" max="15116" width="4.69921875" style="312" customWidth="1"/>
    <col min="15117" max="15117" width="11.69921875" style="312" customWidth="1"/>
    <col min="15118" max="15360" width="9" style="312"/>
    <col min="15361" max="15361" width="8" style="312" customWidth="1"/>
    <col min="15362" max="15362" width="5.5" style="312" customWidth="1"/>
    <col min="15363" max="15363" width="9" style="312" customWidth="1"/>
    <col min="15364" max="15364" width="6.59765625" style="312" customWidth="1"/>
    <col min="15365" max="15368" width="4.69921875" style="312" customWidth="1"/>
    <col min="15369" max="15369" width="8.69921875" style="312" customWidth="1"/>
    <col min="15370" max="15372" width="4.69921875" style="312" customWidth="1"/>
    <col min="15373" max="15373" width="11.69921875" style="312" customWidth="1"/>
    <col min="15374" max="15616" width="9" style="312"/>
    <col min="15617" max="15617" width="8" style="312" customWidth="1"/>
    <col min="15618" max="15618" width="5.5" style="312" customWidth="1"/>
    <col min="15619" max="15619" width="9" style="312" customWidth="1"/>
    <col min="15620" max="15620" width="6.59765625" style="312" customWidth="1"/>
    <col min="15621" max="15624" width="4.69921875" style="312" customWidth="1"/>
    <col min="15625" max="15625" width="8.69921875" style="312" customWidth="1"/>
    <col min="15626" max="15628" width="4.69921875" style="312" customWidth="1"/>
    <col min="15629" max="15629" width="11.69921875" style="312" customWidth="1"/>
    <col min="15630" max="15872" width="9" style="312"/>
    <col min="15873" max="15873" width="8" style="312" customWidth="1"/>
    <col min="15874" max="15874" width="5.5" style="312" customWidth="1"/>
    <col min="15875" max="15875" width="9" style="312" customWidth="1"/>
    <col min="15876" max="15876" width="6.59765625" style="312" customWidth="1"/>
    <col min="15877" max="15880" width="4.69921875" style="312" customWidth="1"/>
    <col min="15881" max="15881" width="8.69921875" style="312" customWidth="1"/>
    <col min="15882" max="15884" width="4.69921875" style="312" customWidth="1"/>
    <col min="15885" max="15885" width="11.69921875" style="312" customWidth="1"/>
    <col min="15886" max="16128" width="9" style="312"/>
    <col min="16129" max="16129" width="8" style="312" customWidth="1"/>
    <col min="16130" max="16130" width="5.5" style="312" customWidth="1"/>
    <col min="16131" max="16131" width="9" style="312" customWidth="1"/>
    <col min="16132" max="16132" width="6.59765625" style="312" customWidth="1"/>
    <col min="16133" max="16136" width="4.69921875" style="312" customWidth="1"/>
    <col min="16137" max="16137" width="8.69921875" style="312" customWidth="1"/>
    <col min="16138" max="16140" width="4.69921875" style="312" customWidth="1"/>
    <col min="16141" max="16141" width="11.69921875" style="312" customWidth="1"/>
    <col min="16142" max="16384" width="9" style="312"/>
  </cols>
  <sheetData>
    <row r="1" spans="1:13" ht="5.0999999999999996" customHeight="1"/>
    <row r="2" spans="1:13" ht="50.1" customHeight="1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</row>
    <row r="3" spans="1:13" ht="21" customHeight="1">
      <c r="A3" s="1197" t="s">
        <v>372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</row>
    <row r="4" spans="1:13" ht="20.100000000000001" customHeight="1">
      <c r="A4" s="1031" t="s">
        <v>373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</row>
    <row r="5" spans="1:13" ht="20.100000000000001" customHeight="1">
      <c r="A5" s="961" t="s">
        <v>342</v>
      </c>
      <c r="M5" s="962" t="s">
        <v>175</v>
      </c>
    </row>
    <row r="6" spans="1:13" s="316" customFormat="1" ht="20.100000000000001" customHeight="1">
      <c r="A6" s="1249" t="s">
        <v>374</v>
      </c>
      <c r="B6" s="1252" t="s">
        <v>375</v>
      </c>
      <c r="C6" s="1253"/>
      <c r="D6" s="1252" t="s">
        <v>376</v>
      </c>
      <c r="E6" s="1258"/>
      <c r="F6" s="1258"/>
      <c r="G6" s="582"/>
      <c r="H6" s="582"/>
      <c r="I6" s="582"/>
      <c r="J6" s="1258"/>
      <c r="K6" s="1258"/>
      <c r="L6" s="1258"/>
      <c r="M6" s="1253"/>
    </row>
    <row r="7" spans="1:13" s="316" customFormat="1" ht="43.5" customHeight="1">
      <c r="A7" s="1250"/>
      <c r="B7" s="1254"/>
      <c r="C7" s="1255"/>
      <c r="D7" s="1254"/>
      <c r="E7" s="1259"/>
      <c r="F7" s="1255"/>
      <c r="G7" s="1252" t="s">
        <v>377</v>
      </c>
      <c r="H7" s="1261"/>
      <c r="I7" s="1262"/>
      <c r="J7" s="1261" t="s">
        <v>378</v>
      </c>
      <c r="K7" s="1261"/>
      <c r="L7" s="1261"/>
      <c r="M7" s="1262"/>
    </row>
    <row r="8" spans="1:13" s="316" customFormat="1" ht="13.5" customHeight="1">
      <c r="A8" s="1250"/>
      <c r="B8" s="1254"/>
      <c r="C8" s="1255"/>
      <c r="D8" s="1254"/>
      <c r="E8" s="1259"/>
      <c r="F8" s="1255"/>
      <c r="G8" s="1263"/>
      <c r="H8" s="1264"/>
      <c r="I8" s="1265"/>
      <c r="J8" s="1264"/>
      <c r="K8" s="1264"/>
      <c r="L8" s="1264"/>
      <c r="M8" s="1265"/>
    </row>
    <row r="9" spans="1:13" s="316" customFormat="1" ht="13.5" customHeight="1">
      <c r="A9" s="1250"/>
      <c r="B9" s="1254"/>
      <c r="C9" s="1255"/>
      <c r="D9" s="1254"/>
      <c r="E9" s="1259"/>
      <c r="F9" s="1255"/>
      <c r="G9" s="1263"/>
      <c r="H9" s="1264"/>
      <c r="I9" s="1265"/>
      <c r="J9" s="1264"/>
      <c r="K9" s="1264"/>
      <c r="L9" s="1264"/>
      <c r="M9" s="1265"/>
    </row>
    <row r="10" spans="1:13" s="316" customFormat="1" ht="13.5" customHeight="1">
      <c r="A10" s="1251"/>
      <c r="B10" s="1256"/>
      <c r="C10" s="1257"/>
      <c r="D10" s="1256"/>
      <c r="E10" s="1260"/>
      <c r="F10" s="1257"/>
      <c r="G10" s="1266"/>
      <c r="H10" s="1267"/>
      <c r="I10" s="1268"/>
      <c r="J10" s="1267"/>
      <c r="K10" s="1267"/>
      <c r="L10" s="1267"/>
      <c r="M10" s="1268"/>
    </row>
    <row r="11" spans="1:13" s="316" customFormat="1" ht="106.2" customHeight="1">
      <c r="A11" s="574">
        <v>2010</v>
      </c>
      <c r="B11" s="1269">
        <v>246161</v>
      </c>
      <c r="C11" s="1270"/>
      <c r="D11" s="1271">
        <v>9534</v>
      </c>
      <c r="E11" s="1270"/>
      <c r="F11" s="1270"/>
      <c r="G11" s="1271">
        <v>7533</v>
      </c>
      <c r="H11" s="1271"/>
      <c r="I11" s="1271"/>
      <c r="J11" s="1271">
        <v>2001</v>
      </c>
      <c r="K11" s="1271"/>
      <c r="L11" s="1271"/>
      <c r="M11" s="1272"/>
    </row>
    <row r="12" spans="1:13" s="316" customFormat="1" ht="106.2" customHeight="1">
      <c r="A12" s="575">
        <v>2015</v>
      </c>
      <c r="B12" s="1273">
        <v>234086</v>
      </c>
      <c r="C12" s="1274"/>
      <c r="D12" s="1274">
        <v>11702</v>
      </c>
      <c r="E12" s="1274"/>
      <c r="F12" s="1274"/>
      <c r="G12" s="1274">
        <v>9795</v>
      </c>
      <c r="H12" s="1274"/>
      <c r="I12" s="1274"/>
      <c r="J12" s="1274">
        <v>1907</v>
      </c>
      <c r="K12" s="1274"/>
      <c r="L12" s="1274"/>
      <c r="M12" s="1275"/>
    </row>
    <row r="13" spans="1:13" s="585" customFormat="1" ht="33" customHeight="1">
      <c r="A13" s="1249" t="s">
        <v>374</v>
      </c>
      <c r="B13" s="1252" t="s">
        <v>379</v>
      </c>
      <c r="C13" s="1258"/>
      <c r="D13" s="1258"/>
      <c r="E13" s="583"/>
      <c r="F13" s="583"/>
      <c r="G13" s="583"/>
      <c r="H13" s="583"/>
      <c r="I13" s="584"/>
      <c r="J13" s="1261" t="s">
        <v>380</v>
      </c>
      <c r="K13" s="1261"/>
      <c r="L13" s="1262"/>
      <c r="M13" s="1249" t="s">
        <v>381</v>
      </c>
    </row>
    <row r="14" spans="1:13" s="585" customFormat="1" ht="42.75" customHeight="1">
      <c r="A14" s="1250"/>
      <c r="B14" s="1254"/>
      <c r="C14" s="1259"/>
      <c r="D14" s="1255"/>
      <c r="E14" s="1252" t="s">
        <v>382</v>
      </c>
      <c r="F14" s="1258"/>
      <c r="G14" s="1253"/>
      <c r="H14" s="1252" t="s">
        <v>383</v>
      </c>
      <c r="I14" s="1262"/>
      <c r="J14" s="1264"/>
      <c r="K14" s="1264"/>
      <c r="L14" s="1265"/>
      <c r="M14" s="1276"/>
    </row>
    <row r="15" spans="1:13" s="585" customFormat="1" ht="13.5" customHeight="1">
      <c r="A15" s="1250"/>
      <c r="B15" s="1254"/>
      <c r="C15" s="1259"/>
      <c r="D15" s="1255"/>
      <c r="E15" s="1254"/>
      <c r="F15" s="1259"/>
      <c r="G15" s="1255"/>
      <c r="H15" s="1263"/>
      <c r="I15" s="1265"/>
      <c r="J15" s="1264"/>
      <c r="K15" s="1264"/>
      <c r="L15" s="1265"/>
      <c r="M15" s="1276"/>
    </row>
    <row r="16" spans="1:13" s="585" customFormat="1" ht="13.5" customHeight="1">
      <c r="A16" s="1250"/>
      <c r="B16" s="1254"/>
      <c r="C16" s="1259"/>
      <c r="D16" s="1255"/>
      <c r="E16" s="1254"/>
      <c r="F16" s="1259"/>
      <c r="G16" s="1255"/>
      <c r="H16" s="1263"/>
      <c r="I16" s="1265"/>
      <c r="J16" s="1264"/>
      <c r="K16" s="1264"/>
      <c r="L16" s="1265"/>
      <c r="M16" s="1276"/>
    </row>
    <row r="17" spans="1:13" s="585" customFormat="1" ht="13.5" customHeight="1">
      <c r="A17" s="1251"/>
      <c r="B17" s="1256"/>
      <c r="C17" s="1260"/>
      <c r="D17" s="1257"/>
      <c r="E17" s="1256"/>
      <c r="F17" s="1260"/>
      <c r="G17" s="1257"/>
      <c r="H17" s="1266"/>
      <c r="I17" s="1268"/>
      <c r="J17" s="1267"/>
      <c r="K17" s="1267"/>
      <c r="L17" s="1268"/>
      <c r="M17" s="1277"/>
    </row>
    <row r="18" spans="1:13" s="585" customFormat="1" ht="106.2" customHeight="1">
      <c r="A18" s="576">
        <v>2010</v>
      </c>
      <c r="B18" s="1271">
        <v>30971</v>
      </c>
      <c r="C18" s="1270"/>
      <c r="D18" s="1270"/>
      <c r="E18" s="1271">
        <v>26073</v>
      </c>
      <c r="F18" s="1270"/>
      <c r="G18" s="1270"/>
      <c r="H18" s="1271">
        <v>4898</v>
      </c>
      <c r="I18" s="1271"/>
      <c r="J18" s="1271">
        <v>224724</v>
      </c>
      <c r="K18" s="1271"/>
      <c r="L18" s="1271"/>
      <c r="M18" s="586">
        <v>91.3</v>
      </c>
    </row>
    <row r="19" spans="1:13" s="585" customFormat="1" ht="106.2" customHeight="1">
      <c r="A19" s="578">
        <v>2015</v>
      </c>
      <c r="B19" s="1281">
        <v>32693</v>
      </c>
      <c r="C19" s="1282"/>
      <c r="D19" s="1282"/>
      <c r="E19" s="1281">
        <v>28265</v>
      </c>
      <c r="F19" s="1282"/>
      <c r="G19" s="1282"/>
      <c r="H19" s="1281">
        <v>4428</v>
      </c>
      <c r="I19" s="1281"/>
      <c r="J19" s="1281">
        <v>213095</v>
      </c>
      <c r="K19" s="1281"/>
      <c r="L19" s="1281"/>
      <c r="M19" s="587">
        <v>91</v>
      </c>
    </row>
    <row r="20" spans="1:13" ht="15.75" customHeight="1">
      <c r="A20" s="938" t="s">
        <v>523</v>
      </c>
      <c r="B20" s="581"/>
      <c r="C20" s="581"/>
      <c r="D20" s="581"/>
      <c r="E20" s="581"/>
      <c r="F20" s="581"/>
      <c r="G20" s="581"/>
      <c r="H20" s="581"/>
      <c r="I20" s="1278"/>
      <c r="J20" s="1278"/>
      <c r="K20" s="1278"/>
      <c r="L20" s="1278"/>
      <c r="M20" s="1278"/>
    </row>
    <row r="21" spans="1:13" ht="19.95" customHeight="1">
      <c r="A21" s="1279" t="s">
        <v>574</v>
      </c>
      <c r="B21" s="1279"/>
      <c r="C21" s="1279"/>
      <c r="D21" s="1279"/>
      <c r="E21" s="1279"/>
      <c r="F21" s="1279"/>
      <c r="G21" s="1279"/>
      <c r="H21" s="1279"/>
      <c r="I21" s="1279"/>
      <c r="J21" s="588"/>
      <c r="K21" s="1280" t="s">
        <v>371</v>
      </c>
      <c r="L21" s="1280"/>
      <c r="M21" s="1280"/>
    </row>
    <row r="22" spans="1:13" ht="13.5" customHeight="1"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</row>
    <row r="23" spans="1:13" ht="13.5" customHeight="1"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</row>
    <row r="24" spans="1:13" ht="13.5" customHeight="1"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</row>
    <row r="25" spans="1:13" ht="13.5" customHeight="1"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M25" s="589"/>
    </row>
    <row r="26" spans="1:13" ht="13.5" customHeight="1"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</row>
  </sheetData>
  <mergeCells count="34">
    <mergeCell ref="I20:M20"/>
    <mergeCell ref="A21:I21"/>
    <mergeCell ref="K21:M21"/>
    <mergeCell ref="B18:D18"/>
    <mergeCell ref="E18:G18"/>
    <mergeCell ref="H18:I18"/>
    <mergeCell ref="J18:L18"/>
    <mergeCell ref="B19:D19"/>
    <mergeCell ref="E19:G19"/>
    <mergeCell ref="H19:I19"/>
    <mergeCell ref="J19:L19"/>
    <mergeCell ref="A13:A17"/>
    <mergeCell ref="B13:D17"/>
    <mergeCell ref="J13:L17"/>
    <mergeCell ref="M13:M17"/>
    <mergeCell ref="E14:G17"/>
    <mergeCell ref="H14:I17"/>
    <mergeCell ref="B11:C11"/>
    <mergeCell ref="D11:F11"/>
    <mergeCell ref="G11:I11"/>
    <mergeCell ref="J11:M11"/>
    <mergeCell ref="B12:C12"/>
    <mergeCell ref="D12:F12"/>
    <mergeCell ref="G12:I12"/>
    <mergeCell ref="J12:M12"/>
    <mergeCell ref="A2:M2"/>
    <mergeCell ref="A3:M3"/>
    <mergeCell ref="A4:M4"/>
    <mergeCell ref="A6:A10"/>
    <mergeCell ref="B6:C10"/>
    <mergeCell ref="D6:F10"/>
    <mergeCell ref="J6:M6"/>
    <mergeCell ref="G7:I10"/>
    <mergeCell ref="J7:M10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topLeftCell="A4" zoomScale="80" zoomScaleSheetLayoutView="80" workbookViewId="0">
      <selection activeCell="B10" sqref="B10"/>
    </sheetView>
  </sheetViews>
  <sheetFormatPr defaultRowHeight="15.6"/>
  <cols>
    <col min="1" max="1" width="7.3984375" style="513" customWidth="1"/>
    <col min="2" max="4" width="6.5" style="513" customWidth="1"/>
    <col min="5" max="7" width="5" style="513" customWidth="1"/>
    <col min="8" max="10" width="4.59765625" style="590" customWidth="1"/>
    <col min="11" max="15" width="5.09765625" style="590" customWidth="1"/>
    <col min="16" max="16" width="4.19921875" style="590" customWidth="1"/>
    <col min="17" max="255" width="9" style="590"/>
    <col min="256" max="256" width="7.59765625" style="590" customWidth="1"/>
    <col min="257" max="257" width="5.69921875" style="590" customWidth="1"/>
    <col min="258" max="258" width="5.19921875" style="590" customWidth="1"/>
    <col min="259" max="259" width="5.59765625" style="590" customWidth="1"/>
    <col min="260" max="260" width="5.19921875" style="590" customWidth="1"/>
    <col min="261" max="261" width="5" style="590" customWidth="1"/>
    <col min="262" max="265" width="5.19921875" style="590" customWidth="1"/>
    <col min="266" max="266" width="5.69921875" style="590" customWidth="1"/>
    <col min="267" max="270" width="5.19921875" style="590" customWidth="1"/>
    <col min="271" max="271" width="4.3984375" style="590" customWidth="1"/>
    <col min="272" max="511" width="9" style="590"/>
    <col min="512" max="512" width="7.59765625" style="590" customWidth="1"/>
    <col min="513" max="513" width="5.69921875" style="590" customWidth="1"/>
    <col min="514" max="514" width="5.19921875" style="590" customWidth="1"/>
    <col min="515" max="515" width="5.59765625" style="590" customWidth="1"/>
    <col min="516" max="516" width="5.19921875" style="590" customWidth="1"/>
    <col min="517" max="517" width="5" style="590" customWidth="1"/>
    <col min="518" max="521" width="5.19921875" style="590" customWidth="1"/>
    <col min="522" max="522" width="5.69921875" style="590" customWidth="1"/>
    <col min="523" max="526" width="5.19921875" style="590" customWidth="1"/>
    <col min="527" max="527" width="4.3984375" style="590" customWidth="1"/>
    <col min="528" max="767" width="9" style="590"/>
    <col min="768" max="768" width="7.59765625" style="590" customWidth="1"/>
    <col min="769" max="769" width="5.69921875" style="590" customWidth="1"/>
    <col min="770" max="770" width="5.19921875" style="590" customWidth="1"/>
    <col min="771" max="771" width="5.59765625" style="590" customWidth="1"/>
    <col min="772" max="772" width="5.19921875" style="590" customWidth="1"/>
    <col min="773" max="773" width="5" style="590" customWidth="1"/>
    <col min="774" max="777" width="5.19921875" style="590" customWidth="1"/>
    <col min="778" max="778" width="5.69921875" style="590" customWidth="1"/>
    <col min="779" max="782" width="5.19921875" style="590" customWidth="1"/>
    <col min="783" max="783" width="4.3984375" style="590" customWidth="1"/>
    <col min="784" max="1023" width="9" style="590"/>
    <col min="1024" max="1024" width="7.59765625" style="590" customWidth="1"/>
    <col min="1025" max="1025" width="5.69921875" style="590" customWidth="1"/>
    <col min="1026" max="1026" width="5.19921875" style="590" customWidth="1"/>
    <col min="1027" max="1027" width="5.59765625" style="590" customWidth="1"/>
    <col min="1028" max="1028" width="5.19921875" style="590" customWidth="1"/>
    <col min="1029" max="1029" width="5" style="590" customWidth="1"/>
    <col min="1030" max="1033" width="5.19921875" style="590" customWidth="1"/>
    <col min="1034" max="1034" width="5.69921875" style="590" customWidth="1"/>
    <col min="1035" max="1038" width="5.19921875" style="590" customWidth="1"/>
    <col min="1039" max="1039" width="4.3984375" style="590" customWidth="1"/>
    <col min="1040" max="1279" width="9" style="590"/>
    <col min="1280" max="1280" width="7.59765625" style="590" customWidth="1"/>
    <col min="1281" max="1281" width="5.69921875" style="590" customWidth="1"/>
    <col min="1282" max="1282" width="5.19921875" style="590" customWidth="1"/>
    <col min="1283" max="1283" width="5.59765625" style="590" customWidth="1"/>
    <col min="1284" max="1284" width="5.19921875" style="590" customWidth="1"/>
    <col min="1285" max="1285" width="5" style="590" customWidth="1"/>
    <col min="1286" max="1289" width="5.19921875" style="590" customWidth="1"/>
    <col min="1290" max="1290" width="5.69921875" style="590" customWidth="1"/>
    <col min="1291" max="1294" width="5.19921875" style="590" customWidth="1"/>
    <col min="1295" max="1295" width="4.3984375" style="590" customWidth="1"/>
    <col min="1296" max="1535" width="9" style="590"/>
    <col min="1536" max="1536" width="7.59765625" style="590" customWidth="1"/>
    <col min="1537" max="1537" width="5.69921875" style="590" customWidth="1"/>
    <col min="1538" max="1538" width="5.19921875" style="590" customWidth="1"/>
    <col min="1539" max="1539" width="5.59765625" style="590" customWidth="1"/>
    <col min="1540" max="1540" width="5.19921875" style="590" customWidth="1"/>
    <col min="1541" max="1541" width="5" style="590" customWidth="1"/>
    <col min="1542" max="1545" width="5.19921875" style="590" customWidth="1"/>
    <col min="1546" max="1546" width="5.69921875" style="590" customWidth="1"/>
    <col min="1547" max="1550" width="5.19921875" style="590" customWidth="1"/>
    <col min="1551" max="1551" width="4.3984375" style="590" customWidth="1"/>
    <col min="1552" max="1791" width="9" style="590"/>
    <col min="1792" max="1792" width="7.59765625" style="590" customWidth="1"/>
    <col min="1793" max="1793" width="5.69921875" style="590" customWidth="1"/>
    <col min="1794" max="1794" width="5.19921875" style="590" customWidth="1"/>
    <col min="1795" max="1795" width="5.59765625" style="590" customWidth="1"/>
    <col min="1796" max="1796" width="5.19921875" style="590" customWidth="1"/>
    <col min="1797" max="1797" width="5" style="590" customWidth="1"/>
    <col min="1798" max="1801" width="5.19921875" style="590" customWidth="1"/>
    <col min="1802" max="1802" width="5.69921875" style="590" customWidth="1"/>
    <col min="1803" max="1806" width="5.19921875" style="590" customWidth="1"/>
    <col min="1807" max="1807" width="4.3984375" style="590" customWidth="1"/>
    <col min="1808" max="2047" width="9" style="590"/>
    <col min="2048" max="2048" width="7.59765625" style="590" customWidth="1"/>
    <col min="2049" max="2049" width="5.69921875" style="590" customWidth="1"/>
    <col min="2050" max="2050" width="5.19921875" style="590" customWidth="1"/>
    <col min="2051" max="2051" width="5.59765625" style="590" customWidth="1"/>
    <col min="2052" max="2052" width="5.19921875" style="590" customWidth="1"/>
    <col min="2053" max="2053" width="5" style="590" customWidth="1"/>
    <col min="2054" max="2057" width="5.19921875" style="590" customWidth="1"/>
    <col min="2058" max="2058" width="5.69921875" style="590" customWidth="1"/>
    <col min="2059" max="2062" width="5.19921875" style="590" customWidth="1"/>
    <col min="2063" max="2063" width="4.3984375" style="590" customWidth="1"/>
    <col min="2064" max="2303" width="9" style="590"/>
    <col min="2304" max="2304" width="7.59765625" style="590" customWidth="1"/>
    <col min="2305" max="2305" width="5.69921875" style="590" customWidth="1"/>
    <col min="2306" max="2306" width="5.19921875" style="590" customWidth="1"/>
    <col min="2307" max="2307" width="5.59765625" style="590" customWidth="1"/>
    <col min="2308" max="2308" width="5.19921875" style="590" customWidth="1"/>
    <col min="2309" max="2309" width="5" style="590" customWidth="1"/>
    <col min="2310" max="2313" width="5.19921875" style="590" customWidth="1"/>
    <col min="2314" max="2314" width="5.69921875" style="590" customWidth="1"/>
    <col min="2315" max="2318" width="5.19921875" style="590" customWidth="1"/>
    <col min="2319" max="2319" width="4.3984375" style="590" customWidth="1"/>
    <col min="2320" max="2559" width="9" style="590"/>
    <col min="2560" max="2560" width="7.59765625" style="590" customWidth="1"/>
    <col min="2561" max="2561" width="5.69921875" style="590" customWidth="1"/>
    <col min="2562" max="2562" width="5.19921875" style="590" customWidth="1"/>
    <col min="2563" max="2563" width="5.59765625" style="590" customWidth="1"/>
    <col min="2564" max="2564" width="5.19921875" style="590" customWidth="1"/>
    <col min="2565" max="2565" width="5" style="590" customWidth="1"/>
    <col min="2566" max="2569" width="5.19921875" style="590" customWidth="1"/>
    <col min="2570" max="2570" width="5.69921875" style="590" customWidth="1"/>
    <col min="2571" max="2574" width="5.19921875" style="590" customWidth="1"/>
    <col min="2575" max="2575" width="4.3984375" style="590" customWidth="1"/>
    <col min="2576" max="2815" width="9" style="590"/>
    <col min="2816" max="2816" width="7.59765625" style="590" customWidth="1"/>
    <col min="2817" max="2817" width="5.69921875" style="590" customWidth="1"/>
    <col min="2818" max="2818" width="5.19921875" style="590" customWidth="1"/>
    <col min="2819" max="2819" width="5.59765625" style="590" customWidth="1"/>
    <col min="2820" max="2820" width="5.19921875" style="590" customWidth="1"/>
    <col min="2821" max="2821" width="5" style="590" customWidth="1"/>
    <col min="2822" max="2825" width="5.19921875" style="590" customWidth="1"/>
    <col min="2826" max="2826" width="5.69921875" style="590" customWidth="1"/>
    <col min="2827" max="2830" width="5.19921875" style="590" customWidth="1"/>
    <col min="2831" max="2831" width="4.3984375" style="590" customWidth="1"/>
    <col min="2832" max="3071" width="9" style="590"/>
    <col min="3072" max="3072" width="7.59765625" style="590" customWidth="1"/>
    <col min="3073" max="3073" width="5.69921875" style="590" customWidth="1"/>
    <col min="3074" max="3074" width="5.19921875" style="590" customWidth="1"/>
    <col min="3075" max="3075" width="5.59765625" style="590" customWidth="1"/>
    <col min="3076" max="3076" width="5.19921875" style="590" customWidth="1"/>
    <col min="3077" max="3077" width="5" style="590" customWidth="1"/>
    <col min="3078" max="3081" width="5.19921875" style="590" customWidth="1"/>
    <col min="3082" max="3082" width="5.69921875" style="590" customWidth="1"/>
    <col min="3083" max="3086" width="5.19921875" style="590" customWidth="1"/>
    <col min="3087" max="3087" width="4.3984375" style="590" customWidth="1"/>
    <col min="3088" max="3327" width="9" style="590"/>
    <col min="3328" max="3328" width="7.59765625" style="590" customWidth="1"/>
    <col min="3329" max="3329" width="5.69921875" style="590" customWidth="1"/>
    <col min="3330" max="3330" width="5.19921875" style="590" customWidth="1"/>
    <col min="3331" max="3331" width="5.59765625" style="590" customWidth="1"/>
    <col min="3332" max="3332" width="5.19921875" style="590" customWidth="1"/>
    <col min="3333" max="3333" width="5" style="590" customWidth="1"/>
    <col min="3334" max="3337" width="5.19921875" style="590" customWidth="1"/>
    <col min="3338" max="3338" width="5.69921875" style="590" customWidth="1"/>
    <col min="3339" max="3342" width="5.19921875" style="590" customWidth="1"/>
    <col min="3343" max="3343" width="4.3984375" style="590" customWidth="1"/>
    <col min="3344" max="3583" width="9" style="590"/>
    <col min="3584" max="3584" width="7.59765625" style="590" customWidth="1"/>
    <col min="3585" max="3585" width="5.69921875" style="590" customWidth="1"/>
    <col min="3586" max="3586" width="5.19921875" style="590" customWidth="1"/>
    <col min="3587" max="3587" width="5.59765625" style="590" customWidth="1"/>
    <col min="3588" max="3588" width="5.19921875" style="590" customWidth="1"/>
    <col min="3589" max="3589" width="5" style="590" customWidth="1"/>
    <col min="3590" max="3593" width="5.19921875" style="590" customWidth="1"/>
    <col min="3594" max="3594" width="5.69921875" style="590" customWidth="1"/>
    <col min="3595" max="3598" width="5.19921875" style="590" customWidth="1"/>
    <col min="3599" max="3599" width="4.3984375" style="590" customWidth="1"/>
    <col min="3600" max="3839" width="9" style="590"/>
    <col min="3840" max="3840" width="7.59765625" style="590" customWidth="1"/>
    <col min="3841" max="3841" width="5.69921875" style="590" customWidth="1"/>
    <col min="3842" max="3842" width="5.19921875" style="590" customWidth="1"/>
    <col min="3843" max="3843" width="5.59765625" style="590" customWidth="1"/>
    <col min="3844" max="3844" width="5.19921875" style="590" customWidth="1"/>
    <col min="3845" max="3845" width="5" style="590" customWidth="1"/>
    <col min="3846" max="3849" width="5.19921875" style="590" customWidth="1"/>
    <col min="3850" max="3850" width="5.69921875" style="590" customWidth="1"/>
    <col min="3851" max="3854" width="5.19921875" style="590" customWidth="1"/>
    <col min="3855" max="3855" width="4.3984375" style="590" customWidth="1"/>
    <col min="3856" max="4095" width="9" style="590"/>
    <col min="4096" max="4096" width="7.59765625" style="590" customWidth="1"/>
    <col min="4097" max="4097" width="5.69921875" style="590" customWidth="1"/>
    <col min="4098" max="4098" width="5.19921875" style="590" customWidth="1"/>
    <col min="4099" max="4099" width="5.59765625" style="590" customWidth="1"/>
    <col min="4100" max="4100" width="5.19921875" style="590" customWidth="1"/>
    <col min="4101" max="4101" width="5" style="590" customWidth="1"/>
    <col min="4102" max="4105" width="5.19921875" style="590" customWidth="1"/>
    <col min="4106" max="4106" width="5.69921875" style="590" customWidth="1"/>
    <col min="4107" max="4110" width="5.19921875" style="590" customWidth="1"/>
    <col min="4111" max="4111" width="4.3984375" style="590" customWidth="1"/>
    <col min="4112" max="4351" width="9" style="590"/>
    <col min="4352" max="4352" width="7.59765625" style="590" customWidth="1"/>
    <col min="4353" max="4353" width="5.69921875" style="590" customWidth="1"/>
    <col min="4354" max="4354" width="5.19921875" style="590" customWidth="1"/>
    <col min="4355" max="4355" width="5.59765625" style="590" customWidth="1"/>
    <col min="4356" max="4356" width="5.19921875" style="590" customWidth="1"/>
    <col min="4357" max="4357" width="5" style="590" customWidth="1"/>
    <col min="4358" max="4361" width="5.19921875" style="590" customWidth="1"/>
    <col min="4362" max="4362" width="5.69921875" style="590" customWidth="1"/>
    <col min="4363" max="4366" width="5.19921875" style="590" customWidth="1"/>
    <col min="4367" max="4367" width="4.3984375" style="590" customWidth="1"/>
    <col min="4368" max="4607" width="9" style="590"/>
    <col min="4608" max="4608" width="7.59765625" style="590" customWidth="1"/>
    <col min="4609" max="4609" width="5.69921875" style="590" customWidth="1"/>
    <col min="4610" max="4610" width="5.19921875" style="590" customWidth="1"/>
    <col min="4611" max="4611" width="5.59765625" style="590" customWidth="1"/>
    <col min="4612" max="4612" width="5.19921875" style="590" customWidth="1"/>
    <col min="4613" max="4613" width="5" style="590" customWidth="1"/>
    <col min="4614" max="4617" width="5.19921875" style="590" customWidth="1"/>
    <col min="4618" max="4618" width="5.69921875" style="590" customWidth="1"/>
    <col min="4619" max="4622" width="5.19921875" style="590" customWidth="1"/>
    <col min="4623" max="4623" width="4.3984375" style="590" customWidth="1"/>
    <col min="4624" max="4863" width="9" style="590"/>
    <col min="4864" max="4864" width="7.59765625" style="590" customWidth="1"/>
    <col min="4865" max="4865" width="5.69921875" style="590" customWidth="1"/>
    <col min="4866" max="4866" width="5.19921875" style="590" customWidth="1"/>
    <col min="4867" max="4867" width="5.59765625" style="590" customWidth="1"/>
    <col min="4868" max="4868" width="5.19921875" style="590" customWidth="1"/>
    <col min="4869" max="4869" width="5" style="590" customWidth="1"/>
    <col min="4870" max="4873" width="5.19921875" style="590" customWidth="1"/>
    <col min="4874" max="4874" width="5.69921875" style="590" customWidth="1"/>
    <col min="4875" max="4878" width="5.19921875" style="590" customWidth="1"/>
    <col min="4879" max="4879" width="4.3984375" style="590" customWidth="1"/>
    <col min="4880" max="5119" width="9" style="590"/>
    <col min="5120" max="5120" width="7.59765625" style="590" customWidth="1"/>
    <col min="5121" max="5121" width="5.69921875" style="590" customWidth="1"/>
    <col min="5122" max="5122" width="5.19921875" style="590" customWidth="1"/>
    <col min="5123" max="5123" width="5.59765625" style="590" customWidth="1"/>
    <col min="5124" max="5124" width="5.19921875" style="590" customWidth="1"/>
    <col min="5125" max="5125" width="5" style="590" customWidth="1"/>
    <col min="5126" max="5129" width="5.19921875" style="590" customWidth="1"/>
    <col min="5130" max="5130" width="5.69921875" style="590" customWidth="1"/>
    <col min="5131" max="5134" width="5.19921875" style="590" customWidth="1"/>
    <col min="5135" max="5135" width="4.3984375" style="590" customWidth="1"/>
    <col min="5136" max="5375" width="9" style="590"/>
    <col min="5376" max="5376" width="7.59765625" style="590" customWidth="1"/>
    <col min="5377" max="5377" width="5.69921875" style="590" customWidth="1"/>
    <col min="5378" max="5378" width="5.19921875" style="590" customWidth="1"/>
    <col min="5379" max="5379" width="5.59765625" style="590" customWidth="1"/>
    <col min="5380" max="5380" width="5.19921875" style="590" customWidth="1"/>
    <col min="5381" max="5381" width="5" style="590" customWidth="1"/>
    <col min="5382" max="5385" width="5.19921875" style="590" customWidth="1"/>
    <col min="5386" max="5386" width="5.69921875" style="590" customWidth="1"/>
    <col min="5387" max="5390" width="5.19921875" style="590" customWidth="1"/>
    <col min="5391" max="5391" width="4.3984375" style="590" customWidth="1"/>
    <col min="5392" max="5631" width="9" style="590"/>
    <col min="5632" max="5632" width="7.59765625" style="590" customWidth="1"/>
    <col min="5633" max="5633" width="5.69921875" style="590" customWidth="1"/>
    <col min="5634" max="5634" width="5.19921875" style="590" customWidth="1"/>
    <col min="5635" max="5635" width="5.59765625" style="590" customWidth="1"/>
    <col min="5636" max="5636" width="5.19921875" style="590" customWidth="1"/>
    <col min="5637" max="5637" width="5" style="590" customWidth="1"/>
    <col min="5638" max="5641" width="5.19921875" style="590" customWidth="1"/>
    <col min="5642" max="5642" width="5.69921875" style="590" customWidth="1"/>
    <col min="5643" max="5646" width="5.19921875" style="590" customWidth="1"/>
    <col min="5647" max="5647" width="4.3984375" style="590" customWidth="1"/>
    <col min="5648" max="5887" width="9" style="590"/>
    <col min="5888" max="5888" width="7.59765625" style="590" customWidth="1"/>
    <col min="5889" max="5889" width="5.69921875" style="590" customWidth="1"/>
    <col min="5890" max="5890" width="5.19921875" style="590" customWidth="1"/>
    <col min="5891" max="5891" width="5.59765625" style="590" customWidth="1"/>
    <col min="5892" max="5892" width="5.19921875" style="590" customWidth="1"/>
    <col min="5893" max="5893" width="5" style="590" customWidth="1"/>
    <col min="5894" max="5897" width="5.19921875" style="590" customWidth="1"/>
    <col min="5898" max="5898" width="5.69921875" style="590" customWidth="1"/>
    <col min="5899" max="5902" width="5.19921875" style="590" customWidth="1"/>
    <col min="5903" max="5903" width="4.3984375" style="590" customWidth="1"/>
    <col min="5904" max="6143" width="9" style="590"/>
    <col min="6144" max="6144" width="7.59765625" style="590" customWidth="1"/>
    <col min="6145" max="6145" width="5.69921875" style="590" customWidth="1"/>
    <col min="6146" max="6146" width="5.19921875" style="590" customWidth="1"/>
    <col min="6147" max="6147" width="5.59765625" style="590" customWidth="1"/>
    <col min="6148" max="6148" width="5.19921875" style="590" customWidth="1"/>
    <col min="6149" max="6149" width="5" style="590" customWidth="1"/>
    <col min="6150" max="6153" width="5.19921875" style="590" customWidth="1"/>
    <col min="6154" max="6154" width="5.69921875" style="590" customWidth="1"/>
    <col min="6155" max="6158" width="5.19921875" style="590" customWidth="1"/>
    <col min="6159" max="6159" width="4.3984375" style="590" customWidth="1"/>
    <col min="6160" max="6399" width="9" style="590"/>
    <col min="6400" max="6400" width="7.59765625" style="590" customWidth="1"/>
    <col min="6401" max="6401" width="5.69921875" style="590" customWidth="1"/>
    <col min="6402" max="6402" width="5.19921875" style="590" customWidth="1"/>
    <col min="6403" max="6403" width="5.59765625" style="590" customWidth="1"/>
    <col min="6404" max="6404" width="5.19921875" style="590" customWidth="1"/>
    <col min="6405" max="6405" width="5" style="590" customWidth="1"/>
    <col min="6406" max="6409" width="5.19921875" style="590" customWidth="1"/>
    <col min="6410" max="6410" width="5.69921875" style="590" customWidth="1"/>
    <col min="6411" max="6414" width="5.19921875" style="590" customWidth="1"/>
    <col min="6415" max="6415" width="4.3984375" style="590" customWidth="1"/>
    <col min="6416" max="6655" width="9" style="590"/>
    <col min="6656" max="6656" width="7.59765625" style="590" customWidth="1"/>
    <col min="6657" max="6657" width="5.69921875" style="590" customWidth="1"/>
    <col min="6658" max="6658" width="5.19921875" style="590" customWidth="1"/>
    <col min="6659" max="6659" width="5.59765625" style="590" customWidth="1"/>
    <col min="6660" max="6660" width="5.19921875" style="590" customWidth="1"/>
    <col min="6661" max="6661" width="5" style="590" customWidth="1"/>
    <col min="6662" max="6665" width="5.19921875" style="590" customWidth="1"/>
    <col min="6666" max="6666" width="5.69921875" style="590" customWidth="1"/>
    <col min="6667" max="6670" width="5.19921875" style="590" customWidth="1"/>
    <col min="6671" max="6671" width="4.3984375" style="590" customWidth="1"/>
    <col min="6672" max="6911" width="9" style="590"/>
    <col min="6912" max="6912" width="7.59765625" style="590" customWidth="1"/>
    <col min="6913" max="6913" width="5.69921875" style="590" customWidth="1"/>
    <col min="6914" max="6914" width="5.19921875" style="590" customWidth="1"/>
    <col min="6915" max="6915" width="5.59765625" style="590" customWidth="1"/>
    <col min="6916" max="6916" width="5.19921875" style="590" customWidth="1"/>
    <col min="6917" max="6917" width="5" style="590" customWidth="1"/>
    <col min="6918" max="6921" width="5.19921875" style="590" customWidth="1"/>
    <col min="6922" max="6922" width="5.69921875" style="590" customWidth="1"/>
    <col min="6923" max="6926" width="5.19921875" style="590" customWidth="1"/>
    <col min="6927" max="6927" width="4.3984375" style="590" customWidth="1"/>
    <col min="6928" max="7167" width="9" style="590"/>
    <col min="7168" max="7168" width="7.59765625" style="590" customWidth="1"/>
    <col min="7169" max="7169" width="5.69921875" style="590" customWidth="1"/>
    <col min="7170" max="7170" width="5.19921875" style="590" customWidth="1"/>
    <col min="7171" max="7171" width="5.59765625" style="590" customWidth="1"/>
    <col min="7172" max="7172" width="5.19921875" style="590" customWidth="1"/>
    <col min="7173" max="7173" width="5" style="590" customWidth="1"/>
    <col min="7174" max="7177" width="5.19921875" style="590" customWidth="1"/>
    <col min="7178" max="7178" width="5.69921875" style="590" customWidth="1"/>
    <col min="7179" max="7182" width="5.19921875" style="590" customWidth="1"/>
    <col min="7183" max="7183" width="4.3984375" style="590" customWidth="1"/>
    <col min="7184" max="7423" width="9" style="590"/>
    <col min="7424" max="7424" width="7.59765625" style="590" customWidth="1"/>
    <col min="7425" max="7425" width="5.69921875" style="590" customWidth="1"/>
    <col min="7426" max="7426" width="5.19921875" style="590" customWidth="1"/>
    <col min="7427" max="7427" width="5.59765625" style="590" customWidth="1"/>
    <col min="7428" max="7428" width="5.19921875" style="590" customWidth="1"/>
    <col min="7429" max="7429" width="5" style="590" customWidth="1"/>
    <col min="7430" max="7433" width="5.19921875" style="590" customWidth="1"/>
    <col min="7434" max="7434" width="5.69921875" style="590" customWidth="1"/>
    <col min="7435" max="7438" width="5.19921875" style="590" customWidth="1"/>
    <col min="7439" max="7439" width="4.3984375" style="590" customWidth="1"/>
    <col min="7440" max="7679" width="9" style="590"/>
    <col min="7680" max="7680" width="7.59765625" style="590" customWidth="1"/>
    <col min="7681" max="7681" width="5.69921875" style="590" customWidth="1"/>
    <col min="7682" max="7682" width="5.19921875" style="590" customWidth="1"/>
    <col min="7683" max="7683" width="5.59765625" style="590" customWidth="1"/>
    <col min="7684" max="7684" width="5.19921875" style="590" customWidth="1"/>
    <col min="7685" max="7685" width="5" style="590" customWidth="1"/>
    <col min="7686" max="7689" width="5.19921875" style="590" customWidth="1"/>
    <col min="7690" max="7690" width="5.69921875" style="590" customWidth="1"/>
    <col min="7691" max="7694" width="5.19921875" style="590" customWidth="1"/>
    <col min="7695" max="7695" width="4.3984375" style="590" customWidth="1"/>
    <col min="7696" max="7935" width="9" style="590"/>
    <col min="7936" max="7936" width="7.59765625" style="590" customWidth="1"/>
    <col min="7937" max="7937" width="5.69921875" style="590" customWidth="1"/>
    <col min="7938" max="7938" width="5.19921875" style="590" customWidth="1"/>
    <col min="7939" max="7939" width="5.59765625" style="590" customWidth="1"/>
    <col min="7940" max="7940" width="5.19921875" style="590" customWidth="1"/>
    <col min="7941" max="7941" width="5" style="590" customWidth="1"/>
    <col min="7942" max="7945" width="5.19921875" style="590" customWidth="1"/>
    <col min="7946" max="7946" width="5.69921875" style="590" customWidth="1"/>
    <col min="7947" max="7950" width="5.19921875" style="590" customWidth="1"/>
    <col min="7951" max="7951" width="4.3984375" style="590" customWidth="1"/>
    <col min="7952" max="8191" width="9" style="590"/>
    <col min="8192" max="8192" width="7.59765625" style="590" customWidth="1"/>
    <col min="8193" max="8193" width="5.69921875" style="590" customWidth="1"/>
    <col min="8194" max="8194" width="5.19921875" style="590" customWidth="1"/>
    <col min="8195" max="8195" width="5.59765625" style="590" customWidth="1"/>
    <col min="8196" max="8196" width="5.19921875" style="590" customWidth="1"/>
    <col min="8197" max="8197" width="5" style="590" customWidth="1"/>
    <col min="8198" max="8201" width="5.19921875" style="590" customWidth="1"/>
    <col min="8202" max="8202" width="5.69921875" style="590" customWidth="1"/>
    <col min="8203" max="8206" width="5.19921875" style="590" customWidth="1"/>
    <col min="8207" max="8207" width="4.3984375" style="590" customWidth="1"/>
    <col min="8208" max="8447" width="9" style="590"/>
    <col min="8448" max="8448" width="7.59765625" style="590" customWidth="1"/>
    <col min="8449" max="8449" width="5.69921875" style="590" customWidth="1"/>
    <col min="8450" max="8450" width="5.19921875" style="590" customWidth="1"/>
    <col min="8451" max="8451" width="5.59765625" style="590" customWidth="1"/>
    <col min="8452" max="8452" width="5.19921875" style="590" customWidth="1"/>
    <col min="8453" max="8453" width="5" style="590" customWidth="1"/>
    <col min="8454" max="8457" width="5.19921875" style="590" customWidth="1"/>
    <col min="8458" max="8458" width="5.69921875" style="590" customWidth="1"/>
    <col min="8459" max="8462" width="5.19921875" style="590" customWidth="1"/>
    <col min="8463" max="8463" width="4.3984375" style="590" customWidth="1"/>
    <col min="8464" max="8703" width="9" style="590"/>
    <col min="8704" max="8704" width="7.59765625" style="590" customWidth="1"/>
    <col min="8705" max="8705" width="5.69921875" style="590" customWidth="1"/>
    <col min="8706" max="8706" width="5.19921875" style="590" customWidth="1"/>
    <col min="8707" max="8707" width="5.59765625" style="590" customWidth="1"/>
    <col min="8708" max="8708" width="5.19921875" style="590" customWidth="1"/>
    <col min="8709" max="8709" width="5" style="590" customWidth="1"/>
    <col min="8710" max="8713" width="5.19921875" style="590" customWidth="1"/>
    <col min="8714" max="8714" width="5.69921875" style="590" customWidth="1"/>
    <col min="8715" max="8718" width="5.19921875" style="590" customWidth="1"/>
    <col min="8719" max="8719" width="4.3984375" style="590" customWidth="1"/>
    <col min="8720" max="8959" width="9" style="590"/>
    <col min="8960" max="8960" width="7.59765625" style="590" customWidth="1"/>
    <col min="8961" max="8961" width="5.69921875" style="590" customWidth="1"/>
    <col min="8962" max="8962" width="5.19921875" style="590" customWidth="1"/>
    <col min="8963" max="8963" width="5.59765625" style="590" customWidth="1"/>
    <col min="8964" max="8964" width="5.19921875" style="590" customWidth="1"/>
    <col min="8965" max="8965" width="5" style="590" customWidth="1"/>
    <col min="8966" max="8969" width="5.19921875" style="590" customWidth="1"/>
    <col min="8970" max="8970" width="5.69921875" style="590" customWidth="1"/>
    <col min="8971" max="8974" width="5.19921875" style="590" customWidth="1"/>
    <col min="8975" max="8975" width="4.3984375" style="590" customWidth="1"/>
    <col min="8976" max="9215" width="9" style="590"/>
    <col min="9216" max="9216" width="7.59765625" style="590" customWidth="1"/>
    <col min="9217" max="9217" width="5.69921875" style="590" customWidth="1"/>
    <col min="9218" max="9218" width="5.19921875" style="590" customWidth="1"/>
    <col min="9219" max="9219" width="5.59765625" style="590" customWidth="1"/>
    <col min="9220" max="9220" width="5.19921875" style="590" customWidth="1"/>
    <col min="9221" max="9221" width="5" style="590" customWidth="1"/>
    <col min="9222" max="9225" width="5.19921875" style="590" customWidth="1"/>
    <col min="9226" max="9226" width="5.69921875" style="590" customWidth="1"/>
    <col min="9227" max="9230" width="5.19921875" style="590" customWidth="1"/>
    <col min="9231" max="9231" width="4.3984375" style="590" customWidth="1"/>
    <col min="9232" max="9471" width="9" style="590"/>
    <col min="9472" max="9472" width="7.59765625" style="590" customWidth="1"/>
    <col min="9473" max="9473" width="5.69921875" style="590" customWidth="1"/>
    <col min="9474" max="9474" width="5.19921875" style="590" customWidth="1"/>
    <col min="9475" max="9475" width="5.59765625" style="590" customWidth="1"/>
    <col min="9476" max="9476" width="5.19921875" style="590" customWidth="1"/>
    <col min="9477" max="9477" width="5" style="590" customWidth="1"/>
    <col min="9478" max="9481" width="5.19921875" style="590" customWidth="1"/>
    <col min="9482" max="9482" width="5.69921875" style="590" customWidth="1"/>
    <col min="9483" max="9486" width="5.19921875" style="590" customWidth="1"/>
    <col min="9487" max="9487" width="4.3984375" style="590" customWidth="1"/>
    <col min="9488" max="9727" width="9" style="590"/>
    <col min="9728" max="9728" width="7.59765625" style="590" customWidth="1"/>
    <col min="9729" max="9729" width="5.69921875" style="590" customWidth="1"/>
    <col min="9730" max="9730" width="5.19921875" style="590" customWidth="1"/>
    <col min="9731" max="9731" width="5.59765625" style="590" customWidth="1"/>
    <col min="9732" max="9732" width="5.19921875" style="590" customWidth="1"/>
    <col min="9733" max="9733" width="5" style="590" customWidth="1"/>
    <col min="9734" max="9737" width="5.19921875" style="590" customWidth="1"/>
    <col min="9738" max="9738" width="5.69921875" style="590" customWidth="1"/>
    <col min="9739" max="9742" width="5.19921875" style="590" customWidth="1"/>
    <col min="9743" max="9743" width="4.3984375" style="590" customWidth="1"/>
    <col min="9744" max="9983" width="9" style="590"/>
    <col min="9984" max="9984" width="7.59765625" style="590" customWidth="1"/>
    <col min="9985" max="9985" width="5.69921875" style="590" customWidth="1"/>
    <col min="9986" max="9986" width="5.19921875" style="590" customWidth="1"/>
    <col min="9987" max="9987" width="5.59765625" style="590" customWidth="1"/>
    <col min="9988" max="9988" width="5.19921875" style="590" customWidth="1"/>
    <col min="9989" max="9989" width="5" style="590" customWidth="1"/>
    <col min="9990" max="9993" width="5.19921875" style="590" customWidth="1"/>
    <col min="9994" max="9994" width="5.69921875" style="590" customWidth="1"/>
    <col min="9995" max="9998" width="5.19921875" style="590" customWidth="1"/>
    <col min="9999" max="9999" width="4.3984375" style="590" customWidth="1"/>
    <col min="10000" max="10239" width="9" style="590"/>
    <col min="10240" max="10240" width="7.59765625" style="590" customWidth="1"/>
    <col min="10241" max="10241" width="5.69921875" style="590" customWidth="1"/>
    <col min="10242" max="10242" width="5.19921875" style="590" customWidth="1"/>
    <col min="10243" max="10243" width="5.59765625" style="590" customWidth="1"/>
    <col min="10244" max="10244" width="5.19921875" style="590" customWidth="1"/>
    <col min="10245" max="10245" width="5" style="590" customWidth="1"/>
    <col min="10246" max="10249" width="5.19921875" style="590" customWidth="1"/>
    <col min="10250" max="10250" width="5.69921875" style="590" customWidth="1"/>
    <col min="10251" max="10254" width="5.19921875" style="590" customWidth="1"/>
    <col min="10255" max="10255" width="4.3984375" style="590" customWidth="1"/>
    <col min="10256" max="10495" width="9" style="590"/>
    <col min="10496" max="10496" width="7.59765625" style="590" customWidth="1"/>
    <col min="10497" max="10497" width="5.69921875" style="590" customWidth="1"/>
    <col min="10498" max="10498" width="5.19921875" style="590" customWidth="1"/>
    <col min="10499" max="10499" width="5.59765625" style="590" customWidth="1"/>
    <col min="10500" max="10500" width="5.19921875" style="590" customWidth="1"/>
    <col min="10501" max="10501" width="5" style="590" customWidth="1"/>
    <col min="10502" max="10505" width="5.19921875" style="590" customWidth="1"/>
    <col min="10506" max="10506" width="5.69921875" style="590" customWidth="1"/>
    <col min="10507" max="10510" width="5.19921875" style="590" customWidth="1"/>
    <col min="10511" max="10511" width="4.3984375" style="590" customWidth="1"/>
    <col min="10512" max="10751" width="9" style="590"/>
    <col min="10752" max="10752" width="7.59765625" style="590" customWidth="1"/>
    <col min="10753" max="10753" width="5.69921875" style="590" customWidth="1"/>
    <col min="10754" max="10754" width="5.19921875" style="590" customWidth="1"/>
    <col min="10755" max="10755" width="5.59765625" style="590" customWidth="1"/>
    <col min="10756" max="10756" width="5.19921875" style="590" customWidth="1"/>
    <col min="10757" max="10757" width="5" style="590" customWidth="1"/>
    <col min="10758" max="10761" width="5.19921875" style="590" customWidth="1"/>
    <col min="10762" max="10762" width="5.69921875" style="590" customWidth="1"/>
    <col min="10763" max="10766" width="5.19921875" style="590" customWidth="1"/>
    <col min="10767" max="10767" width="4.3984375" style="590" customWidth="1"/>
    <col min="10768" max="11007" width="9" style="590"/>
    <col min="11008" max="11008" width="7.59765625" style="590" customWidth="1"/>
    <col min="11009" max="11009" width="5.69921875" style="590" customWidth="1"/>
    <col min="11010" max="11010" width="5.19921875" style="590" customWidth="1"/>
    <col min="11011" max="11011" width="5.59765625" style="590" customWidth="1"/>
    <col min="11012" max="11012" width="5.19921875" style="590" customWidth="1"/>
    <col min="11013" max="11013" width="5" style="590" customWidth="1"/>
    <col min="11014" max="11017" width="5.19921875" style="590" customWidth="1"/>
    <col min="11018" max="11018" width="5.69921875" style="590" customWidth="1"/>
    <col min="11019" max="11022" width="5.19921875" style="590" customWidth="1"/>
    <col min="11023" max="11023" width="4.3984375" style="590" customWidth="1"/>
    <col min="11024" max="11263" width="9" style="590"/>
    <col min="11264" max="11264" width="7.59765625" style="590" customWidth="1"/>
    <col min="11265" max="11265" width="5.69921875" style="590" customWidth="1"/>
    <col min="11266" max="11266" width="5.19921875" style="590" customWidth="1"/>
    <col min="11267" max="11267" width="5.59765625" style="590" customWidth="1"/>
    <col min="11268" max="11268" width="5.19921875" style="590" customWidth="1"/>
    <col min="11269" max="11269" width="5" style="590" customWidth="1"/>
    <col min="11270" max="11273" width="5.19921875" style="590" customWidth="1"/>
    <col min="11274" max="11274" width="5.69921875" style="590" customWidth="1"/>
    <col min="11275" max="11278" width="5.19921875" style="590" customWidth="1"/>
    <col min="11279" max="11279" width="4.3984375" style="590" customWidth="1"/>
    <col min="11280" max="11519" width="9" style="590"/>
    <col min="11520" max="11520" width="7.59765625" style="590" customWidth="1"/>
    <col min="11521" max="11521" width="5.69921875" style="590" customWidth="1"/>
    <col min="11522" max="11522" width="5.19921875" style="590" customWidth="1"/>
    <col min="11523" max="11523" width="5.59765625" style="590" customWidth="1"/>
    <col min="11524" max="11524" width="5.19921875" style="590" customWidth="1"/>
    <col min="11525" max="11525" width="5" style="590" customWidth="1"/>
    <col min="11526" max="11529" width="5.19921875" style="590" customWidth="1"/>
    <col min="11530" max="11530" width="5.69921875" style="590" customWidth="1"/>
    <col min="11531" max="11534" width="5.19921875" style="590" customWidth="1"/>
    <col min="11535" max="11535" width="4.3984375" style="590" customWidth="1"/>
    <col min="11536" max="11775" width="9" style="590"/>
    <col min="11776" max="11776" width="7.59765625" style="590" customWidth="1"/>
    <col min="11777" max="11777" width="5.69921875" style="590" customWidth="1"/>
    <col min="11778" max="11778" width="5.19921875" style="590" customWidth="1"/>
    <col min="11779" max="11779" width="5.59765625" style="590" customWidth="1"/>
    <col min="11780" max="11780" width="5.19921875" style="590" customWidth="1"/>
    <col min="11781" max="11781" width="5" style="590" customWidth="1"/>
    <col min="11782" max="11785" width="5.19921875" style="590" customWidth="1"/>
    <col min="11786" max="11786" width="5.69921875" style="590" customWidth="1"/>
    <col min="11787" max="11790" width="5.19921875" style="590" customWidth="1"/>
    <col min="11791" max="11791" width="4.3984375" style="590" customWidth="1"/>
    <col min="11792" max="12031" width="9" style="590"/>
    <col min="12032" max="12032" width="7.59765625" style="590" customWidth="1"/>
    <col min="12033" max="12033" width="5.69921875" style="590" customWidth="1"/>
    <col min="12034" max="12034" width="5.19921875" style="590" customWidth="1"/>
    <col min="12035" max="12035" width="5.59765625" style="590" customWidth="1"/>
    <col min="12036" max="12036" width="5.19921875" style="590" customWidth="1"/>
    <col min="12037" max="12037" width="5" style="590" customWidth="1"/>
    <col min="12038" max="12041" width="5.19921875" style="590" customWidth="1"/>
    <col min="12042" max="12042" width="5.69921875" style="590" customWidth="1"/>
    <col min="12043" max="12046" width="5.19921875" style="590" customWidth="1"/>
    <col min="12047" max="12047" width="4.3984375" style="590" customWidth="1"/>
    <col min="12048" max="12287" width="9" style="590"/>
    <col min="12288" max="12288" width="7.59765625" style="590" customWidth="1"/>
    <col min="12289" max="12289" width="5.69921875" style="590" customWidth="1"/>
    <col min="12290" max="12290" width="5.19921875" style="590" customWidth="1"/>
    <col min="12291" max="12291" width="5.59765625" style="590" customWidth="1"/>
    <col min="12292" max="12292" width="5.19921875" style="590" customWidth="1"/>
    <col min="12293" max="12293" width="5" style="590" customWidth="1"/>
    <col min="12294" max="12297" width="5.19921875" style="590" customWidth="1"/>
    <col min="12298" max="12298" width="5.69921875" style="590" customWidth="1"/>
    <col min="12299" max="12302" width="5.19921875" style="590" customWidth="1"/>
    <col min="12303" max="12303" width="4.3984375" style="590" customWidth="1"/>
    <col min="12304" max="12543" width="9" style="590"/>
    <col min="12544" max="12544" width="7.59765625" style="590" customWidth="1"/>
    <col min="12545" max="12545" width="5.69921875" style="590" customWidth="1"/>
    <col min="12546" max="12546" width="5.19921875" style="590" customWidth="1"/>
    <col min="12547" max="12547" width="5.59765625" style="590" customWidth="1"/>
    <col min="12548" max="12548" width="5.19921875" style="590" customWidth="1"/>
    <col min="12549" max="12549" width="5" style="590" customWidth="1"/>
    <col min="12550" max="12553" width="5.19921875" style="590" customWidth="1"/>
    <col min="12554" max="12554" width="5.69921875" style="590" customWidth="1"/>
    <col min="12555" max="12558" width="5.19921875" style="590" customWidth="1"/>
    <col min="12559" max="12559" width="4.3984375" style="590" customWidth="1"/>
    <col min="12560" max="12799" width="9" style="590"/>
    <col min="12800" max="12800" width="7.59765625" style="590" customWidth="1"/>
    <col min="12801" max="12801" width="5.69921875" style="590" customWidth="1"/>
    <col min="12802" max="12802" width="5.19921875" style="590" customWidth="1"/>
    <col min="12803" max="12803" width="5.59765625" style="590" customWidth="1"/>
    <col min="12804" max="12804" width="5.19921875" style="590" customWidth="1"/>
    <col min="12805" max="12805" width="5" style="590" customWidth="1"/>
    <col min="12806" max="12809" width="5.19921875" style="590" customWidth="1"/>
    <col min="12810" max="12810" width="5.69921875" style="590" customWidth="1"/>
    <col min="12811" max="12814" width="5.19921875" style="590" customWidth="1"/>
    <col min="12815" max="12815" width="4.3984375" style="590" customWidth="1"/>
    <col min="12816" max="13055" width="9" style="590"/>
    <col min="13056" max="13056" width="7.59765625" style="590" customWidth="1"/>
    <col min="13057" max="13057" width="5.69921875" style="590" customWidth="1"/>
    <col min="13058" max="13058" width="5.19921875" style="590" customWidth="1"/>
    <col min="13059" max="13059" width="5.59765625" style="590" customWidth="1"/>
    <col min="13060" max="13060" width="5.19921875" style="590" customWidth="1"/>
    <col min="13061" max="13061" width="5" style="590" customWidth="1"/>
    <col min="13062" max="13065" width="5.19921875" style="590" customWidth="1"/>
    <col min="13066" max="13066" width="5.69921875" style="590" customWidth="1"/>
    <col min="13067" max="13070" width="5.19921875" style="590" customWidth="1"/>
    <col min="13071" max="13071" width="4.3984375" style="590" customWidth="1"/>
    <col min="13072" max="13311" width="9" style="590"/>
    <col min="13312" max="13312" width="7.59765625" style="590" customWidth="1"/>
    <col min="13313" max="13313" width="5.69921875" style="590" customWidth="1"/>
    <col min="13314" max="13314" width="5.19921875" style="590" customWidth="1"/>
    <col min="13315" max="13315" width="5.59765625" style="590" customWidth="1"/>
    <col min="13316" max="13316" width="5.19921875" style="590" customWidth="1"/>
    <col min="13317" max="13317" width="5" style="590" customWidth="1"/>
    <col min="13318" max="13321" width="5.19921875" style="590" customWidth="1"/>
    <col min="13322" max="13322" width="5.69921875" style="590" customWidth="1"/>
    <col min="13323" max="13326" width="5.19921875" style="590" customWidth="1"/>
    <col min="13327" max="13327" width="4.3984375" style="590" customWidth="1"/>
    <col min="13328" max="13567" width="9" style="590"/>
    <col min="13568" max="13568" width="7.59765625" style="590" customWidth="1"/>
    <col min="13569" max="13569" width="5.69921875" style="590" customWidth="1"/>
    <col min="13570" max="13570" width="5.19921875" style="590" customWidth="1"/>
    <col min="13571" max="13571" width="5.59765625" style="590" customWidth="1"/>
    <col min="13572" max="13572" width="5.19921875" style="590" customWidth="1"/>
    <col min="13573" max="13573" width="5" style="590" customWidth="1"/>
    <col min="13574" max="13577" width="5.19921875" style="590" customWidth="1"/>
    <col min="13578" max="13578" width="5.69921875" style="590" customWidth="1"/>
    <col min="13579" max="13582" width="5.19921875" style="590" customWidth="1"/>
    <col min="13583" max="13583" width="4.3984375" style="590" customWidth="1"/>
    <col min="13584" max="13823" width="9" style="590"/>
    <col min="13824" max="13824" width="7.59765625" style="590" customWidth="1"/>
    <col min="13825" max="13825" width="5.69921875" style="590" customWidth="1"/>
    <col min="13826" max="13826" width="5.19921875" style="590" customWidth="1"/>
    <col min="13827" max="13827" width="5.59765625" style="590" customWidth="1"/>
    <col min="13828" max="13828" width="5.19921875" style="590" customWidth="1"/>
    <col min="13829" max="13829" width="5" style="590" customWidth="1"/>
    <col min="13830" max="13833" width="5.19921875" style="590" customWidth="1"/>
    <col min="13834" max="13834" width="5.69921875" style="590" customWidth="1"/>
    <col min="13835" max="13838" width="5.19921875" style="590" customWidth="1"/>
    <col min="13839" max="13839" width="4.3984375" style="590" customWidth="1"/>
    <col min="13840" max="14079" width="9" style="590"/>
    <col min="14080" max="14080" width="7.59765625" style="590" customWidth="1"/>
    <col min="14081" max="14081" width="5.69921875" style="590" customWidth="1"/>
    <col min="14082" max="14082" width="5.19921875" style="590" customWidth="1"/>
    <col min="14083" max="14083" width="5.59765625" style="590" customWidth="1"/>
    <col min="14084" max="14084" width="5.19921875" style="590" customWidth="1"/>
    <col min="14085" max="14085" width="5" style="590" customWidth="1"/>
    <col min="14086" max="14089" width="5.19921875" style="590" customWidth="1"/>
    <col min="14090" max="14090" width="5.69921875" style="590" customWidth="1"/>
    <col min="14091" max="14094" width="5.19921875" style="590" customWidth="1"/>
    <col min="14095" max="14095" width="4.3984375" style="590" customWidth="1"/>
    <col min="14096" max="14335" width="9" style="590"/>
    <col min="14336" max="14336" width="7.59765625" style="590" customWidth="1"/>
    <col min="14337" max="14337" width="5.69921875" style="590" customWidth="1"/>
    <col min="14338" max="14338" width="5.19921875" style="590" customWidth="1"/>
    <col min="14339" max="14339" width="5.59765625" style="590" customWidth="1"/>
    <col min="14340" max="14340" width="5.19921875" style="590" customWidth="1"/>
    <col min="14341" max="14341" width="5" style="590" customWidth="1"/>
    <col min="14342" max="14345" width="5.19921875" style="590" customWidth="1"/>
    <col min="14346" max="14346" width="5.69921875" style="590" customWidth="1"/>
    <col min="14347" max="14350" width="5.19921875" style="590" customWidth="1"/>
    <col min="14351" max="14351" width="4.3984375" style="590" customWidth="1"/>
    <col min="14352" max="14591" width="9" style="590"/>
    <col min="14592" max="14592" width="7.59765625" style="590" customWidth="1"/>
    <col min="14593" max="14593" width="5.69921875" style="590" customWidth="1"/>
    <col min="14594" max="14594" width="5.19921875" style="590" customWidth="1"/>
    <col min="14595" max="14595" width="5.59765625" style="590" customWidth="1"/>
    <col min="14596" max="14596" width="5.19921875" style="590" customWidth="1"/>
    <col min="14597" max="14597" width="5" style="590" customWidth="1"/>
    <col min="14598" max="14601" width="5.19921875" style="590" customWidth="1"/>
    <col min="14602" max="14602" width="5.69921875" style="590" customWidth="1"/>
    <col min="14603" max="14606" width="5.19921875" style="590" customWidth="1"/>
    <col min="14607" max="14607" width="4.3984375" style="590" customWidth="1"/>
    <col min="14608" max="14847" width="9" style="590"/>
    <col min="14848" max="14848" width="7.59765625" style="590" customWidth="1"/>
    <col min="14849" max="14849" width="5.69921875" style="590" customWidth="1"/>
    <col min="14850" max="14850" width="5.19921875" style="590" customWidth="1"/>
    <col min="14851" max="14851" width="5.59765625" style="590" customWidth="1"/>
    <col min="14852" max="14852" width="5.19921875" style="590" customWidth="1"/>
    <col min="14853" max="14853" width="5" style="590" customWidth="1"/>
    <col min="14854" max="14857" width="5.19921875" style="590" customWidth="1"/>
    <col min="14858" max="14858" width="5.69921875" style="590" customWidth="1"/>
    <col min="14859" max="14862" width="5.19921875" style="590" customWidth="1"/>
    <col min="14863" max="14863" width="4.3984375" style="590" customWidth="1"/>
    <col min="14864" max="15103" width="9" style="590"/>
    <col min="15104" max="15104" width="7.59765625" style="590" customWidth="1"/>
    <col min="15105" max="15105" width="5.69921875" style="590" customWidth="1"/>
    <col min="15106" max="15106" width="5.19921875" style="590" customWidth="1"/>
    <col min="15107" max="15107" width="5.59765625" style="590" customWidth="1"/>
    <col min="15108" max="15108" width="5.19921875" style="590" customWidth="1"/>
    <col min="15109" max="15109" width="5" style="590" customWidth="1"/>
    <col min="15110" max="15113" width="5.19921875" style="590" customWidth="1"/>
    <col min="15114" max="15114" width="5.69921875" style="590" customWidth="1"/>
    <col min="15115" max="15118" width="5.19921875" style="590" customWidth="1"/>
    <col min="15119" max="15119" width="4.3984375" style="590" customWidth="1"/>
    <col min="15120" max="15359" width="9" style="590"/>
    <col min="15360" max="15360" width="7.59765625" style="590" customWidth="1"/>
    <col min="15361" max="15361" width="5.69921875" style="590" customWidth="1"/>
    <col min="15362" max="15362" width="5.19921875" style="590" customWidth="1"/>
    <col min="15363" max="15363" width="5.59765625" style="590" customWidth="1"/>
    <col min="15364" max="15364" width="5.19921875" style="590" customWidth="1"/>
    <col min="15365" max="15365" width="5" style="590" customWidth="1"/>
    <col min="15366" max="15369" width="5.19921875" style="590" customWidth="1"/>
    <col min="15370" max="15370" width="5.69921875" style="590" customWidth="1"/>
    <col min="15371" max="15374" width="5.19921875" style="590" customWidth="1"/>
    <col min="15375" max="15375" width="4.3984375" style="590" customWidth="1"/>
    <col min="15376" max="15615" width="9" style="590"/>
    <col min="15616" max="15616" width="7.59765625" style="590" customWidth="1"/>
    <col min="15617" max="15617" width="5.69921875" style="590" customWidth="1"/>
    <col min="15618" max="15618" width="5.19921875" style="590" customWidth="1"/>
    <col min="15619" max="15619" width="5.59765625" style="590" customWidth="1"/>
    <col min="15620" max="15620" width="5.19921875" style="590" customWidth="1"/>
    <col min="15621" max="15621" width="5" style="590" customWidth="1"/>
    <col min="15622" max="15625" width="5.19921875" style="590" customWidth="1"/>
    <col min="15626" max="15626" width="5.69921875" style="590" customWidth="1"/>
    <col min="15627" max="15630" width="5.19921875" style="590" customWidth="1"/>
    <col min="15631" max="15631" width="4.3984375" style="590" customWidth="1"/>
    <col min="15632" max="15871" width="9" style="590"/>
    <col min="15872" max="15872" width="7.59765625" style="590" customWidth="1"/>
    <col min="15873" max="15873" width="5.69921875" style="590" customWidth="1"/>
    <col min="15874" max="15874" width="5.19921875" style="590" customWidth="1"/>
    <col min="15875" max="15875" width="5.59765625" style="590" customWidth="1"/>
    <col min="15876" max="15876" width="5.19921875" style="590" customWidth="1"/>
    <col min="15877" max="15877" width="5" style="590" customWidth="1"/>
    <col min="15878" max="15881" width="5.19921875" style="590" customWidth="1"/>
    <col min="15882" max="15882" width="5.69921875" style="590" customWidth="1"/>
    <col min="15883" max="15886" width="5.19921875" style="590" customWidth="1"/>
    <col min="15887" max="15887" width="4.3984375" style="590" customWidth="1"/>
    <col min="15888" max="16127" width="9" style="590"/>
    <col min="16128" max="16128" width="7.59765625" style="590" customWidth="1"/>
    <col min="16129" max="16129" width="5.69921875" style="590" customWidth="1"/>
    <col min="16130" max="16130" width="5.19921875" style="590" customWidth="1"/>
    <col min="16131" max="16131" width="5.59765625" style="590" customWidth="1"/>
    <col min="16132" max="16132" width="5.19921875" style="590" customWidth="1"/>
    <col min="16133" max="16133" width="5" style="590" customWidth="1"/>
    <col min="16134" max="16137" width="5.19921875" style="590" customWidth="1"/>
    <col min="16138" max="16138" width="5.69921875" style="590" customWidth="1"/>
    <col min="16139" max="16142" width="5.19921875" style="590" customWidth="1"/>
    <col min="16143" max="16143" width="4.3984375" style="590" customWidth="1"/>
    <col min="16144" max="16384" width="9" style="590"/>
  </cols>
  <sheetData>
    <row r="1" spans="1:20" ht="5.0999999999999996" customHeight="1"/>
    <row r="2" spans="1:20" ht="50.1" customHeight="1">
      <c r="A2" s="1149"/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</row>
    <row r="3" spans="1:20" s="591" customFormat="1" ht="21" customHeight="1">
      <c r="A3" s="1283" t="s">
        <v>384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</row>
    <row r="4" spans="1:20" s="592" customFormat="1" ht="20.100000000000001" customHeight="1">
      <c r="A4" s="1285" t="s">
        <v>385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</row>
    <row r="5" spans="1:20" s="595" customFormat="1" ht="20.100000000000001" customHeight="1">
      <c r="A5" s="963" t="s">
        <v>342</v>
      </c>
      <c r="B5" s="528"/>
      <c r="C5" s="593"/>
      <c r="D5" s="594"/>
      <c r="E5" s="594"/>
      <c r="F5" s="593"/>
      <c r="G5" s="593"/>
      <c r="H5" s="527"/>
      <c r="I5" s="593"/>
      <c r="J5" s="593"/>
      <c r="K5" s="593"/>
      <c r="L5" s="593"/>
      <c r="M5" s="593"/>
      <c r="N5" s="1289" t="s">
        <v>531</v>
      </c>
      <c r="O5" s="1289"/>
      <c r="P5" s="1289"/>
    </row>
    <row r="6" spans="1:20" s="602" customFormat="1" ht="20.100000000000001" customHeight="1">
      <c r="A6" s="596"/>
      <c r="B6" s="597" t="s">
        <v>386</v>
      </c>
      <c r="C6" s="598"/>
      <c r="D6" s="598"/>
      <c r="E6" s="599" t="s">
        <v>387</v>
      </c>
      <c r="F6" s="598"/>
      <c r="G6" s="598"/>
      <c r="H6" s="599" t="s">
        <v>388</v>
      </c>
      <c r="I6" s="598"/>
      <c r="J6" s="598"/>
      <c r="K6" s="599" t="s">
        <v>389</v>
      </c>
      <c r="L6" s="597"/>
      <c r="M6" s="597"/>
      <c r="N6" s="600" t="s">
        <v>390</v>
      </c>
      <c r="O6" s="598"/>
      <c r="P6" s="601"/>
    </row>
    <row r="7" spans="1:20" s="602" customFormat="1" ht="18.75" customHeight="1">
      <c r="A7" s="603" t="s">
        <v>243</v>
      </c>
      <c r="B7" s="604" t="s">
        <v>391</v>
      </c>
      <c r="C7" s="605"/>
      <c r="D7" s="605"/>
      <c r="E7" s="606" t="s">
        <v>392</v>
      </c>
      <c r="F7" s="605"/>
      <c r="G7" s="605"/>
      <c r="H7" s="606" t="s">
        <v>393</v>
      </c>
      <c r="I7" s="605"/>
      <c r="J7" s="605"/>
      <c r="K7" s="606" t="s">
        <v>394</v>
      </c>
      <c r="L7" s="604"/>
      <c r="M7" s="604"/>
      <c r="N7" s="607" t="s">
        <v>395</v>
      </c>
      <c r="O7" s="605"/>
      <c r="P7" s="608"/>
    </row>
    <row r="8" spans="1:20" s="602" customFormat="1" ht="21.9" customHeight="1">
      <c r="A8" s="603" t="s">
        <v>396</v>
      </c>
      <c r="B8" s="609" t="s">
        <v>397</v>
      </c>
      <c r="C8" s="610" t="s">
        <v>398</v>
      </c>
      <c r="D8" s="610" t="s">
        <v>53</v>
      </c>
      <c r="E8" s="610" t="s">
        <v>397</v>
      </c>
      <c r="F8" s="610" t="s">
        <v>398</v>
      </c>
      <c r="G8" s="610" t="s">
        <v>53</v>
      </c>
      <c r="H8" s="610" t="s">
        <v>397</v>
      </c>
      <c r="I8" s="610" t="s">
        <v>398</v>
      </c>
      <c r="J8" s="610" t="s">
        <v>53</v>
      </c>
      <c r="K8" s="610" t="s">
        <v>397</v>
      </c>
      <c r="L8" s="610" t="s">
        <v>398</v>
      </c>
      <c r="M8" s="610" t="s">
        <v>53</v>
      </c>
      <c r="N8" s="610" t="s">
        <v>397</v>
      </c>
      <c r="O8" s="610" t="s">
        <v>398</v>
      </c>
      <c r="P8" s="610" t="s">
        <v>53</v>
      </c>
    </row>
    <row r="9" spans="1:20" s="602" customFormat="1" ht="30" customHeight="1">
      <c r="A9" s="611"/>
      <c r="B9" s="612" t="s">
        <v>399</v>
      </c>
      <c r="C9" s="613" t="s">
        <v>284</v>
      </c>
      <c r="D9" s="613" t="s">
        <v>285</v>
      </c>
      <c r="E9" s="614" t="s">
        <v>399</v>
      </c>
      <c r="F9" s="613" t="s">
        <v>284</v>
      </c>
      <c r="G9" s="613" t="s">
        <v>285</v>
      </c>
      <c r="H9" s="614" t="s">
        <v>399</v>
      </c>
      <c r="I9" s="613" t="s">
        <v>284</v>
      </c>
      <c r="J9" s="613" t="s">
        <v>285</v>
      </c>
      <c r="K9" s="614" t="s">
        <v>399</v>
      </c>
      <c r="L9" s="613" t="s">
        <v>284</v>
      </c>
      <c r="M9" s="613" t="s">
        <v>285</v>
      </c>
      <c r="N9" s="614" t="s">
        <v>399</v>
      </c>
      <c r="O9" s="613" t="s">
        <v>284</v>
      </c>
      <c r="P9" s="615" t="s">
        <v>285</v>
      </c>
    </row>
    <row r="10" spans="1:20" s="617" customFormat="1" ht="22.05" customHeight="1">
      <c r="A10" s="616">
        <v>2012</v>
      </c>
      <c r="B10" s="976">
        <v>2162</v>
      </c>
      <c r="C10" s="976">
        <v>1040</v>
      </c>
      <c r="D10" s="976">
        <v>1124</v>
      </c>
      <c r="E10" s="976">
        <v>54</v>
      </c>
      <c r="F10" s="976">
        <v>13</v>
      </c>
      <c r="G10" s="976">
        <v>41</v>
      </c>
      <c r="H10" s="976">
        <v>82</v>
      </c>
      <c r="I10" s="976">
        <v>39</v>
      </c>
      <c r="J10" s="976">
        <v>43</v>
      </c>
      <c r="K10" s="976">
        <v>640</v>
      </c>
      <c r="L10" s="976">
        <v>373</v>
      </c>
      <c r="M10" s="976">
        <v>267</v>
      </c>
      <c r="N10" s="976">
        <v>78</v>
      </c>
      <c r="O10" s="976">
        <v>76</v>
      </c>
      <c r="P10" s="979">
        <v>2</v>
      </c>
    </row>
    <row r="11" spans="1:20" s="617" customFormat="1" ht="22.05" customHeight="1">
      <c r="A11" s="616">
        <v>2013</v>
      </c>
      <c r="B11" s="982">
        <v>2235</v>
      </c>
      <c r="C11" s="983">
        <v>1069</v>
      </c>
      <c r="D11" s="983">
        <v>1166</v>
      </c>
      <c r="E11" s="976">
        <v>48</v>
      </c>
      <c r="F11" s="976">
        <v>5</v>
      </c>
      <c r="G11" s="976">
        <v>43</v>
      </c>
      <c r="H11" s="976">
        <v>80</v>
      </c>
      <c r="I11" s="976">
        <v>39</v>
      </c>
      <c r="J11" s="976">
        <v>41</v>
      </c>
      <c r="K11" s="976">
        <v>638</v>
      </c>
      <c r="L11" s="976">
        <v>370</v>
      </c>
      <c r="M11" s="976">
        <v>268</v>
      </c>
      <c r="N11" s="976">
        <v>109</v>
      </c>
      <c r="O11" s="976">
        <v>108</v>
      </c>
      <c r="P11" s="979">
        <v>1</v>
      </c>
    </row>
    <row r="12" spans="1:20" s="617" customFormat="1" ht="22.05" customHeight="1">
      <c r="A12" s="616">
        <v>2014</v>
      </c>
      <c r="B12" s="982">
        <v>2635</v>
      </c>
      <c r="C12" s="983">
        <v>1439</v>
      </c>
      <c r="D12" s="983">
        <v>1196</v>
      </c>
      <c r="E12" s="976">
        <v>45</v>
      </c>
      <c r="F12" s="976">
        <v>5</v>
      </c>
      <c r="G12" s="976">
        <v>40</v>
      </c>
      <c r="H12" s="976">
        <v>84</v>
      </c>
      <c r="I12" s="976">
        <v>48</v>
      </c>
      <c r="J12" s="976">
        <v>36</v>
      </c>
      <c r="K12" s="976">
        <v>645</v>
      </c>
      <c r="L12" s="976">
        <v>405</v>
      </c>
      <c r="M12" s="976">
        <v>240</v>
      </c>
      <c r="N12" s="976">
        <v>183</v>
      </c>
      <c r="O12" s="976">
        <v>180</v>
      </c>
      <c r="P12" s="979">
        <v>3</v>
      </c>
    </row>
    <row r="13" spans="1:20" s="617" customFormat="1" ht="22.05" customHeight="1">
      <c r="A13" s="616">
        <v>2015</v>
      </c>
      <c r="B13" s="982">
        <f>C13+D13</f>
        <v>2831</v>
      </c>
      <c r="C13" s="983">
        <v>1569</v>
      </c>
      <c r="D13" s="983">
        <v>1262</v>
      </c>
      <c r="E13" s="976">
        <f>F13+G13</f>
        <v>43</v>
      </c>
      <c r="F13" s="976">
        <v>6</v>
      </c>
      <c r="G13" s="976">
        <v>37</v>
      </c>
      <c r="H13" s="976">
        <f>I13+J13</f>
        <v>62</v>
      </c>
      <c r="I13" s="976">
        <v>33</v>
      </c>
      <c r="J13" s="976">
        <v>29</v>
      </c>
      <c r="K13" s="976">
        <f>L13+M13</f>
        <v>631</v>
      </c>
      <c r="L13" s="976">
        <v>388</v>
      </c>
      <c r="M13" s="976">
        <v>243</v>
      </c>
      <c r="N13" s="976">
        <f>O13+P13</f>
        <v>207</v>
      </c>
      <c r="O13" s="976">
        <v>204</v>
      </c>
      <c r="P13" s="979">
        <v>3</v>
      </c>
      <c r="Q13" s="618"/>
      <c r="R13" s="618"/>
      <c r="S13" s="618"/>
      <c r="T13" s="618"/>
    </row>
    <row r="14" spans="1:20" s="617" customFormat="1" ht="22.05" customHeight="1">
      <c r="A14" s="616">
        <v>2016</v>
      </c>
      <c r="B14" s="982">
        <v>2816</v>
      </c>
      <c r="C14" s="983">
        <v>1561</v>
      </c>
      <c r="D14" s="983">
        <v>1255</v>
      </c>
      <c r="E14" s="976">
        <v>43</v>
      </c>
      <c r="F14" s="976">
        <v>5</v>
      </c>
      <c r="G14" s="976">
        <v>38</v>
      </c>
      <c r="H14" s="976">
        <v>64</v>
      </c>
      <c r="I14" s="976">
        <v>31</v>
      </c>
      <c r="J14" s="976">
        <v>33</v>
      </c>
      <c r="K14" s="976">
        <v>591</v>
      </c>
      <c r="L14" s="976">
        <v>356</v>
      </c>
      <c r="M14" s="976">
        <v>235</v>
      </c>
      <c r="N14" s="976">
        <v>202</v>
      </c>
      <c r="O14" s="976">
        <v>200</v>
      </c>
      <c r="P14" s="979">
        <v>2</v>
      </c>
      <c r="Q14" s="618"/>
      <c r="R14" s="618"/>
      <c r="S14" s="618"/>
      <c r="T14" s="618"/>
    </row>
    <row r="15" spans="1:20" s="621" customFormat="1" ht="22.05" customHeight="1">
      <c r="A15" s="619">
        <v>2017</v>
      </c>
      <c r="B15" s="984">
        <v>2868</v>
      </c>
      <c r="C15" s="985">
        <v>1592</v>
      </c>
      <c r="D15" s="985">
        <v>1276</v>
      </c>
      <c r="E15" s="978">
        <v>44</v>
      </c>
      <c r="F15" s="978">
        <v>5</v>
      </c>
      <c r="G15" s="978">
        <v>39</v>
      </c>
      <c r="H15" s="978">
        <v>40</v>
      </c>
      <c r="I15" s="978">
        <v>18</v>
      </c>
      <c r="J15" s="978">
        <v>22</v>
      </c>
      <c r="K15" s="978">
        <v>574</v>
      </c>
      <c r="L15" s="978">
        <v>356</v>
      </c>
      <c r="M15" s="978">
        <v>218</v>
      </c>
      <c r="N15" s="978">
        <v>224</v>
      </c>
      <c r="O15" s="978">
        <v>220</v>
      </c>
      <c r="P15" s="986">
        <v>4</v>
      </c>
      <c r="Q15" s="620"/>
      <c r="R15" s="620"/>
      <c r="S15" s="620"/>
      <c r="T15" s="620"/>
    </row>
    <row r="16" spans="1:20" s="602" customFormat="1" ht="18.75" customHeight="1">
      <c r="A16" s="596"/>
      <c r="B16" s="622" t="s">
        <v>400</v>
      </c>
      <c r="C16" s="598"/>
      <c r="D16" s="601"/>
      <c r="E16" s="622" t="s">
        <v>401</v>
      </c>
      <c r="F16" s="598"/>
      <c r="G16" s="598"/>
      <c r="H16" s="599" t="s">
        <v>54</v>
      </c>
      <c r="I16" s="597"/>
      <c r="J16" s="597"/>
      <c r="K16" s="599" t="s">
        <v>402</v>
      </c>
      <c r="L16" s="598"/>
      <c r="M16" s="598"/>
      <c r="N16" s="599" t="s">
        <v>403</v>
      </c>
      <c r="O16" s="598"/>
      <c r="P16" s="601"/>
    </row>
    <row r="17" spans="1:16" s="627" customFormat="1" ht="18.75" customHeight="1">
      <c r="A17" s="603" t="s">
        <v>243</v>
      </c>
      <c r="B17" s="623" t="s">
        <v>404</v>
      </c>
      <c r="C17" s="624"/>
      <c r="D17" s="625"/>
      <c r="E17" s="626" t="s">
        <v>405</v>
      </c>
      <c r="F17" s="605"/>
      <c r="G17" s="605"/>
      <c r="H17" s="606" t="s">
        <v>406</v>
      </c>
      <c r="I17" s="604"/>
      <c r="J17" s="604"/>
      <c r="K17" s="606" t="s">
        <v>407</v>
      </c>
      <c r="L17" s="605"/>
      <c r="M17" s="605"/>
      <c r="N17" s="606" t="s">
        <v>408</v>
      </c>
      <c r="O17" s="605"/>
      <c r="P17" s="608"/>
    </row>
    <row r="18" spans="1:16" s="627" customFormat="1" ht="21.9" customHeight="1">
      <c r="A18" s="603" t="s">
        <v>396</v>
      </c>
      <c r="B18" s="609" t="s">
        <v>397</v>
      </c>
      <c r="C18" s="610" t="s">
        <v>398</v>
      </c>
      <c r="D18" s="610" t="s">
        <v>53</v>
      </c>
      <c r="E18" s="610" t="s">
        <v>397</v>
      </c>
      <c r="F18" s="610" t="s">
        <v>398</v>
      </c>
      <c r="G18" s="610" t="s">
        <v>53</v>
      </c>
      <c r="H18" s="610" t="s">
        <v>397</v>
      </c>
      <c r="I18" s="610" t="s">
        <v>398</v>
      </c>
      <c r="J18" s="610" t="s">
        <v>53</v>
      </c>
      <c r="K18" s="610" t="s">
        <v>397</v>
      </c>
      <c r="L18" s="610" t="s">
        <v>398</v>
      </c>
      <c r="M18" s="610" t="s">
        <v>53</v>
      </c>
      <c r="N18" s="610" t="s">
        <v>397</v>
      </c>
      <c r="O18" s="610" t="s">
        <v>398</v>
      </c>
      <c r="P18" s="610" t="s">
        <v>53</v>
      </c>
    </row>
    <row r="19" spans="1:16" s="627" customFormat="1" ht="30" customHeight="1">
      <c r="A19" s="611"/>
      <c r="B19" s="612" t="s">
        <v>399</v>
      </c>
      <c r="C19" s="613" t="s">
        <v>284</v>
      </c>
      <c r="D19" s="613" t="s">
        <v>285</v>
      </c>
      <c r="E19" s="614" t="s">
        <v>399</v>
      </c>
      <c r="F19" s="613" t="s">
        <v>284</v>
      </c>
      <c r="G19" s="613" t="s">
        <v>285</v>
      </c>
      <c r="H19" s="614" t="s">
        <v>399</v>
      </c>
      <c r="I19" s="613" t="s">
        <v>284</v>
      </c>
      <c r="J19" s="613" t="s">
        <v>285</v>
      </c>
      <c r="K19" s="614" t="s">
        <v>399</v>
      </c>
      <c r="L19" s="613" t="s">
        <v>284</v>
      </c>
      <c r="M19" s="613" t="s">
        <v>285</v>
      </c>
      <c r="N19" s="614" t="s">
        <v>399</v>
      </c>
      <c r="O19" s="613" t="s">
        <v>284</v>
      </c>
      <c r="P19" s="615" t="s">
        <v>285</v>
      </c>
    </row>
    <row r="20" spans="1:16" s="628" customFormat="1" ht="22.05" customHeight="1">
      <c r="A20" s="616">
        <v>2012</v>
      </c>
      <c r="B20" s="976">
        <v>415</v>
      </c>
      <c r="C20" s="976">
        <v>138</v>
      </c>
      <c r="D20" s="976">
        <v>277</v>
      </c>
      <c r="E20" s="976">
        <v>114</v>
      </c>
      <c r="F20" s="976">
        <v>18</v>
      </c>
      <c r="G20" s="976">
        <v>96</v>
      </c>
      <c r="H20" s="976">
        <v>36</v>
      </c>
      <c r="I20" s="976">
        <v>19</v>
      </c>
      <c r="J20" s="976">
        <v>17</v>
      </c>
      <c r="K20" s="976">
        <v>17</v>
      </c>
      <c r="L20" s="976">
        <v>9</v>
      </c>
      <c r="M20" s="976">
        <v>8</v>
      </c>
      <c r="N20" s="976" t="s">
        <v>40</v>
      </c>
      <c r="O20" s="976" t="s">
        <v>40</v>
      </c>
      <c r="P20" s="979" t="s">
        <v>40</v>
      </c>
    </row>
    <row r="21" spans="1:16" s="628" customFormat="1" ht="22.05" customHeight="1">
      <c r="A21" s="616">
        <v>2013</v>
      </c>
      <c r="B21" s="976">
        <v>484</v>
      </c>
      <c r="C21" s="976">
        <v>170</v>
      </c>
      <c r="D21" s="976">
        <v>314</v>
      </c>
      <c r="E21" s="976">
        <v>129</v>
      </c>
      <c r="F21" s="976">
        <v>19</v>
      </c>
      <c r="G21" s="976">
        <v>110</v>
      </c>
      <c r="H21" s="976">
        <v>26</v>
      </c>
      <c r="I21" s="976">
        <v>14</v>
      </c>
      <c r="J21" s="976">
        <v>12</v>
      </c>
      <c r="K21" s="976">
        <v>18</v>
      </c>
      <c r="L21" s="976">
        <v>8</v>
      </c>
      <c r="M21" s="976">
        <v>10</v>
      </c>
      <c r="N21" s="976" t="s">
        <v>507</v>
      </c>
      <c r="O21" s="976" t="s">
        <v>507</v>
      </c>
      <c r="P21" s="979" t="s">
        <v>507</v>
      </c>
    </row>
    <row r="22" spans="1:16" s="628" customFormat="1" ht="22.05" customHeight="1">
      <c r="A22" s="616">
        <v>2014</v>
      </c>
      <c r="B22" s="976">
        <v>625</v>
      </c>
      <c r="C22" s="976">
        <v>289</v>
      </c>
      <c r="D22" s="976">
        <v>336</v>
      </c>
      <c r="E22" s="976">
        <v>137</v>
      </c>
      <c r="F22" s="976">
        <v>21</v>
      </c>
      <c r="G22" s="976">
        <v>116</v>
      </c>
      <c r="H22" s="976">
        <v>52</v>
      </c>
      <c r="I22" s="976">
        <v>32</v>
      </c>
      <c r="J22" s="976">
        <v>20</v>
      </c>
      <c r="K22" s="976">
        <v>17</v>
      </c>
      <c r="L22" s="976">
        <v>7</v>
      </c>
      <c r="M22" s="976">
        <v>10</v>
      </c>
      <c r="N22" s="976" t="s">
        <v>507</v>
      </c>
      <c r="O22" s="976" t="s">
        <v>507</v>
      </c>
      <c r="P22" s="979" t="s">
        <v>507</v>
      </c>
    </row>
    <row r="23" spans="1:16" s="628" customFormat="1" ht="22.05" customHeight="1">
      <c r="A23" s="616">
        <v>2015</v>
      </c>
      <c r="B23" s="976">
        <f>C23+D23</f>
        <v>754</v>
      </c>
      <c r="C23" s="976">
        <v>359</v>
      </c>
      <c r="D23" s="976">
        <v>395</v>
      </c>
      <c r="E23" s="976">
        <f>F23+G23</f>
        <v>150</v>
      </c>
      <c r="F23" s="976">
        <v>24</v>
      </c>
      <c r="G23" s="976">
        <v>126</v>
      </c>
      <c r="H23" s="976">
        <f>I23+J23</f>
        <v>27</v>
      </c>
      <c r="I23" s="976">
        <v>13</v>
      </c>
      <c r="J23" s="976">
        <v>14</v>
      </c>
      <c r="K23" s="976">
        <f>L23+M23</f>
        <v>18</v>
      </c>
      <c r="L23" s="976">
        <v>8</v>
      </c>
      <c r="M23" s="976">
        <v>10</v>
      </c>
      <c r="N23" s="976">
        <f>O23+P23</f>
        <v>6</v>
      </c>
      <c r="O23" s="976">
        <v>6</v>
      </c>
      <c r="P23" s="979">
        <v>0</v>
      </c>
    </row>
    <row r="24" spans="1:16" s="628" customFormat="1" ht="22.05" customHeight="1">
      <c r="A24" s="616">
        <v>2016</v>
      </c>
      <c r="B24" s="976">
        <v>850</v>
      </c>
      <c r="C24" s="976">
        <v>431</v>
      </c>
      <c r="D24" s="976">
        <v>419</v>
      </c>
      <c r="E24" s="976">
        <v>148</v>
      </c>
      <c r="F24" s="976">
        <v>24</v>
      </c>
      <c r="G24" s="976">
        <v>124</v>
      </c>
      <c r="H24" s="976">
        <v>20</v>
      </c>
      <c r="I24" s="976">
        <v>11</v>
      </c>
      <c r="J24" s="976">
        <v>9</v>
      </c>
      <c r="K24" s="976">
        <v>19</v>
      </c>
      <c r="L24" s="976">
        <v>7</v>
      </c>
      <c r="M24" s="976">
        <v>12</v>
      </c>
      <c r="N24" s="976">
        <v>5</v>
      </c>
      <c r="O24" s="976">
        <v>5</v>
      </c>
      <c r="P24" s="979">
        <v>0</v>
      </c>
    </row>
    <row r="25" spans="1:16" s="629" customFormat="1" ht="22.05" customHeight="1">
      <c r="A25" s="619">
        <v>2017</v>
      </c>
      <c r="B25" s="980">
        <v>977</v>
      </c>
      <c r="C25" s="980">
        <v>509</v>
      </c>
      <c r="D25" s="980">
        <v>468</v>
      </c>
      <c r="E25" s="980">
        <v>145</v>
      </c>
      <c r="F25" s="980">
        <v>27</v>
      </c>
      <c r="G25" s="980">
        <v>118</v>
      </c>
      <c r="H25" s="980">
        <v>21</v>
      </c>
      <c r="I25" s="980">
        <v>10</v>
      </c>
      <c r="J25" s="980">
        <v>11</v>
      </c>
      <c r="K25" s="980">
        <v>17</v>
      </c>
      <c r="L25" s="980">
        <v>8</v>
      </c>
      <c r="M25" s="980">
        <v>9</v>
      </c>
      <c r="N25" s="980">
        <v>2</v>
      </c>
      <c r="O25" s="980">
        <v>2</v>
      </c>
      <c r="P25" s="981">
        <v>0</v>
      </c>
    </row>
    <row r="26" spans="1:16" s="627" customFormat="1" ht="18.75" customHeight="1">
      <c r="A26" s="596"/>
      <c r="B26" s="597" t="s">
        <v>409</v>
      </c>
      <c r="C26" s="598"/>
      <c r="D26" s="601"/>
      <c r="E26" s="599" t="s">
        <v>410</v>
      </c>
      <c r="F26" s="598"/>
      <c r="G26" s="598"/>
      <c r="H26" s="599" t="s">
        <v>411</v>
      </c>
      <c r="I26" s="598"/>
      <c r="J26" s="598"/>
      <c r="K26" s="600" t="s">
        <v>412</v>
      </c>
      <c r="L26" s="598"/>
      <c r="M26" s="598"/>
      <c r="N26" s="598"/>
      <c r="O26" s="598"/>
      <c r="P26" s="601"/>
    </row>
    <row r="27" spans="1:16" s="627" customFormat="1" ht="18.75" customHeight="1">
      <c r="A27" s="603" t="s">
        <v>243</v>
      </c>
      <c r="B27" s="604" t="s">
        <v>413</v>
      </c>
      <c r="C27" s="605"/>
      <c r="D27" s="605"/>
      <c r="E27" s="606" t="s">
        <v>414</v>
      </c>
      <c r="F27" s="605"/>
      <c r="G27" s="605"/>
      <c r="H27" s="606" t="s">
        <v>415</v>
      </c>
      <c r="I27" s="605"/>
      <c r="J27" s="605"/>
      <c r="K27" s="607" t="s">
        <v>416</v>
      </c>
      <c r="L27" s="605"/>
      <c r="M27" s="605"/>
      <c r="N27" s="605"/>
      <c r="O27" s="605"/>
      <c r="P27" s="608"/>
    </row>
    <row r="28" spans="1:16" ht="21.9" customHeight="1">
      <c r="A28" s="603" t="s">
        <v>396</v>
      </c>
      <c r="B28" s="609" t="s">
        <v>397</v>
      </c>
      <c r="C28" s="610" t="s">
        <v>398</v>
      </c>
      <c r="D28" s="610" t="s">
        <v>53</v>
      </c>
      <c r="E28" s="610" t="s">
        <v>397</v>
      </c>
      <c r="F28" s="610" t="s">
        <v>398</v>
      </c>
      <c r="G28" s="610" t="s">
        <v>53</v>
      </c>
      <c r="H28" s="610" t="s">
        <v>397</v>
      </c>
      <c r="I28" s="610" t="s">
        <v>398</v>
      </c>
      <c r="J28" s="610" t="s">
        <v>53</v>
      </c>
      <c r="K28" s="630" t="s">
        <v>397</v>
      </c>
      <c r="L28" s="631"/>
      <c r="M28" s="630" t="s">
        <v>398</v>
      </c>
      <c r="N28" s="632"/>
      <c r="O28" s="630" t="s">
        <v>53</v>
      </c>
      <c r="P28" s="631"/>
    </row>
    <row r="29" spans="1:16" ht="30" customHeight="1">
      <c r="A29" s="611"/>
      <c r="B29" s="612" t="s">
        <v>399</v>
      </c>
      <c r="C29" s="613" t="s">
        <v>284</v>
      </c>
      <c r="D29" s="613" t="s">
        <v>285</v>
      </c>
      <c r="E29" s="614" t="s">
        <v>399</v>
      </c>
      <c r="F29" s="613" t="s">
        <v>284</v>
      </c>
      <c r="G29" s="613" t="s">
        <v>285</v>
      </c>
      <c r="H29" s="614" t="s">
        <v>399</v>
      </c>
      <c r="I29" s="613" t="s">
        <v>284</v>
      </c>
      <c r="J29" s="613" t="s">
        <v>285</v>
      </c>
      <c r="K29" s="633" t="s">
        <v>399</v>
      </c>
      <c r="L29" s="634"/>
      <c r="M29" s="635" t="s">
        <v>284</v>
      </c>
      <c r="N29" s="636"/>
      <c r="O29" s="635" t="s">
        <v>285</v>
      </c>
      <c r="P29" s="634"/>
    </row>
    <row r="30" spans="1:16" s="628" customFormat="1" ht="22.05" customHeight="1">
      <c r="A30" s="616">
        <v>2012</v>
      </c>
      <c r="B30" s="976">
        <v>22</v>
      </c>
      <c r="C30" s="976">
        <v>15</v>
      </c>
      <c r="D30" s="976">
        <v>7</v>
      </c>
      <c r="E30" s="976" t="s">
        <v>507</v>
      </c>
      <c r="F30" s="976" t="s">
        <v>507</v>
      </c>
      <c r="G30" s="976" t="s">
        <v>507</v>
      </c>
      <c r="H30" s="976" t="s">
        <v>507</v>
      </c>
      <c r="I30" s="976" t="s">
        <v>507</v>
      </c>
      <c r="J30" s="976" t="s">
        <v>507</v>
      </c>
      <c r="K30" s="1287">
        <v>706</v>
      </c>
      <c r="L30" s="1287"/>
      <c r="M30" s="1287">
        <v>340</v>
      </c>
      <c r="N30" s="1287"/>
      <c r="O30" s="1287">
        <v>366</v>
      </c>
      <c r="P30" s="1288"/>
    </row>
    <row r="31" spans="1:16" s="628" customFormat="1" ht="22.05" customHeight="1">
      <c r="A31" s="616">
        <v>2013</v>
      </c>
      <c r="B31" s="976" t="s">
        <v>507</v>
      </c>
      <c r="C31" s="976" t="s">
        <v>507</v>
      </c>
      <c r="D31" s="976" t="s">
        <v>507</v>
      </c>
      <c r="E31" s="976">
        <v>383</v>
      </c>
      <c r="F31" s="976">
        <v>164</v>
      </c>
      <c r="G31" s="976">
        <v>219</v>
      </c>
      <c r="H31" s="976" t="s">
        <v>507</v>
      </c>
      <c r="I31" s="976" t="s">
        <v>507</v>
      </c>
      <c r="J31" s="976" t="s">
        <v>507</v>
      </c>
      <c r="K31" s="1287">
        <v>320</v>
      </c>
      <c r="L31" s="1287"/>
      <c r="M31" s="1287">
        <v>172</v>
      </c>
      <c r="N31" s="1287"/>
      <c r="O31" s="1287">
        <v>148</v>
      </c>
      <c r="P31" s="1288"/>
    </row>
    <row r="32" spans="1:16" s="628" customFormat="1" ht="22.05" customHeight="1">
      <c r="A32" s="616">
        <v>2014</v>
      </c>
      <c r="B32" s="976" t="s">
        <v>507</v>
      </c>
      <c r="C32" s="976" t="s">
        <v>507</v>
      </c>
      <c r="D32" s="976" t="s">
        <v>507</v>
      </c>
      <c r="E32" s="976" t="s">
        <v>524</v>
      </c>
      <c r="F32" s="976" t="s">
        <v>524</v>
      </c>
      <c r="G32" s="976" t="s">
        <v>524</v>
      </c>
      <c r="H32" s="976">
        <v>1</v>
      </c>
      <c r="I32" s="976">
        <v>1</v>
      </c>
      <c r="J32" s="976" t="s">
        <v>507</v>
      </c>
      <c r="K32" s="1287">
        <v>680</v>
      </c>
      <c r="L32" s="1287"/>
      <c r="M32" s="1287">
        <v>330</v>
      </c>
      <c r="N32" s="1287"/>
      <c r="O32" s="1287">
        <v>350</v>
      </c>
      <c r="P32" s="1288"/>
    </row>
    <row r="33" spans="1:16" s="628" customFormat="1" ht="22.05" customHeight="1">
      <c r="A33" s="616">
        <v>2015</v>
      </c>
      <c r="B33" s="976">
        <f>C33+D33</f>
        <v>29</v>
      </c>
      <c r="C33" s="976">
        <v>21</v>
      </c>
      <c r="D33" s="976">
        <v>8</v>
      </c>
      <c r="E33" s="976">
        <f>F33+G33</f>
        <v>2</v>
      </c>
      <c r="F33" s="976">
        <v>1</v>
      </c>
      <c r="G33" s="976">
        <v>1</v>
      </c>
      <c r="H33" s="976">
        <f>I33+J33</f>
        <v>1</v>
      </c>
      <c r="I33" s="976">
        <v>1</v>
      </c>
      <c r="J33" s="976">
        <v>0</v>
      </c>
      <c r="K33" s="1287">
        <f>M33+O33</f>
        <v>901</v>
      </c>
      <c r="L33" s="1287"/>
      <c r="M33" s="1287">
        <v>505</v>
      </c>
      <c r="N33" s="1287"/>
      <c r="O33" s="1287">
        <v>396</v>
      </c>
      <c r="P33" s="1292"/>
    </row>
    <row r="34" spans="1:16" s="628" customFormat="1" ht="22.05" customHeight="1">
      <c r="A34" s="616">
        <v>2016</v>
      </c>
      <c r="B34" s="976">
        <v>11</v>
      </c>
      <c r="C34" s="976">
        <v>7</v>
      </c>
      <c r="D34" s="976">
        <v>4</v>
      </c>
      <c r="E34" s="976">
        <v>1</v>
      </c>
      <c r="F34" s="976">
        <v>1</v>
      </c>
      <c r="G34" s="976">
        <v>0</v>
      </c>
      <c r="H34" s="976">
        <v>0</v>
      </c>
      <c r="I34" s="976">
        <v>0</v>
      </c>
      <c r="J34" s="976">
        <v>0</v>
      </c>
      <c r="K34" s="1287">
        <v>862</v>
      </c>
      <c r="L34" s="1287"/>
      <c r="M34" s="1287">
        <v>483</v>
      </c>
      <c r="N34" s="1287"/>
      <c r="O34" s="1287">
        <v>379</v>
      </c>
      <c r="P34" s="1292"/>
    </row>
    <row r="35" spans="1:16" s="629" customFormat="1" ht="22.05" customHeight="1">
      <c r="A35" s="637">
        <v>2017</v>
      </c>
      <c r="B35" s="977">
        <v>13</v>
      </c>
      <c r="C35" s="978">
        <v>10</v>
      </c>
      <c r="D35" s="978">
        <v>3</v>
      </c>
      <c r="E35" s="978">
        <v>2</v>
      </c>
      <c r="F35" s="978">
        <v>1</v>
      </c>
      <c r="G35" s="978">
        <v>1</v>
      </c>
      <c r="H35" s="978">
        <v>1</v>
      </c>
      <c r="I35" s="978">
        <v>1</v>
      </c>
      <c r="J35" s="978">
        <v>0</v>
      </c>
      <c r="K35" s="1290">
        <v>808</v>
      </c>
      <c r="L35" s="1290"/>
      <c r="M35" s="1290">
        <v>425</v>
      </c>
      <c r="N35" s="1290"/>
      <c r="O35" s="1290">
        <v>383</v>
      </c>
      <c r="P35" s="1291"/>
    </row>
    <row r="36" spans="1:16" s="641" customFormat="1" ht="15.9" customHeight="1">
      <c r="A36" s="638" t="s">
        <v>417</v>
      </c>
      <c r="B36" s="639"/>
      <c r="C36" s="639"/>
      <c r="D36" s="639"/>
      <c r="E36" s="639"/>
      <c r="F36" s="639"/>
      <c r="G36" s="639"/>
      <c r="H36" s="640"/>
      <c r="I36" s="640"/>
      <c r="J36" s="640"/>
      <c r="K36" s="640"/>
      <c r="L36" s="640"/>
      <c r="M36" s="640"/>
      <c r="N36" s="640"/>
      <c r="O36" s="640"/>
      <c r="P36" s="640"/>
    </row>
    <row r="37" spans="1:16" ht="17.25" customHeight="1">
      <c r="A37" s="515"/>
      <c r="B37" s="515"/>
      <c r="C37" s="515"/>
      <c r="D37" s="515"/>
      <c r="E37" s="515"/>
      <c r="F37" s="515"/>
      <c r="G37" s="515"/>
      <c r="H37" s="528"/>
      <c r="I37" s="528"/>
      <c r="J37" s="528"/>
      <c r="K37" s="528"/>
      <c r="L37" s="528"/>
      <c r="M37" s="528"/>
      <c r="N37" s="528"/>
      <c r="O37" s="528"/>
      <c r="P37" s="528"/>
    </row>
  </sheetData>
  <mergeCells count="22">
    <mergeCell ref="K35:L35"/>
    <mergeCell ref="M35:N35"/>
    <mergeCell ref="O35:P35"/>
    <mergeCell ref="K33:L33"/>
    <mergeCell ref="M33:N33"/>
    <mergeCell ref="O33:P33"/>
    <mergeCell ref="K34:L34"/>
    <mergeCell ref="M34:N34"/>
    <mergeCell ref="O34:P34"/>
    <mergeCell ref="K31:L31"/>
    <mergeCell ref="M31:N31"/>
    <mergeCell ref="O31:P31"/>
    <mergeCell ref="K32:L32"/>
    <mergeCell ref="M32:N32"/>
    <mergeCell ref="O32:P32"/>
    <mergeCell ref="A2:P2"/>
    <mergeCell ref="A3:P3"/>
    <mergeCell ref="A4:P4"/>
    <mergeCell ref="K30:L30"/>
    <mergeCell ref="M30:N30"/>
    <mergeCell ref="O30:P30"/>
    <mergeCell ref="N5:P5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topLeftCell="A4" zoomScale="80" zoomScaleSheetLayoutView="80" workbookViewId="0">
      <selection activeCell="AC26" sqref="AC26"/>
    </sheetView>
  </sheetViews>
  <sheetFormatPr defaultRowHeight="15.6"/>
  <cols>
    <col min="1" max="4" width="5.09765625" style="3" customWidth="1"/>
    <col min="5" max="19" width="3.59765625" style="3" customWidth="1"/>
    <col min="20" max="20" width="3.59765625" style="7" customWidth="1"/>
    <col min="21" max="22" width="3.59765625" style="3" customWidth="1"/>
    <col min="23" max="256" width="9" style="590"/>
    <col min="257" max="257" width="5.09765625" style="590" customWidth="1"/>
    <col min="258" max="258" width="5.3984375" style="590" customWidth="1"/>
    <col min="259" max="259" width="5.19921875" style="590" customWidth="1"/>
    <col min="260" max="260" width="5" style="590" customWidth="1"/>
    <col min="261" max="265" width="3.69921875" style="590" customWidth="1"/>
    <col min="266" max="272" width="3.59765625" style="590" customWidth="1"/>
    <col min="273" max="278" width="4.19921875" style="590" customWidth="1"/>
    <col min="279" max="512" width="9" style="590"/>
    <col min="513" max="513" width="5.09765625" style="590" customWidth="1"/>
    <col min="514" max="514" width="5.3984375" style="590" customWidth="1"/>
    <col min="515" max="515" width="5.19921875" style="590" customWidth="1"/>
    <col min="516" max="516" width="5" style="590" customWidth="1"/>
    <col min="517" max="521" width="3.69921875" style="590" customWidth="1"/>
    <col min="522" max="528" width="3.59765625" style="590" customWidth="1"/>
    <col min="529" max="534" width="4.19921875" style="590" customWidth="1"/>
    <col min="535" max="768" width="9" style="590"/>
    <col min="769" max="769" width="5.09765625" style="590" customWidth="1"/>
    <col min="770" max="770" width="5.3984375" style="590" customWidth="1"/>
    <col min="771" max="771" width="5.19921875" style="590" customWidth="1"/>
    <col min="772" max="772" width="5" style="590" customWidth="1"/>
    <col min="773" max="777" width="3.69921875" style="590" customWidth="1"/>
    <col min="778" max="784" width="3.59765625" style="590" customWidth="1"/>
    <col min="785" max="790" width="4.19921875" style="590" customWidth="1"/>
    <col min="791" max="1024" width="9" style="590"/>
    <col min="1025" max="1025" width="5.09765625" style="590" customWidth="1"/>
    <col min="1026" max="1026" width="5.3984375" style="590" customWidth="1"/>
    <col min="1027" max="1027" width="5.19921875" style="590" customWidth="1"/>
    <col min="1028" max="1028" width="5" style="590" customWidth="1"/>
    <col min="1029" max="1033" width="3.69921875" style="590" customWidth="1"/>
    <col min="1034" max="1040" width="3.59765625" style="590" customWidth="1"/>
    <col min="1041" max="1046" width="4.19921875" style="590" customWidth="1"/>
    <col min="1047" max="1280" width="9" style="590"/>
    <col min="1281" max="1281" width="5.09765625" style="590" customWidth="1"/>
    <col min="1282" max="1282" width="5.3984375" style="590" customWidth="1"/>
    <col min="1283" max="1283" width="5.19921875" style="590" customWidth="1"/>
    <col min="1284" max="1284" width="5" style="590" customWidth="1"/>
    <col min="1285" max="1289" width="3.69921875" style="590" customWidth="1"/>
    <col min="1290" max="1296" width="3.59765625" style="590" customWidth="1"/>
    <col min="1297" max="1302" width="4.19921875" style="590" customWidth="1"/>
    <col min="1303" max="1536" width="9" style="590"/>
    <col min="1537" max="1537" width="5.09765625" style="590" customWidth="1"/>
    <col min="1538" max="1538" width="5.3984375" style="590" customWidth="1"/>
    <col min="1539" max="1539" width="5.19921875" style="590" customWidth="1"/>
    <col min="1540" max="1540" width="5" style="590" customWidth="1"/>
    <col min="1541" max="1545" width="3.69921875" style="590" customWidth="1"/>
    <col min="1546" max="1552" width="3.59765625" style="590" customWidth="1"/>
    <col min="1553" max="1558" width="4.19921875" style="590" customWidth="1"/>
    <col min="1559" max="1792" width="9" style="590"/>
    <col min="1793" max="1793" width="5.09765625" style="590" customWidth="1"/>
    <col min="1794" max="1794" width="5.3984375" style="590" customWidth="1"/>
    <col min="1795" max="1795" width="5.19921875" style="590" customWidth="1"/>
    <col min="1796" max="1796" width="5" style="590" customWidth="1"/>
    <col min="1797" max="1801" width="3.69921875" style="590" customWidth="1"/>
    <col min="1802" max="1808" width="3.59765625" style="590" customWidth="1"/>
    <col min="1809" max="1814" width="4.19921875" style="590" customWidth="1"/>
    <col min="1815" max="2048" width="9" style="590"/>
    <col min="2049" max="2049" width="5.09765625" style="590" customWidth="1"/>
    <col min="2050" max="2050" width="5.3984375" style="590" customWidth="1"/>
    <col min="2051" max="2051" width="5.19921875" style="590" customWidth="1"/>
    <col min="2052" max="2052" width="5" style="590" customWidth="1"/>
    <col min="2053" max="2057" width="3.69921875" style="590" customWidth="1"/>
    <col min="2058" max="2064" width="3.59765625" style="590" customWidth="1"/>
    <col min="2065" max="2070" width="4.19921875" style="590" customWidth="1"/>
    <col min="2071" max="2304" width="9" style="590"/>
    <col min="2305" max="2305" width="5.09765625" style="590" customWidth="1"/>
    <col min="2306" max="2306" width="5.3984375" style="590" customWidth="1"/>
    <col min="2307" max="2307" width="5.19921875" style="590" customWidth="1"/>
    <col min="2308" max="2308" width="5" style="590" customWidth="1"/>
    <col min="2309" max="2313" width="3.69921875" style="590" customWidth="1"/>
    <col min="2314" max="2320" width="3.59765625" style="590" customWidth="1"/>
    <col min="2321" max="2326" width="4.19921875" style="590" customWidth="1"/>
    <col min="2327" max="2560" width="9" style="590"/>
    <col min="2561" max="2561" width="5.09765625" style="590" customWidth="1"/>
    <col min="2562" max="2562" width="5.3984375" style="590" customWidth="1"/>
    <col min="2563" max="2563" width="5.19921875" style="590" customWidth="1"/>
    <col min="2564" max="2564" width="5" style="590" customWidth="1"/>
    <col min="2565" max="2569" width="3.69921875" style="590" customWidth="1"/>
    <col min="2570" max="2576" width="3.59765625" style="590" customWidth="1"/>
    <col min="2577" max="2582" width="4.19921875" style="590" customWidth="1"/>
    <col min="2583" max="2816" width="9" style="590"/>
    <col min="2817" max="2817" width="5.09765625" style="590" customWidth="1"/>
    <col min="2818" max="2818" width="5.3984375" style="590" customWidth="1"/>
    <col min="2819" max="2819" width="5.19921875" style="590" customWidth="1"/>
    <col min="2820" max="2820" width="5" style="590" customWidth="1"/>
    <col min="2821" max="2825" width="3.69921875" style="590" customWidth="1"/>
    <col min="2826" max="2832" width="3.59765625" style="590" customWidth="1"/>
    <col min="2833" max="2838" width="4.19921875" style="590" customWidth="1"/>
    <col min="2839" max="3072" width="9" style="590"/>
    <col min="3073" max="3073" width="5.09765625" style="590" customWidth="1"/>
    <col min="3074" max="3074" width="5.3984375" style="590" customWidth="1"/>
    <col min="3075" max="3075" width="5.19921875" style="590" customWidth="1"/>
    <col min="3076" max="3076" width="5" style="590" customWidth="1"/>
    <col min="3077" max="3081" width="3.69921875" style="590" customWidth="1"/>
    <col min="3082" max="3088" width="3.59765625" style="590" customWidth="1"/>
    <col min="3089" max="3094" width="4.19921875" style="590" customWidth="1"/>
    <col min="3095" max="3328" width="9" style="590"/>
    <col min="3329" max="3329" width="5.09765625" style="590" customWidth="1"/>
    <col min="3330" max="3330" width="5.3984375" style="590" customWidth="1"/>
    <col min="3331" max="3331" width="5.19921875" style="590" customWidth="1"/>
    <col min="3332" max="3332" width="5" style="590" customWidth="1"/>
    <col min="3333" max="3337" width="3.69921875" style="590" customWidth="1"/>
    <col min="3338" max="3344" width="3.59765625" style="590" customWidth="1"/>
    <col min="3345" max="3350" width="4.19921875" style="590" customWidth="1"/>
    <col min="3351" max="3584" width="9" style="590"/>
    <col min="3585" max="3585" width="5.09765625" style="590" customWidth="1"/>
    <col min="3586" max="3586" width="5.3984375" style="590" customWidth="1"/>
    <col min="3587" max="3587" width="5.19921875" style="590" customWidth="1"/>
    <col min="3588" max="3588" width="5" style="590" customWidth="1"/>
    <col min="3589" max="3593" width="3.69921875" style="590" customWidth="1"/>
    <col min="3594" max="3600" width="3.59765625" style="590" customWidth="1"/>
    <col min="3601" max="3606" width="4.19921875" style="590" customWidth="1"/>
    <col min="3607" max="3840" width="9" style="590"/>
    <col min="3841" max="3841" width="5.09765625" style="590" customWidth="1"/>
    <col min="3842" max="3842" width="5.3984375" style="590" customWidth="1"/>
    <col min="3843" max="3843" width="5.19921875" style="590" customWidth="1"/>
    <col min="3844" max="3844" width="5" style="590" customWidth="1"/>
    <col min="3845" max="3849" width="3.69921875" style="590" customWidth="1"/>
    <col min="3850" max="3856" width="3.59765625" style="590" customWidth="1"/>
    <col min="3857" max="3862" width="4.19921875" style="590" customWidth="1"/>
    <col min="3863" max="4096" width="9" style="590"/>
    <col min="4097" max="4097" width="5.09765625" style="590" customWidth="1"/>
    <col min="4098" max="4098" width="5.3984375" style="590" customWidth="1"/>
    <col min="4099" max="4099" width="5.19921875" style="590" customWidth="1"/>
    <col min="4100" max="4100" width="5" style="590" customWidth="1"/>
    <col min="4101" max="4105" width="3.69921875" style="590" customWidth="1"/>
    <col min="4106" max="4112" width="3.59765625" style="590" customWidth="1"/>
    <col min="4113" max="4118" width="4.19921875" style="590" customWidth="1"/>
    <col min="4119" max="4352" width="9" style="590"/>
    <col min="4353" max="4353" width="5.09765625" style="590" customWidth="1"/>
    <col min="4354" max="4354" width="5.3984375" style="590" customWidth="1"/>
    <col min="4355" max="4355" width="5.19921875" style="590" customWidth="1"/>
    <col min="4356" max="4356" width="5" style="590" customWidth="1"/>
    <col min="4357" max="4361" width="3.69921875" style="590" customWidth="1"/>
    <col min="4362" max="4368" width="3.59765625" style="590" customWidth="1"/>
    <col min="4369" max="4374" width="4.19921875" style="590" customWidth="1"/>
    <col min="4375" max="4608" width="9" style="590"/>
    <col min="4609" max="4609" width="5.09765625" style="590" customWidth="1"/>
    <col min="4610" max="4610" width="5.3984375" style="590" customWidth="1"/>
    <col min="4611" max="4611" width="5.19921875" style="590" customWidth="1"/>
    <col min="4612" max="4612" width="5" style="590" customWidth="1"/>
    <col min="4613" max="4617" width="3.69921875" style="590" customWidth="1"/>
    <col min="4618" max="4624" width="3.59765625" style="590" customWidth="1"/>
    <col min="4625" max="4630" width="4.19921875" style="590" customWidth="1"/>
    <col min="4631" max="4864" width="9" style="590"/>
    <col min="4865" max="4865" width="5.09765625" style="590" customWidth="1"/>
    <col min="4866" max="4866" width="5.3984375" style="590" customWidth="1"/>
    <col min="4867" max="4867" width="5.19921875" style="590" customWidth="1"/>
    <col min="4868" max="4868" width="5" style="590" customWidth="1"/>
    <col min="4869" max="4873" width="3.69921875" style="590" customWidth="1"/>
    <col min="4874" max="4880" width="3.59765625" style="590" customWidth="1"/>
    <col min="4881" max="4886" width="4.19921875" style="590" customWidth="1"/>
    <col min="4887" max="5120" width="9" style="590"/>
    <col min="5121" max="5121" width="5.09765625" style="590" customWidth="1"/>
    <col min="5122" max="5122" width="5.3984375" style="590" customWidth="1"/>
    <col min="5123" max="5123" width="5.19921875" style="590" customWidth="1"/>
    <col min="5124" max="5124" width="5" style="590" customWidth="1"/>
    <col min="5125" max="5129" width="3.69921875" style="590" customWidth="1"/>
    <col min="5130" max="5136" width="3.59765625" style="590" customWidth="1"/>
    <col min="5137" max="5142" width="4.19921875" style="590" customWidth="1"/>
    <col min="5143" max="5376" width="9" style="590"/>
    <col min="5377" max="5377" width="5.09765625" style="590" customWidth="1"/>
    <col min="5378" max="5378" width="5.3984375" style="590" customWidth="1"/>
    <col min="5379" max="5379" width="5.19921875" style="590" customWidth="1"/>
    <col min="5380" max="5380" width="5" style="590" customWidth="1"/>
    <col min="5381" max="5385" width="3.69921875" style="590" customWidth="1"/>
    <col min="5386" max="5392" width="3.59765625" style="590" customWidth="1"/>
    <col min="5393" max="5398" width="4.19921875" style="590" customWidth="1"/>
    <col min="5399" max="5632" width="9" style="590"/>
    <col min="5633" max="5633" width="5.09765625" style="590" customWidth="1"/>
    <col min="5634" max="5634" width="5.3984375" style="590" customWidth="1"/>
    <col min="5635" max="5635" width="5.19921875" style="590" customWidth="1"/>
    <col min="5636" max="5636" width="5" style="590" customWidth="1"/>
    <col min="5637" max="5641" width="3.69921875" style="590" customWidth="1"/>
    <col min="5642" max="5648" width="3.59765625" style="590" customWidth="1"/>
    <col min="5649" max="5654" width="4.19921875" style="590" customWidth="1"/>
    <col min="5655" max="5888" width="9" style="590"/>
    <col min="5889" max="5889" width="5.09765625" style="590" customWidth="1"/>
    <col min="5890" max="5890" width="5.3984375" style="590" customWidth="1"/>
    <col min="5891" max="5891" width="5.19921875" style="590" customWidth="1"/>
    <col min="5892" max="5892" width="5" style="590" customWidth="1"/>
    <col min="5893" max="5897" width="3.69921875" style="590" customWidth="1"/>
    <col min="5898" max="5904" width="3.59765625" style="590" customWidth="1"/>
    <col min="5905" max="5910" width="4.19921875" style="590" customWidth="1"/>
    <col min="5911" max="6144" width="9" style="590"/>
    <col min="6145" max="6145" width="5.09765625" style="590" customWidth="1"/>
    <col min="6146" max="6146" width="5.3984375" style="590" customWidth="1"/>
    <col min="6147" max="6147" width="5.19921875" style="590" customWidth="1"/>
    <col min="6148" max="6148" width="5" style="590" customWidth="1"/>
    <col min="6149" max="6153" width="3.69921875" style="590" customWidth="1"/>
    <col min="6154" max="6160" width="3.59765625" style="590" customWidth="1"/>
    <col min="6161" max="6166" width="4.19921875" style="590" customWidth="1"/>
    <col min="6167" max="6400" width="9" style="590"/>
    <col min="6401" max="6401" width="5.09765625" style="590" customWidth="1"/>
    <col min="6402" max="6402" width="5.3984375" style="590" customWidth="1"/>
    <col min="6403" max="6403" width="5.19921875" style="590" customWidth="1"/>
    <col min="6404" max="6404" width="5" style="590" customWidth="1"/>
    <col min="6405" max="6409" width="3.69921875" style="590" customWidth="1"/>
    <col min="6410" max="6416" width="3.59765625" style="590" customWidth="1"/>
    <col min="6417" max="6422" width="4.19921875" style="590" customWidth="1"/>
    <col min="6423" max="6656" width="9" style="590"/>
    <col min="6657" max="6657" width="5.09765625" style="590" customWidth="1"/>
    <col min="6658" max="6658" width="5.3984375" style="590" customWidth="1"/>
    <col min="6659" max="6659" width="5.19921875" style="590" customWidth="1"/>
    <col min="6660" max="6660" width="5" style="590" customWidth="1"/>
    <col min="6661" max="6665" width="3.69921875" style="590" customWidth="1"/>
    <col min="6666" max="6672" width="3.59765625" style="590" customWidth="1"/>
    <col min="6673" max="6678" width="4.19921875" style="590" customWidth="1"/>
    <col min="6679" max="6912" width="9" style="590"/>
    <col min="6913" max="6913" width="5.09765625" style="590" customWidth="1"/>
    <col min="6914" max="6914" width="5.3984375" style="590" customWidth="1"/>
    <col min="6915" max="6915" width="5.19921875" style="590" customWidth="1"/>
    <col min="6916" max="6916" width="5" style="590" customWidth="1"/>
    <col min="6917" max="6921" width="3.69921875" style="590" customWidth="1"/>
    <col min="6922" max="6928" width="3.59765625" style="590" customWidth="1"/>
    <col min="6929" max="6934" width="4.19921875" style="590" customWidth="1"/>
    <col min="6935" max="7168" width="9" style="590"/>
    <col min="7169" max="7169" width="5.09765625" style="590" customWidth="1"/>
    <col min="7170" max="7170" width="5.3984375" style="590" customWidth="1"/>
    <col min="7171" max="7171" width="5.19921875" style="590" customWidth="1"/>
    <col min="7172" max="7172" width="5" style="590" customWidth="1"/>
    <col min="7173" max="7177" width="3.69921875" style="590" customWidth="1"/>
    <col min="7178" max="7184" width="3.59765625" style="590" customWidth="1"/>
    <col min="7185" max="7190" width="4.19921875" style="590" customWidth="1"/>
    <col min="7191" max="7424" width="9" style="590"/>
    <col min="7425" max="7425" width="5.09765625" style="590" customWidth="1"/>
    <col min="7426" max="7426" width="5.3984375" style="590" customWidth="1"/>
    <col min="7427" max="7427" width="5.19921875" style="590" customWidth="1"/>
    <col min="7428" max="7428" width="5" style="590" customWidth="1"/>
    <col min="7429" max="7433" width="3.69921875" style="590" customWidth="1"/>
    <col min="7434" max="7440" width="3.59765625" style="590" customWidth="1"/>
    <col min="7441" max="7446" width="4.19921875" style="590" customWidth="1"/>
    <col min="7447" max="7680" width="9" style="590"/>
    <col min="7681" max="7681" width="5.09765625" style="590" customWidth="1"/>
    <col min="7682" max="7682" width="5.3984375" style="590" customWidth="1"/>
    <col min="7683" max="7683" width="5.19921875" style="590" customWidth="1"/>
    <col min="7684" max="7684" width="5" style="590" customWidth="1"/>
    <col min="7685" max="7689" width="3.69921875" style="590" customWidth="1"/>
    <col min="7690" max="7696" width="3.59765625" style="590" customWidth="1"/>
    <col min="7697" max="7702" width="4.19921875" style="590" customWidth="1"/>
    <col min="7703" max="7936" width="9" style="590"/>
    <col min="7937" max="7937" width="5.09765625" style="590" customWidth="1"/>
    <col min="7938" max="7938" width="5.3984375" style="590" customWidth="1"/>
    <col min="7939" max="7939" width="5.19921875" style="590" customWidth="1"/>
    <col min="7940" max="7940" width="5" style="590" customWidth="1"/>
    <col min="7941" max="7945" width="3.69921875" style="590" customWidth="1"/>
    <col min="7946" max="7952" width="3.59765625" style="590" customWidth="1"/>
    <col min="7953" max="7958" width="4.19921875" style="590" customWidth="1"/>
    <col min="7959" max="8192" width="9" style="590"/>
    <col min="8193" max="8193" width="5.09765625" style="590" customWidth="1"/>
    <col min="8194" max="8194" width="5.3984375" style="590" customWidth="1"/>
    <col min="8195" max="8195" width="5.19921875" style="590" customWidth="1"/>
    <col min="8196" max="8196" width="5" style="590" customWidth="1"/>
    <col min="8197" max="8201" width="3.69921875" style="590" customWidth="1"/>
    <col min="8202" max="8208" width="3.59765625" style="590" customWidth="1"/>
    <col min="8209" max="8214" width="4.19921875" style="590" customWidth="1"/>
    <col min="8215" max="8448" width="9" style="590"/>
    <col min="8449" max="8449" width="5.09765625" style="590" customWidth="1"/>
    <col min="8450" max="8450" width="5.3984375" style="590" customWidth="1"/>
    <col min="8451" max="8451" width="5.19921875" style="590" customWidth="1"/>
    <col min="8452" max="8452" width="5" style="590" customWidth="1"/>
    <col min="8453" max="8457" width="3.69921875" style="590" customWidth="1"/>
    <col min="8458" max="8464" width="3.59765625" style="590" customWidth="1"/>
    <col min="8465" max="8470" width="4.19921875" style="590" customWidth="1"/>
    <col min="8471" max="8704" width="9" style="590"/>
    <col min="8705" max="8705" width="5.09765625" style="590" customWidth="1"/>
    <col min="8706" max="8706" width="5.3984375" style="590" customWidth="1"/>
    <col min="8707" max="8707" width="5.19921875" style="590" customWidth="1"/>
    <col min="8708" max="8708" width="5" style="590" customWidth="1"/>
    <col min="8709" max="8713" width="3.69921875" style="590" customWidth="1"/>
    <col min="8714" max="8720" width="3.59765625" style="590" customWidth="1"/>
    <col min="8721" max="8726" width="4.19921875" style="590" customWidth="1"/>
    <col min="8727" max="8960" width="9" style="590"/>
    <col min="8961" max="8961" width="5.09765625" style="590" customWidth="1"/>
    <col min="8962" max="8962" width="5.3984375" style="590" customWidth="1"/>
    <col min="8963" max="8963" width="5.19921875" style="590" customWidth="1"/>
    <col min="8964" max="8964" width="5" style="590" customWidth="1"/>
    <col min="8965" max="8969" width="3.69921875" style="590" customWidth="1"/>
    <col min="8970" max="8976" width="3.59765625" style="590" customWidth="1"/>
    <col min="8977" max="8982" width="4.19921875" style="590" customWidth="1"/>
    <col min="8983" max="9216" width="9" style="590"/>
    <col min="9217" max="9217" width="5.09765625" style="590" customWidth="1"/>
    <col min="9218" max="9218" width="5.3984375" style="590" customWidth="1"/>
    <col min="9219" max="9219" width="5.19921875" style="590" customWidth="1"/>
    <col min="9220" max="9220" width="5" style="590" customWidth="1"/>
    <col min="9221" max="9225" width="3.69921875" style="590" customWidth="1"/>
    <col min="9226" max="9232" width="3.59765625" style="590" customWidth="1"/>
    <col min="9233" max="9238" width="4.19921875" style="590" customWidth="1"/>
    <col min="9239" max="9472" width="9" style="590"/>
    <col min="9473" max="9473" width="5.09765625" style="590" customWidth="1"/>
    <col min="9474" max="9474" width="5.3984375" style="590" customWidth="1"/>
    <col min="9475" max="9475" width="5.19921875" style="590" customWidth="1"/>
    <col min="9476" max="9476" width="5" style="590" customWidth="1"/>
    <col min="9477" max="9481" width="3.69921875" style="590" customWidth="1"/>
    <col min="9482" max="9488" width="3.59765625" style="590" customWidth="1"/>
    <col min="9489" max="9494" width="4.19921875" style="590" customWidth="1"/>
    <col min="9495" max="9728" width="9" style="590"/>
    <col min="9729" max="9729" width="5.09765625" style="590" customWidth="1"/>
    <col min="9730" max="9730" width="5.3984375" style="590" customWidth="1"/>
    <col min="9731" max="9731" width="5.19921875" style="590" customWidth="1"/>
    <col min="9732" max="9732" width="5" style="590" customWidth="1"/>
    <col min="9733" max="9737" width="3.69921875" style="590" customWidth="1"/>
    <col min="9738" max="9744" width="3.59765625" style="590" customWidth="1"/>
    <col min="9745" max="9750" width="4.19921875" style="590" customWidth="1"/>
    <col min="9751" max="9984" width="9" style="590"/>
    <col min="9985" max="9985" width="5.09765625" style="590" customWidth="1"/>
    <col min="9986" max="9986" width="5.3984375" style="590" customWidth="1"/>
    <col min="9987" max="9987" width="5.19921875" style="590" customWidth="1"/>
    <col min="9988" max="9988" width="5" style="590" customWidth="1"/>
    <col min="9989" max="9993" width="3.69921875" style="590" customWidth="1"/>
    <col min="9994" max="10000" width="3.59765625" style="590" customWidth="1"/>
    <col min="10001" max="10006" width="4.19921875" style="590" customWidth="1"/>
    <col min="10007" max="10240" width="9" style="590"/>
    <col min="10241" max="10241" width="5.09765625" style="590" customWidth="1"/>
    <col min="10242" max="10242" width="5.3984375" style="590" customWidth="1"/>
    <col min="10243" max="10243" width="5.19921875" style="590" customWidth="1"/>
    <col min="10244" max="10244" width="5" style="590" customWidth="1"/>
    <col min="10245" max="10249" width="3.69921875" style="590" customWidth="1"/>
    <col min="10250" max="10256" width="3.59765625" style="590" customWidth="1"/>
    <col min="10257" max="10262" width="4.19921875" style="590" customWidth="1"/>
    <col min="10263" max="10496" width="9" style="590"/>
    <col min="10497" max="10497" width="5.09765625" style="590" customWidth="1"/>
    <col min="10498" max="10498" width="5.3984375" style="590" customWidth="1"/>
    <col min="10499" max="10499" width="5.19921875" style="590" customWidth="1"/>
    <col min="10500" max="10500" width="5" style="590" customWidth="1"/>
    <col min="10501" max="10505" width="3.69921875" style="590" customWidth="1"/>
    <col min="10506" max="10512" width="3.59765625" style="590" customWidth="1"/>
    <col min="10513" max="10518" width="4.19921875" style="590" customWidth="1"/>
    <col min="10519" max="10752" width="9" style="590"/>
    <col min="10753" max="10753" width="5.09765625" style="590" customWidth="1"/>
    <col min="10754" max="10754" width="5.3984375" style="590" customWidth="1"/>
    <col min="10755" max="10755" width="5.19921875" style="590" customWidth="1"/>
    <col min="10756" max="10756" width="5" style="590" customWidth="1"/>
    <col min="10757" max="10761" width="3.69921875" style="590" customWidth="1"/>
    <col min="10762" max="10768" width="3.59765625" style="590" customWidth="1"/>
    <col min="10769" max="10774" width="4.19921875" style="590" customWidth="1"/>
    <col min="10775" max="11008" width="9" style="590"/>
    <col min="11009" max="11009" width="5.09765625" style="590" customWidth="1"/>
    <col min="11010" max="11010" width="5.3984375" style="590" customWidth="1"/>
    <col min="11011" max="11011" width="5.19921875" style="590" customWidth="1"/>
    <col min="11012" max="11012" width="5" style="590" customWidth="1"/>
    <col min="11013" max="11017" width="3.69921875" style="590" customWidth="1"/>
    <col min="11018" max="11024" width="3.59765625" style="590" customWidth="1"/>
    <col min="11025" max="11030" width="4.19921875" style="590" customWidth="1"/>
    <col min="11031" max="11264" width="9" style="590"/>
    <col min="11265" max="11265" width="5.09765625" style="590" customWidth="1"/>
    <col min="11266" max="11266" width="5.3984375" style="590" customWidth="1"/>
    <col min="11267" max="11267" width="5.19921875" style="590" customWidth="1"/>
    <col min="11268" max="11268" width="5" style="590" customWidth="1"/>
    <col min="11269" max="11273" width="3.69921875" style="590" customWidth="1"/>
    <col min="11274" max="11280" width="3.59765625" style="590" customWidth="1"/>
    <col min="11281" max="11286" width="4.19921875" style="590" customWidth="1"/>
    <col min="11287" max="11520" width="9" style="590"/>
    <col min="11521" max="11521" width="5.09765625" style="590" customWidth="1"/>
    <col min="11522" max="11522" width="5.3984375" style="590" customWidth="1"/>
    <col min="11523" max="11523" width="5.19921875" style="590" customWidth="1"/>
    <col min="11524" max="11524" width="5" style="590" customWidth="1"/>
    <col min="11525" max="11529" width="3.69921875" style="590" customWidth="1"/>
    <col min="11530" max="11536" width="3.59765625" style="590" customWidth="1"/>
    <col min="11537" max="11542" width="4.19921875" style="590" customWidth="1"/>
    <col min="11543" max="11776" width="9" style="590"/>
    <col min="11777" max="11777" width="5.09765625" style="590" customWidth="1"/>
    <col min="11778" max="11778" width="5.3984375" style="590" customWidth="1"/>
    <col min="11779" max="11779" width="5.19921875" style="590" customWidth="1"/>
    <col min="11780" max="11780" width="5" style="590" customWidth="1"/>
    <col min="11781" max="11785" width="3.69921875" style="590" customWidth="1"/>
    <col min="11786" max="11792" width="3.59765625" style="590" customWidth="1"/>
    <col min="11793" max="11798" width="4.19921875" style="590" customWidth="1"/>
    <col min="11799" max="12032" width="9" style="590"/>
    <col min="12033" max="12033" width="5.09765625" style="590" customWidth="1"/>
    <col min="12034" max="12034" width="5.3984375" style="590" customWidth="1"/>
    <col min="12035" max="12035" width="5.19921875" style="590" customWidth="1"/>
    <col min="12036" max="12036" width="5" style="590" customWidth="1"/>
    <col min="12037" max="12041" width="3.69921875" style="590" customWidth="1"/>
    <col min="12042" max="12048" width="3.59765625" style="590" customWidth="1"/>
    <col min="12049" max="12054" width="4.19921875" style="590" customWidth="1"/>
    <col min="12055" max="12288" width="9" style="590"/>
    <col min="12289" max="12289" width="5.09765625" style="590" customWidth="1"/>
    <col min="12290" max="12290" width="5.3984375" style="590" customWidth="1"/>
    <col min="12291" max="12291" width="5.19921875" style="590" customWidth="1"/>
    <col min="12292" max="12292" width="5" style="590" customWidth="1"/>
    <col min="12293" max="12297" width="3.69921875" style="590" customWidth="1"/>
    <col min="12298" max="12304" width="3.59765625" style="590" customWidth="1"/>
    <col min="12305" max="12310" width="4.19921875" style="590" customWidth="1"/>
    <col min="12311" max="12544" width="9" style="590"/>
    <col min="12545" max="12545" width="5.09765625" style="590" customWidth="1"/>
    <col min="12546" max="12546" width="5.3984375" style="590" customWidth="1"/>
    <col min="12547" max="12547" width="5.19921875" style="590" customWidth="1"/>
    <col min="12548" max="12548" width="5" style="590" customWidth="1"/>
    <col min="12549" max="12553" width="3.69921875" style="590" customWidth="1"/>
    <col min="12554" max="12560" width="3.59765625" style="590" customWidth="1"/>
    <col min="12561" max="12566" width="4.19921875" style="590" customWidth="1"/>
    <col min="12567" max="12800" width="9" style="590"/>
    <col min="12801" max="12801" width="5.09765625" style="590" customWidth="1"/>
    <col min="12802" max="12802" width="5.3984375" style="590" customWidth="1"/>
    <col min="12803" max="12803" width="5.19921875" style="590" customWidth="1"/>
    <col min="12804" max="12804" width="5" style="590" customWidth="1"/>
    <col min="12805" max="12809" width="3.69921875" style="590" customWidth="1"/>
    <col min="12810" max="12816" width="3.59765625" style="590" customWidth="1"/>
    <col min="12817" max="12822" width="4.19921875" style="590" customWidth="1"/>
    <col min="12823" max="13056" width="9" style="590"/>
    <col min="13057" max="13057" width="5.09765625" style="590" customWidth="1"/>
    <col min="13058" max="13058" width="5.3984375" style="590" customWidth="1"/>
    <col min="13059" max="13059" width="5.19921875" style="590" customWidth="1"/>
    <col min="13060" max="13060" width="5" style="590" customWidth="1"/>
    <col min="13061" max="13065" width="3.69921875" style="590" customWidth="1"/>
    <col min="13066" max="13072" width="3.59765625" style="590" customWidth="1"/>
    <col min="13073" max="13078" width="4.19921875" style="590" customWidth="1"/>
    <col min="13079" max="13312" width="9" style="590"/>
    <col min="13313" max="13313" width="5.09765625" style="590" customWidth="1"/>
    <col min="13314" max="13314" width="5.3984375" style="590" customWidth="1"/>
    <col min="13315" max="13315" width="5.19921875" style="590" customWidth="1"/>
    <col min="13316" max="13316" width="5" style="590" customWidth="1"/>
    <col min="13317" max="13321" width="3.69921875" style="590" customWidth="1"/>
    <col min="13322" max="13328" width="3.59765625" style="590" customWidth="1"/>
    <col min="13329" max="13334" width="4.19921875" style="590" customWidth="1"/>
    <col min="13335" max="13568" width="9" style="590"/>
    <col min="13569" max="13569" width="5.09765625" style="590" customWidth="1"/>
    <col min="13570" max="13570" width="5.3984375" style="590" customWidth="1"/>
    <col min="13571" max="13571" width="5.19921875" style="590" customWidth="1"/>
    <col min="13572" max="13572" width="5" style="590" customWidth="1"/>
    <col min="13573" max="13577" width="3.69921875" style="590" customWidth="1"/>
    <col min="13578" max="13584" width="3.59765625" style="590" customWidth="1"/>
    <col min="13585" max="13590" width="4.19921875" style="590" customWidth="1"/>
    <col min="13591" max="13824" width="9" style="590"/>
    <col min="13825" max="13825" width="5.09765625" style="590" customWidth="1"/>
    <col min="13826" max="13826" width="5.3984375" style="590" customWidth="1"/>
    <col min="13827" max="13827" width="5.19921875" style="590" customWidth="1"/>
    <col min="13828" max="13828" width="5" style="590" customWidth="1"/>
    <col min="13829" max="13833" width="3.69921875" style="590" customWidth="1"/>
    <col min="13834" max="13840" width="3.59765625" style="590" customWidth="1"/>
    <col min="13841" max="13846" width="4.19921875" style="590" customWidth="1"/>
    <col min="13847" max="14080" width="9" style="590"/>
    <col min="14081" max="14081" width="5.09765625" style="590" customWidth="1"/>
    <col min="14082" max="14082" width="5.3984375" style="590" customWidth="1"/>
    <col min="14083" max="14083" width="5.19921875" style="590" customWidth="1"/>
    <col min="14084" max="14084" width="5" style="590" customWidth="1"/>
    <col min="14085" max="14089" width="3.69921875" style="590" customWidth="1"/>
    <col min="14090" max="14096" width="3.59765625" style="590" customWidth="1"/>
    <col min="14097" max="14102" width="4.19921875" style="590" customWidth="1"/>
    <col min="14103" max="14336" width="9" style="590"/>
    <col min="14337" max="14337" width="5.09765625" style="590" customWidth="1"/>
    <col min="14338" max="14338" width="5.3984375" style="590" customWidth="1"/>
    <col min="14339" max="14339" width="5.19921875" style="590" customWidth="1"/>
    <col min="14340" max="14340" width="5" style="590" customWidth="1"/>
    <col min="14341" max="14345" width="3.69921875" style="590" customWidth="1"/>
    <col min="14346" max="14352" width="3.59765625" style="590" customWidth="1"/>
    <col min="14353" max="14358" width="4.19921875" style="590" customWidth="1"/>
    <col min="14359" max="14592" width="9" style="590"/>
    <col min="14593" max="14593" width="5.09765625" style="590" customWidth="1"/>
    <col min="14594" max="14594" width="5.3984375" style="590" customWidth="1"/>
    <col min="14595" max="14595" width="5.19921875" style="590" customWidth="1"/>
    <col min="14596" max="14596" width="5" style="590" customWidth="1"/>
    <col min="14597" max="14601" width="3.69921875" style="590" customWidth="1"/>
    <col min="14602" max="14608" width="3.59765625" style="590" customWidth="1"/>
    <col min="14609" max="14614" width="4.19921875" style="590" customWidth="1"/>
    <col min="14615" max="14848" width="9" style="590"/>
    <col min="14849" max="14849" width="5.09765625" style="590" customWidth="1"/>
    <col min="14850" max="14850" width="5.3984375" style="590" customWidth="1"/>
    <col min="14851" max="14851" width="5.19921875" style="590" customWidth="1"/>
    <col min="14852" max="14852" width="5" style="590" customWidth="1"/>
    <col min="14853" max="14857" width="3.69921875" style="590" customWidth="1"/>
    <col min="14858" max="14864" width="3.59765625" style="590" customWidth="1"/>
    <col min="14865" max="14870" width="4.19921875" style="590" customWidth="1"/>
    <col min="14871" max="15104" width="9" style="590"/>
    <col min="15105" max="15105" width="5.09765625" style="590" customWidth="1"/>
    <col min="15106" max="15106" width="5.3984375" style="590" customWidth="1"/>
    <col min="15107" max="15107" width="5.19921875" style="590" customWidth="1"/>
    <col min="15108" max="15108" width="5" style="590" customWidth="1"/>
    <col min="15109" max="15113" width="3.69921875" style="590" customWidth="1"/>
    <col min="15114" max="15120" width="3.59765625" style="590" customWidth="1"/>
    <col min="15121" max="15126" width="4.19921875" style="590" customWidth="1"/>
    <col min="15127" max="15360" width="9" style="590"/>
    <col min="15361" max="15361" width="5.09765625" style="590" customWidth="1"/>
    <col min="15362" max="15362" width="5.3984375" style="590" customWidth="1"/>
    <col min="15363" max="15363" width="5.19921875" style="590" customWidth="1"/>
    <col min="15364" max="15364" width="5" style="590" customWidth="1"/>
    <col min="15365" max="15369" width="3.69921875" style="590" customWidth="1"/>
    <col min="15370" max="15376" width="3.59765625" style="590" customWidth="1"/>
    <col min="15377" max="15382" width="4.19921875" style="590" customWidth="1"/>
    <col min="15383" max="15616" width="9" style="590"/>
    <col min="15617" max="15617" width="5.09765625" style="590" customWidth="1"/>
    <col min="15618" max="15618" width="5.3984375" style="590" customWidth="1"/>
    <col min="15619" max="15619" width="5.19921875" style="590" customWidth="1"/>
    <col min="15620" max="15620" width="5" style="590" customWidth="1"/>
    <col min="15621" max="15625" width="3.69921875" style="590" customWidth="1"/>
    <col min="15626" max="15632" width="3.59765625" style="590" customWidth="1"/>
    <col min="15633" max="15638" width="4.19921875" style="590" customWidth="1"/>
    <col min="15639" max="15872" width="9" style="590"/>
    <col min="15873" max="15873" width="5.09765625" style="590" customWidth="1"/>
    <col min="15874" max="15874" width="5.3984375" style="590" customWidth="1"/>
    <col min="15875" max="15875" width="5.19921875" style="590" customWidth="1"/>
    <col min="15876" max="15876" width="5" style="590" customWidth="1"/>
    <col min="15877" max="15881" width="3.69921875" style="590" customWidth="1"/>
    <col min="15882" max="15888" width="3.59765625" style="590" customWidth="1"/>
    <col min="15889" max="15894" width="4.19921875" style="590" customWidth="1"/>
    <col min="15895" max="16128" width="9" style="590"/>
    <col min="16129" max="16129" width="5.09765625" style="590" customWidth="1"/>
    <col min="16130" max="16130" width="5.3984375" style="590" customWidth="1"/>
    <col min="16131" max="16131" width="5.19921875" style="590" customWidth="1"/>
    <col min="16132" max="16132" width="5" style="590" customWidth="1"/>
    <col min="16133" max="16137" width="3.69921875" style="590" customWidth="1"/>
    <col min="16138" max="16144" width="3.59765625" style="590" customWidth="1"/>
    <col min="16145" max="16150" width="4.19921875" style="590" customWidth="1"/>
    <col min="16151" max="16384" width="9" style="590"/>
  </cols>
  <sheetData>
    <row r="1" spans="1:23" ht="5.0999999999999996" customHeight="1"/>
    <row r="2" spans="1:23" ht="50.1" customHeight="1">
      <c r="A2" s="1149"/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  <c r="U2" s="1149"/>
      <c r="V2" s="1149"/>
    </row>
    <row r="3" spans="1:23" s="592" customFormat="1" ht="21" customHeight="1">
      <c r="A3" s="1295" t="s">
        <v>418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  <c r="Q3" s="1295"/>
      <c r="R3" s="1295"/>
      <c r="S3" s="1295"/>
      <c r="T3" s="1295"/>
      <c r="U3" s="1295"/>
      <c r="V3" s="1295"/>
      <c r="W3" s="2"/>
    </row>
    <row r="4" spans="1:23" s="592" customFormat="1" ht="20.100000000000001" customHeight="1">
      <c r="A4" s="1285" t="s">
        <v>419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  <c r="Q4" s="1286"/>
      <c r="R4" s="1286"/>
      <c r="S4" s="1286"/>
      <c r="T4" s="1286"/>
      <c r="U4" s="1286"/>
      <c r="V4" s="1286"/>
      <c r="W4" s="2"/>
    </row>
    <row r="5" spans="1:23" s="595" customFormat="1" ht="20.100000000000001" customHeight="1">
      <c r="A5" s="959" t="s">
        <v>530</v>
      </c>
      <c r="B5" s="642"/>
      <c r="C5" s="642"/>
      <c r="D5" s="642"/>
      <c r="E5" s="563"/>
      <c r="F5" s="642"/>
      <c r="G5" s="642"/>
      <c r="H5" s="565"/>
      <c r="I5" s="642"/>
      <c r="J5" s="642"/>
      <c r="K5" s="565"/>
      <c r="L5" s="642"/>
      <c r="M5" s="642"/>
      <c r="N5" s="563"/>
      <c r="O5" s="642"/>
      <c r="P5" s="642"/>
      <c r="Q5" s="563"/>
      <c r="R5" s="642"/>
      <c r="S5" s="642"/>
      <c r="T5" s="563"/>
      <c r="U5" s="642"/>
      <c r="V5" s="960" t="s">
        <v>531</v>
      </c>
    </row>
    <row r="6" spans="1:23" s="438" customFormat="1" ht="20.100000000000001" customHeight="1">
      <c r="A6" s="643" t="s">
        <v>359</v>
      </c>
      <c r="B6" s="644" t="s">
        <v>420</v>
      </c>
      <c r="C6" s="645"/>
      <c r="D6" s="645"/>
      <c r="E6" s="645" t="s">
        <v>421</v>
      </c>
      <c r="F6" s="645"/>
      <c r="G6" s="645"/>
      <c r="H6" s="645" t="s">
        <v>422</v>
      </c>
      <c r="I6" s="645"/>
      <c r="J6" s="645"/>
      <c r="K6" s="645" t="s">
        <v>423</v>
      </c>
      <c r="L6" s="645"/>
      <c r="M6" s="645"/>
      <c r="N6" s="646" t="s">
        <v>424</v>
      </c>
      <c r="O6" s="645"/>
      <c r="P6" s="645"/>
      <c r="Q6" s="645" t="s">
        <v>425</v>
      </c>
      <c r="R6" s="644"/>
      <c r="S6" s="647"/>
      <c r="T6" s="647" t="s">
        <v>426</v>
      </c>
      <c r="U6" s="645"/>
      <c r="V6" s="646"/>
    </row>
    <row r="7" spans="1:23" s="602" customFormat="1" ht="21.9" customHeight="1">
      <c r="A7" s="648"/>
      <c r="B7" s="1296" t="s">
        <v>391</v>
      </c>
      <c r="C7" s="1296"/>
      <c r="D7" s="1297"/>
      <c r="E7" s="649"/>
      <c r="F7" s="650"/>
      <c r="G7" s="651"/>
      <c r="H7" s="650"/>
      <c r="I7" s="650"/>
      <c r="J7" s="650"/>
      <c r="K7" s="652"/>
      <c r="L7" s="650"/>
      <c r="M7" s="651"/>
      <c r="N7" s="650"/>
      <c r="O7" s="650"/>
      <c r="P7" s="650"/>
      <c r="Q7" s="649"/>
      <c r="R7" s="650"/>
      <c r="S7" s="651"/>
      <c r="T7" s="650"/>
      <c r="U7" s="650"/>
      <c r="V7" s="651"/>
    </row>
    <row r="8" spans="1:23" s="602" customFormat="1" ht="21.9" customHeight="1">
      <c r="A8" s="648"/>
      <c r="B8" s="653" t="s">
        <v>397</v>
      </c>
      <c r="C8" s="654" t="s">
        <v>398</v>
      </c>
      <c r="D8" s="654" t="s">
        <v>53</v>
      </c>
      <c r="E8" s="654" t="s">
        <v>397</v>
      </c>
      <c r="F8" s="654" t="s">
        <v>398</v>
      </c>
      <c r="G8" s="654" t="s">
        <v>53</v>
      </c>
      <c r="H8" s="654" t="s">
        <v>397</v>
      </c>
      <c r="I8" s="654" t="s">
        <v>398</v>
      </c>
      <c r="J8" s="654" t="s">
        <v>53</v>
      </c>
      <c r="K8" s="654" t="s">
        <v>397</v>
      </c>
      <c r="L8" s="654" t="s">
        <v>398</v>
      </c>
      <c r="M8" s="654" t="s">
        <v>53</v>
      </c>
      <c r="N8" s="654" t="s">
        <v>397</v>
      </c>
      <c r="O8" s="654" t="s">
        <v>398</v>
      </c>
      <c r="P8" s="654" t="s">
        <v>53</v>
      </c>
      <c r="Q8" s="654" t="s">
        <v>397</v>
      </c>
      <c r="R8" s="654" t="s">
        <v>398</v>
      </c>
      <c r="S8" s="654" t="s">
        <v>53</v>
      </c>
      <c r="T8" s="654" t="s">
        <v>397</v>
      </c>
      <c r="U8" s="654" t="s">
        <v>398</v>
      </c>
      <c r="V8" s="654" t="s">
        <v>53</v>
      </c>
    </row>
    <row r="9" spans="1:23" s="438" customFormat="1" ht="27" customHeight="1">
      <c r="A9" s="655" t="s">
        <v>427</v>
      </c>
      <c r="B9" s="656" t="s">
        <v>543</v>
      </c>
      <c r="C9" s="657" t="s">
        <v>284</v>
      </c>
      <c r="D9" s="657" t="s">
        <v>285</v>
      </c>
      <c r="E9" s="988" t="s">
        <v>544</v>
      </c>
      <c r="F9" s="657" t="s">
        <v>284</v>
      </c>
      <c r="G9" s="657" t="s">
        <v>285</v>
      </c>
      <c r="H9" s="988" t="s">
        <v>544</v>
      </c>
      <c r="I9" s="657" t="s">
        <v>284</v>
      </c>
      <c r="J9" s="657" t="s">
        <v>285</v>
      </c>
      <c r="K9" s="988" t="s">
        <v>544</v>
      </c>
      <c r="L9" s="657" t="s">
        <v>284</v>
      </c>
      <c r="M9" s="657" t="s">
        <v>285</v>
      </c>
      <c r="N9" s="988" t="s">
        <v>544</v>
      </c>
      <c r="O9" s="657" t="s">
        <v>284</v>
      </c>
      <c r="P9" s="657" t="s">
        <v>285</v>
      </c>
      <c r="Q9" s="988" t="s">
        <v>544</v>
      </c>
      <c r="R9" s="657" t="s">
        <v>284</v>
      </c>
      <c r="S9" s="657" t="s">
        <v>285</v>
      </c>
      <c r="T9" s="988" t="s">
        <v>544</v>
      </c>
      <c r="U9" s="657" t="s">
        <v>284</v>
      </c>
      <c r="V9" s="657" t="s">
        <v>285</v>
      </c>
    </row>
    <row r="10" spans="1:23" s="662" customFormat="1" ht="22.05" customHeight="1">
      <c r="A10" s="658">
        <v>2012</v>
      </c>
      <c r="B10" s="659">
        <v>2142</v>
      </c>
      <c r="C10" s="659">
        <v>1025</v>
      </c>
      <c r="D10" s="659">
        <v>1117</v>
      </c>
      <c r="E10" s="659">
        <v>18</v>
      </c>
      <c r="F10" s="659">
        <v>6</v>
      </c>
      <c r="G10" s="659">
        <v>12</v>
      </c>
      <c r="H10" s="659">
        <v>8</v>
      </c>
      <c r="I10" s="659">
        <v>1</v>
      </c>
      <c r="J10" s="659">
        <v>7</v>
      </c>
      <c r="K10" s="659">
        <v>10</v>
      </c>
      <c r="L10" s="659">
        <v>6</v>
      </c>
      <c r="M10" s="659">
        <v>4</v>
      </c>
      <c r="N10" s="659">
        <v>35</v>
      </c>
      <c r="O10" s="659">
        <v>4</v>
      </c>
      <c r="P10" s="659">
        <v>31</v>
      </c>
      <c r="Q10" s="659">
        <v>345</v>
      </c>
      <c r="R10" s="659">
        <v>125</v>
      </c>
      <c r="S10" s="659">
        <v>220</v>
      </c>
      <c r="T10" s="659">
        <v>476</v>
      </c>
      <c r="U10" s="659">
        <v>213</v>
      </c>
      <c r="V10" s="660">
        <v>263</v>
      </c>
    </row>
    <row r="11" spans="1:23" s="662" customFormat="1" ht="22.05" customHeight="1">
      <c r="A11" s="658">
        <v>2013</v>
      </c>
      <c r="B11" s="661">
        <v>2235</v>
      </c>
      <c r="C11" s="659">
        <v>1069</v>
      </c>
      <c r="D11" s="659">
        <v>1066</v>
      </c>
      <c r="E11" s="659">
        <v>21</v>
      </c>
      <c r="F11" s="659">
        <v>4</v>
      </c>
      <c r="G11" s="659">
        <v>17</v>
      </c>
      <c r="H11" s="659">
        <v>10</v>
      </c>
      <c r="I11" s="659">
        <v>6</v>
      </c>
      <c r="J11" s="659">
        <v>4</v>
      </c>
      <c r="K11" s="659">
        <v>7</v>
      </c>
      <c r="L11" s="659">
        <v>3</v>
      </c>
      <c r="M11" s="659">
        <v>4</v>
      </c>
      <c r="N11" s="659">
        <v>38</v>
      </c>
      <c r="O11" s="659">
        <v>8</v>
      </c>
      <c r="P11" s="659">
        <v>30</v>
      </c>
      <c r="Q11" s="659">
        <v>313</v>
      </c>
      <c r="R11" s="659">
        <v>106</v>
      </c>
      <c r="S11" s="659">
        <v>207</v>
      </c>
      <c r="T11" s="659">
        <v>471</v>
      </c>
      <c r="U11" s="659">
        <v>214</v>
      </c>
      <c r="V11" s="660">
        <v>257</v>
      </c>
    </row>
    <row r="12" spans="1:23" s="662" customFormat="1" ht="22.05" customHeight="1">
      <c r="A12" s="658">
        <v>2014</v>
      </c>
      <c r="B12" s="661">
        <v>2635</v>
      </c>
      <c r="C12" s="659">
        <v>1439</v>
      </c>
      <c r="D12" s="659">
        <v>1196</v>
      </c>
      <c r="E12" s="659">
        <v>24</v>
      </c>
      <c r="F12" s="659">
        <v>5</v>
      </c>
      <c r="G12" s="659">
        <v>19</v>
      </c>
      <c r="H12" s="659">
        <v>17</v>
      </c>
      <c r="I12" s="659">
        <v>9</v>
      </c>
      <c r="J12" s="659">
        <v>8</v>
      </c>
      <c r="K12" s="659">
        <v>7</v>
      </c>
      <c r="L12" s="659">
        <v>3</v>
      </c>
      <c r="M12" s="659">
        <v>4</v>
      </c>
      <c r="N12" s="659">
        <v>30</v>
      </c>
      <c r="O12" s="659">
        <v>8</v>
      </c>
      <c r="P12" s="659">
        <v>22</v>
      </c>
      <c r="Q12" s="659">
        <v>338</v>
      </c>
      <c r="R12" s="659">
        <v>139</v>
      </c>
      <c r="S12" s="659">
        <v>199</v>
      </c>
      <c r="T12" s="659">
        <v>536</v>
      </c>
      <c r="U12" s="659">
        <v>279</v>
      </c>
      <c r="V12" s="660">
        <v>257</v>
      </c>
    </row>
    <row r="13" spans="1:23" s="662" customFormat="1" ht="22.05" customHeight="1">
      <c r="A13" s="658">
        <v>2015</v>
      </c>
      <c r="B13" s="661">
        <v>2831</v>
      </c>
      <c r="C13" s="659">
        <v>1569</v>
      </c>
      <c r="D13" s="659">
        <v>1262</v>
      </c>
      <c r="E13" s="659">
        <f>F13+G13</f>
        <v>33</v>
      </c>
      <c r="F13" s="659">
        <v>11</v>
      </c>
      <c r="G13" s="659">
        <v>22</v>
      </c>
      <c r="H13" s="659">
        <f>I13+J13</f>
        <v>17</v>
      </c>
      <c r="I13" s="659">
        <v>9</v>
      </c>
      <c r="J13" s="659">
        <v>8</v>
      </c>
      <c r="K13" s="659">
        <f>L13+M13</f>
        <v>12</v>
      </c>
      <c r="L13" s="659">
        <v>7</v>
      </c>
      <c r="M13" s="659">
        <v>5</v>
      </c>
      <c r="N13" s="659">
        <f>O13+P13</f>
        <v>25</v>
      </c>
      <c r="O13" s="659">
        <v>11</v>
      </c>
      <c r="P13" s="659">
        <v>14</v>
      </c>
      <c r="Q13" s="659">
        <f>R13+S13</f>
        <v>357</v>
      </c>
      <c r="R13" s="659">
        <v>160</v>
      </c>
      <c r="S13" s="659">
        <v>197</v>
      </c>
      <c r="T13" s="659">
        <f>U13+V13</f>
        <v>584</v>
      </c>
      <c r="U13" s="659">
        <v>318</v>
      </c>
      <c r="V13" s="660">
        <v>266</v>
      </c>
    </row>
    <row r="14" spans="1:23" s="662" customFormat="1" ht="22.05" customHeight="1">
      <c r="A14" s="658">
        <v>2016</v>
      </c>
      <c r="B14" s="661">
        <v>2816</v>
      </c>
      <c r="C14" s="659">
        <v>1561</v>
      </c>
      <c r="D14" s="659">
        <v>1255</v>
      </c>
      <c r="E14" s="659">
        <v>43</v>
      </c>
      <c r="F14" s="659">
        <v>21</v>
      </c>
      <c r="G14" s="659">
        <v>22</v>
      </c>
      <c r="H14" s="659">
        <v>21</v>
      </c>
      <c r="I14" s="659">
        <v>10</v>
      </c>
      <c r="J14" s="659">
        <v>11</v>
      </c>
      <c r="K14" s="659">
        <v>9</v>
      </c>
      <c r="L14" s="659">
        <v>7</v>
      </c>
      <c r="M14" s="659">
        <v>2</v>
      </c>
      <c r="N14" s="659">
        <v>32</v>
      </c>
      <c r="O14" s="659">
        <v>17</v>
      </c>
      <c r="P14" s="659">
        <v>15</v>
      </c>
      <c r="Q14" s="659">
        <v>320</v>
      </c>
      <c r="R14" s="659">
        <v>149</v>
      </c>
      <c r="S14" s="659">
        <v>171</v>
      </c>
      <c r="T14" s="659">
        <v>589</v>
      </c>
      <c r="U14" s="659">
        <v>329</v>
      </c>
      <c r="V14" s="660">
        <v>260</v>
      </c>
    </row>
    <row r="15" spans="1:23" s="1" customFormat="1" ht="22.05" customHeight="1">
      <c r="A15" s="663">
        <v>2017</v>
      </c>
      <c r="B15" s="664">
        <v>2868</v>
      </c>
      <c r="C15" s="665">
        <v>1592</v>
      </c>
      <c r="D15" s="665">
        <v>1276</v>
      </c>
      <c r="E15" s="665">
        <v>42</v>
      </c>
      <c r="F15" s="665">
        <v>20</v>
      </c>
      <c r="G15" s="665">
        <v>22</v>
      </c>
      <c r="H15" s="665">
        <v>30</v>
      </c>
      <c r="I15" s="665">
        <v>13</v>
      </c>
      <c r="J15" s="665">
        <v>17</v>
      </c>
      <c r="K15" s="665">
        <v>13</v>
      </c>
      <c r="L15" s="665">
        <v>6</v>
      </c>
      <c r="M15" s="665">
        <v>7</v>
      </c>
      <c r="N15" s="665">
        <v>39</v>
      </c>
      <c r="O15" s="665">
        <v>18</v>
      </c>
      <c r="P15" s="665">
        <v>21</v>
      </c>
      <c r="Q15" s="665">
        <v>355</v>
      </c>
      <c r="R15" s="665">
        <v>191</v>
      </c>
      <c r="S15" s="665">
        <v>164</v>
      </c>
      <c r="T15" s="665">
        <v>581</v>
      </c>
      <c r="U15" s="665">
        <v>328</v>
      </c>
      <c r="V15" s="666">
        <v>253</v>
      </c>
    </row>
    <row r="16" spans="1:23" s="438" customFormat="1" ht="21.9" customHeight="1">
      <c r="A16" s="643" t="s">
        <v>359</v>
      </c>
      <c r="B16" s="667" t="s">
        <v>428</v>
      </c>
      <c r="C16" s="644"/>
      <c r="D16" s="647"/>
      <c r="E16" s="668" t="s">
        <v>429</v>
      </c>
      <c r="F16" s="644"/>
      <c r="G16" s="647"/>
      <c r="H16" s="668" t="s">
        <v>430</v>
      </c>
      <c r="I16" s="644"/>
      <c r="J16" s="647"/>
      <c r="K16" s="668" t="s">
        <v>431</v>
      </c>
      <c r="L16" s="644"/>
      <c r="M16" s="647"/>
      <c r="N16" s="668" t="s">
        <v>432</v>
      </c>
      <c r="O16" s="644"/>
      <c r="P16" s="647"/>
      <c r="Q16" s="668" t="s">
        <v>433</v>
      </c>
      <c r="R16" s="644"/>
      <c r="S16" s="647"/>
      <c r="T16" s="645" t="s">
        <v>434</v>
      </c>
      <c r="U16" s="644"/>
      <c r="V16" s="647"/>
    </row>
    <row r="17" spans="1:22" s="602" customFormat="1" ht="21.9" customHeight="1">
      <c r="A17" s="648"/>
      <c r="B17" s="669"/>
      <c r="C17" s="669"/>
      <c r="D17" s="670"/>
      <c r="E17" s="671"/>
      <c r="F17" s="669"/>
      <c r="G17" s="670"/>
      <c r="H17" s="671"/>
      <c r="I17" s="669"/>
      <c r="J17" s="670"/>
      <c r="K17" s="671"/>
      <c r="L17" s="669"/>
      <c r="M17" s="670"/>
      <c r="N17" s="671"/>
      <c r="O17" s="669"/>
      <c r="P17" s="670"/>
      <c r="Q17" s="671"/>
      <c r="R17" s="669"/>
      <c r="S17" s="670"/>
      <c r="T17" s="672"/>
      <c r="U17" s="669"/>
      <c r="V17" s="670"/>
    </row>
    <row r="18" spans="1:22" s="627" customFormat="1" ht="21.9" customHeight="1">
      <c r="A18" s="648"/>
      <c r="B18" s="653" t="s">
        <v>397</v>
      </c>
      <c r="C18" s="654" t="s">
        <v>398</v>
      </c>
      <c r="D18" s="654" t="s">
        <v>53</v>
      </c>
      <c r="E18" s="654" t="s">
        <v>397</v>
      </c>
      <c r="F18" s="654" t="s">
        <v>398</v>
      </c>
      <c r="G18" s="654" t="s">
        <v>53</v>
      </c>
      <c r="H18" s="654" t="s">
        <v>397</v>
      </c>
      <c r="I18" s="654" t="s">
        <v>398</v>
      </c>
      <c r="J18" s="654" t="s">
        <v>53</v>
      </c>
      <c r="K18" s="654" t="s">
        <v>397</v>
      </c>
      <c r="L18" s="654" t="s">
        <v>398</v>
      </c>
      <c r="M18" s="654" t="s">
        <v>53</v>
      </c>
      <c r="N18" s="654" t="s">
        <v>397</v>
      </c>
      <c r="O18" s="654" t="s">
        <v>398</v>
      </c>
      <c r="P18" s="654" t="s">
        <v>53</v>
      </c>
      <c r="Q18" s="654" t="s">
        <v>397</v>
      </c>
      <c r="R18" s="654" t="s">
        <v>398</v>
      </c>
      <c r="S18" s="654" t="s">
        <v>53</v>
      </c>
      <c r="T18" s="654" t="s">
        <v>397</v>
      </c>
      <c r="U18" s="654" t="s">
        <v>398</v>
      </c>
      <c r="V18" s="654" t="s">
        <v>53</v>
      </c>
    </row>
    <row r="19" spans="1:22" s="673" customFormat="1" ht="27" customHeight="1">
      <c r="A19" s="655" t="s">
        <v>427</v>
      </c>
      <c r="B19" s="987" t="s">
        <v>544</v>
      </c>
      <c r="C19" s="657" t="s">
        <v>284</v>
      </c>
      <c r="D19" s="657" t="s">
        <v>285</v>
      </c>
      <c r="E19" s="988" t="s">
        <v>544</v>
      </c>
      <c r="F19" s="657" t="s">
        <v>284</v>
      </c>
      <c r="G19" s="657" t="s">
        <v>285</v>
      </c>
      <c r="H19" s="988" t="s">
        <v>544</v>
      </c>
      <c r="I19" s="657" t="s">
        <v>284</v>
      </c>
      <c r="J19" s="657" t="s">
        <v>285</v>
      </c>
      <c r="K19" s="988" t="s">
        <v>544</v>
      </c>
      <c r="L19" s="657" t="s">
        <v>284</v>
      </c>
      <c r="M19" s="657" t="s">
        <v>285</v>
      </c>
      <c r="N19" s="988" t="s">
        <v>544</v>
      </c>
      <c r="O19" s="657" t="s">
        <v>284</v>
      </c>
      <c r="P19" s="657" t="s">
        <v>285</v>
      </c>
      <c r="Q19" s="988" t="s">
        <v>544</v>
      </c>
      <c r="R19" s="657" t="s">
        <v>284</v>
      </c>
      <c r="S19" s="657" t="s">
        <v>285</v>
      </c>
      <c r="T19" s="988" t="s">
        <v>544</v>
      </c>
      <c r="U19" s="657" t="s">
        <v>284</v>
      </c>
      <c r="V19" s="657" t="s">
        <v>285</v>
      </c>
    </row>
    <row r="20" spans="1:22" s="674" customFormat="1" ht="22.05" customHeight="1">
      <c r="A20" s="658">
        <v>2012</v>
      </c>
      <c r="B20" s="939">
        <v>312</v>
      </c>
      <c r="C20" s="939">
        <v>180</v>
      </c>
      <c r="D20" s="939">
        <v>132</v>
      </c>
      <c r="E20" s="939">
        <v>269</v>
      </c>
      <c r="F20" s="939">
        <v>196</v>
      </c>
      <c r="G20" s="939">
        <v>73</v>
      </c>
      <c r="H20" s="939">
        <v>203</v>
      </c>
      <c r="I20" s="939">
        <v>115</v>
      </c>
      <c r="J20" s="939">
        <v>88</v>
      </c>
      <c r="K20" s="939">
        <v>167</v>
      </c>
      <c r="L20" s="939">
        <v>57</v>
      </c>
      <c r="M20" s="939">
        <v>110</v>
      </c>
      <c r="N20" s="939">
        <v>136</v>
      </c>
      <c r="O20" s="939">
        <v>51</v>
      </c>
      <c r="P20" s="939">
        <v>85</v>
      </c>
      <c r="Q20" s="939">
        <v>95</v>
      </c>
      <c r="R20" s="939">
        <v>44</v>
      </c>
      <c r="S20" s="939">
        <v>51</v>
      </c>
      <c r="T20" s="939">
        <v>44</v>
      </c>
      <c r="U20" s="939">
        <v>15</v>
      </c>
      <c r="V20" s="945">
        <v>29</v>
      </c>
    </row>
    <row r="21" spans="1:22" s="674" customFormat="1" ht="22.05" customHeight="1">
      <c r="A21" s="658">
        <v>2013</v>
      </c>
      <c r="B21" s="939">
        <v>340</v>
      </c>
      <c r="C21" s="939">
        <v>203</v>
      </c>
      <c r="D21" s="939">
        <v>137</v>
      </c>
      <c r="E21" s="939">
        <v>267</v>
      </c>
      <c r="F21" s="939">
        <v>172</v>
      </c>
      <c r="G21" s="939">
        <v>95</v>
      </c>
      <c r="H21" s="939">
        <v>253</v>
      </c>
      <c r="I21" s="939">
        <v>155</v>
      </c>
      <c r="J21" s="939">
        <v>98</v>
      </c>
      <c r="K21" s="939">
        <v>162</v>
      </c>
      <c r="L21" s="939">
        <v>56</v>
      </c>
      <c r="M21" s="939">
        <v>106</v>
      </c>
      <c r="N21" s="939">
        <v>165</v>
      </c>
      <c r="O21" s="939">
        <v>66</v>
      </c>
      <c r="P21" s="939">
        <v>99</v>
      </c>
      <c r="Q21" s="939">
        <v>93</v>
      </c>
      <c r="R21" s="939">
        <v>36</v>
      </c>
      <c r="S21" s="939">
        <v>57</v>
      </c>
      <c r="T21" s="939">
        <v>64</v>
      </c>
      <c r="U21" s="939">
        <v>31</v>
      </c>
      <c r="V21" s="945">
        <v>33</v>
      </c>
    </row>
    <row r="22" spans="1:22" s="674" customFormat="1" ht="22.05" customHeight="1">
      <c r="A22" s="658">
        <v>2014</v>
      </c>
      <c r="B22" s="939">
        <v>415</v>
      </c>
      <c r="C22" s="939">
        <v>264</v>
      </c>
      <c r="D22" s="939">
        <v>151</v>
      </c>
      <c r="E22" s="939">
        <v>318</v>
      </c>
      <c r="F22" s="939">
        <v>222</v>
      </c>
      <c r="G22" s="939">
        <v>96</v>
      </c>
      <c r="H22" s="939">
        <v>307</v>
      </c>
      <c r="I22" s="939">
        <v>216</v>
      </c>
      <c r="J22" s="939">
        <v>91</v>
      </c>
      <c r="K22" s="939">
        <v>207</v>
      </c>
      <c r="L22" s="939">
        <v>99</v>
      </c>
      <c r="M22" s="939">
        <v>108</v>
      </c>
      <c r="N22" s="939">
        <v>207</v>
      </c>
      <c r="O22" s="939">
        <v>89</v>
      </c>
      <c r="P22" s="939">
        <v>118</v>
      </c>
      <c r="Q22" s="939">
        <v>129</v>
      </c>
      <c r="R22" s="939">
        <v>60</v>
      </c>
      <c r="S22" s="939">
        <v>69</v>
      </c>
      <c r="T22" s="939">
        <v>67</v>
      </c>
      <c r="U22" s="939">
        <v>31</v>
      </c>
      <c r="V22" s="945">
        <v>36</v>
      </c>
    </row>
    <row r="23" spans="1:22" s="675" customFormat="1" ht="22.05" customHeight="1">
      <c r="A23" s="658">
        <v>2015</v>
      </c>
      <c r="B23" s="939">
        <f>C23+D23</f>
        <v>448</v>
      </c>
      <c r="C23" s="939">
        <v>279</v>
      </c>
      <c r="D23" s="939">
        <v>169</v>
      </c>
      <c r="E23" s="939">
        <f>F23+G23</f>
        <v>332</v>
      </c>
      <c r="F23" s="939">
        <v>232</v>
      </c>
      <c r="G23" s="939">
        <v>100</v>
      </c>
      <c r="H23" s="939">
        <f>I23+J23</f>
        <v>305</v>
      </c>
      <c r="I23" s="939">
        <v>215</v>
      </c>
      <c r="J23" s="939">
        <v>90</v>
      </c>
      <c r="K23" s="939">
        <f>L23+M23</f>
        <v>240</v>
      </c>
      <c r="L23" s="939">
        <v>113</v>
      </c>
      <c r="M23" s="939">
        <v>127</v>
      </c>
      <c r="N23" s="939">
        <f>O23+P23</f>
        <v>210</v>
      </c>
      <c r="O23" s="939">
        <v>89</v>
      </c>
      <c r="P23" s="939">
        <v>121</v>
      </c>
      <c r="Q23" s="939">
        <f>R23+S23</f>
        <v>157</v>
      </c>
      <c r="R23" s="939">
        <v>72</v>
      </c>
      <c r="S23" s="939">
        <v>85</v>
      </c>
      <c r="T23" s="939">
        <f>U23+V23</f>
        <v>71</v>
      </c>
      <c r="U23" s="939">
        <v>36</v>
      </c>
      <c r="V23" s="945">
        <v>35</v>
      </c>
    </row>
    <row r="24" spans="1:22" s="675" customFormat="1" ht="22.05" customHeight="1">
      <c r="A24" s="658">
        <v>2016</v>
      </c>
      <c r="B24" s="939">
        <v>443</v>
      </c>
      <c r="C24" s="939">
        <v>266</v>
      </c>
      <c r="D24" s="939">
        <v>177</v>
      </c>
      <c r="E24" s="939">
        <v>310</v>
      </c>
      <c r="F24" s="939">
        <v>220</v>
      </c>
      <c r="G24" s="939">
        <v>90</v>
      </c>
      <c r="H24" s="939">
        <v>288</v>
      </c>
      <c r="I24" s="939">
        <v>193</v>
      </c>
      <c r="J24" s="939">
        <v>95</v>
      </c>
      <c r="K24" s="939">
        <v>256</v>
      </c>
      <c r="L24" s="939">
        <v>131</v>
      </c>
      <c r="M24" s="939">
        <v>125</v>
      </c>
      <c r="N24" s="939">
        <v>219</v>
      </c>
      <c r="O24" s="939">
        <v>91</v>
      </c>
      <c r="P24" s="939">
        <v>128</v>
      </c>
      <c r="Q24" s="939">
        <v>177</v>
      </c>
      <c r="R24" s="939">
        <v>79</v>
      </c>
      <c r="S24" s="939">
        <v>98</v>
      </c>
      <c r="T24" s="939">
        <v>61</v>
      </c>
      <c r="U24" s="939">
        <v>27</v>
      </c>
      <c r="V24" s="945">
        <v>34</v>
      </c>
    </row>
    <row r="25" spans="1:22" s="676" customFormat="1" ht="22.05" customHeight="1">
      <c r="A25" s="663">
        <v>2017</v>
      </c>
      <c r="B25" s="946">
        <v>474</v>
      </c>
      <c r="C25" s="946">
        <v>284</v>
      </c>
      <c r="D25" s="946">
        <v>190</v>
      </c>
      <c r="E25" s="946">
        <v>334</v>
      </c>
      <c r="F25" s="946">
        <v>227</v>
      </c>
      <c r="G25" s="946">
        <v>107</v>
      </c>
      <c r="H25" s="946">
        <v>266</v>
      </c>
      <c r="I25" s="946">
        <v>177</v>
      </c>
      <c r="J25" s="946">
        <v>89</v>
      </c>
      <c r="K25" s="946">
        <v>255</v>
      </c>
      <c r="L25" s="946">
        <v>133</v>
      </c>
      <c r="M25" s="946">
        <v>122</v>
      </c>
      <c r="N25" s="946">
        <v>209</v>
      </c>
      <c r="O25" s="946">
        <v>81</v>
      </c>
      <c r="P25" s="946">
        <v>128</v>
      </c>
      <c r="Q25" s="946">
        <v>160</v>
      </c>
      <c r="R25" s="946">
        <v>67</v>
      </c>
      <c r="S25" s="946">
        <v>93</v>
      </c>
      <c r="T25" s="946">
        <v>61</v>
      </c>
      <c r="U25" s="946">
        <v>29</v>
      </c>
      <c r="V25" s="947">
        <v>32</v>
      </c>
    </row>
    <row r="26" spans="1:22" s="678" customFormat="1" ht="21.9" customHeight="1">
      <c r="A26" s="643" t="s">
        <v>359</v>
      </c>
      <c r="B26" s="644" t="s">
        <v>435</v>
      </c>
      <c r="C26" s="644"/>
      <c r="D26" s="644"/>
      <c r="E26" s="645" t="s">
        <v>436</v>
      </c>
      <c r="F26" s="644"/>
      <c r="G26" s="644"/>
      <c r="H26" s="645" t="s">
        <v>437</v>
      </c>
      <c r="I26" s="644"/>
      <c r="J26" s="644"/>
      <c r="K26" s="645" t="s">
        <v>438</v>
      </c>
      <c r="L26" s="644"/>
      <c r="M26" s="677"/>
      <c r="N26" s="644"/>
      <c r="O26" s="644"/>
      <c r="P26" s="644"/>
      <c r="Q26" s="646" t="s">
        <v>205</v>
      </c>
      <c r="R26" s="644"/>
      <c r="S26" s="644"/>
      <c r="T26" s="644"/>
      <c r="U26" s="644"/>
      <c r="V26" s="647"/>
    </row>
    <row r="27" spans="1:22" s="627" customFormat="1" ht="18" customHeight="1">
      <c r="A27" s="648"/>
      <c r="B27" s="650"/>
      <c r="C27" s="679"/>
      <c r="D27" s="679"/>
      <c r="E27" s="649"/>
      <c r="F27" s="679"/>
      <c r="G27" s="679"/>
      <c r="H27" s="649"/>
      <c r="I27" s="679"/>
      <c r="J27" s="679"/>
      <c r="K27" s="680"/>
      <c r="L27" s="679"/>
      <c r="M27" s="679"/>
      <c r="N27" s="679"/>
      <c r="O27" s="679"/>
      <c r="P27" s="679"/>
      <c r="Q27" s="649"/>
      <c r="R27" s="681"/>
      <c r="S27" s="681"/>
      <c r="T27" s="681"/>
      <c r="U27" s="681"/>
      <c r="V27" s="682"/>
    </row>
    <row r="28" spans="1:22" s="627" customFormat="1" ht="21.9" customHeight="1">
      <c r="A28" s="648"/>
      <c r="B28" s="653" t="s">
        <v>397</v>
      </c>
      <c r="C28" s="654" t="s">
        <v>398</v>
      </c>
      <c r="D28" s="654" t="s">
        <v>53</v>
      </c>
      <c r="E28" s="654" t="s">
        <v>397</v>
      </c>
      <c r="F28" s="654" t="s">
        <v>398</v>
      </c>
      <c r="G28" s="654" t="s">
        <v>53</v>
      </c>
      <c r="H28" s="654" t="s">
        <v>397</v>
      </c>
      <c r="I28" s="654" t="s">
        <v>398</v>
      </c>
      <c r="J28" s="654" t="s">
        <v>53</v>
      </c>
      <c r="K28" s="646" t="s">
        <v>397</v>
      </c>
      <c r="L28" s="683"/>
      <c r="M28" s="646" t="s">
        <v>398</v>
      </c>
      <c r="N28" s="683"/>
      <c r="O28" s="646" t="s">
        <v>53</v>
      </c>
      <c r="P28" s="683"/>
      <c r="Q28" s="646" t="s">
        <v>397</v>
      </c>
      <c r="R28" s="683"/>
      <c r="S28" s="646" t="s">
        <v>398</v>
      </c>
      <c r="T28" s="683"/>
      <c r="U28" s="646" t="s">
        <v>53</v>
      </c>
      <c r="V28" s="683"/>
    </row>
    <row r="29" spans="1:22" s="685" customFormat="1" ht="27" customHeight="1">
      <c r="A29" s="655" t="s">
        <v>427</v>
      </c>
      <c r="B29" s="988" t="s">
        <v>544</v>
      </c>
      <c r="C29" s="657" t="s">
        <v>284</v>
      </c>
      <c r="D29" s="657" t="s">
        <v>285</v>
      </c>
      <c r="E29" s="988" t="s">
        <v>544</v>
      </c>
      <c r="F29" s="657" t="s">
        <v>284</v>
      </c>
      <c r="G29" s="657" t="s">
        <v>285</v>
      </c>
      <c r="H29" s="988" t="s">
        <v>544</v>
      </c>
      <c r="I29" s="657" t="s">
        <v>284</v>
      </c>
      <c r="J29" s="657" t="s">
        <v>285</v>
      </c>
      <c r="K29" s="1301" t="s">
        <v>544</v>
      </c>
      <c r="L29" s="1302"/>
      <c r="M29" s="684" t="s">
        <v>284</v>
      </c>
      <c r="N29" s="684"/>
      <c r="O29" s="684" t="s">
        <v>285</v>
      </c>
      <c r="P29" s="684"/>
      <c r="Q29" s="1301" t="s">
        <v>544</v>
      </c>
      <c r="R29" s="1302"/>
      <c r="S29" s="684" t="s">
        <v>284</v>
      </c>
      <c r="T29" s="684"/>
      <c r="U29" s="684" t="s">
        <v>285</v>
      </c>
      <c r="V29" s="684"/>
    </row>
    <row r="30" spans="1:22" s="686" customFormat="1" ht="21.75" customHeight="1">
      <c r="A30" s="658">
        <v>2012</v>
      </c>
      <c r="B30" s="939">
        <v>11</v>
      </c>
      <c r="C30" s="939">
        <v>7</v>
      </c>
      <c r="D30" s="939">
        <v>4</v>
      </c>
      <c r="E30" s="939">
        <v>7</v>
      </c>
      <c r="F30" s="939">
        <v>3</v>
      </c>
      <c r="G30" s="939">
        <v>4</v>
      </c>
      <c r="H30" s="939">
        <v>4</v>
      </c>
      <c r="I30" s="939">
        <v>2</v>
      </c>
      <c r="J30" s="939">
        <v>2</v>
      </c>
      <c r="K30" s="1298">
        <v>2</v>
      </c>
      <c r="L30" s="1298"/>
      <c r="M30" s="1299" t="s">
        <v>190</v>
      </c>
      <c r="N30" s="1299"/>
      <c r="O30" s="1298">
        <v>2</v>
      </c>
      <c r="P30" s="1298"/>
      <c r="Q30" s="1299" t="s">
        <v>190</v>
      </c>
      <c r="R30" s="1299"/>
      <c r="S30" s="1293" t="s">
        <v>190</v>
      </c>
      <c r="T30" s="1293"/>
      <c r="U30" s="1293" t="s">
        <v>190</v>
      </c>
      <c r="V30" s="1294"/>
    </row>
    <row r="31" spans="1:22" s="686" customFormat="1" ht="21.75" customHeight="1">
      <c r="A31" s="658">
        <v>2013</v>
      </c>
      <c r="B31" s="939">
        <v>13</v>
      </c>
      <c r="C31" s="939">
        <v>6</v>
      </c>
      <c r="D31" s="939">
        <v>7</v>
      </c>
      <c r="E31" s="939">
        <v>7</v>
      </c>
      <c r="F31" s="939">
        <v>1</v>
      </c>
      <c r="G31" s="939">
        <v>6</v>
      </c>
      <c r="H31" s="939">
        <v>8</v>
      </c>
      <c r="I31" s="939">
        <v>2</v>
      </c>
      <c r="J31" s="939">
        <v>6</v>
      </c>
      <c r="K31" s="1298">
        <v>3</v>
      </c>
      <c r="L31" s="1298"/>
      <c r="M31" s="1299" t="s">
        <v>190</v>
      </c>
      <c r="N31" s="1299"/>
      <c r="O31" s="1298" t="s">
        <v>190</v>
      </c>
      <c r="P31" s="1298"/>
      <c r="Q31" s="1299" t="s">
        <v>190</v>
      </c>
      <c r="R31" s="1299"/>
      <c r="S31" s="1293" t="s">
        <v>190</v>
      </c>
      <c r="T31" s="1293"/>
      <c r="U31" s="1293" t="s">
        <v>190</v>
      </c>
      <c r="V31" s="1294"/>
    </row>
    <row r="32" spans="1:22" s="686" customFormat="1" ht="21.75" customHeight="1">
      <c r="A32" s="658">
        <v>2014</v>
      </c>
      <c r="B32" s="940">
        <v>22</v>
      </c>
      <c r="C32" s="939">
        <v>12</v>
      </c>
      <c r="D32" s="939">
        <v>10</v>
      </c>
      <c r="E32" s="939">
        <v>5</v>
      </c>
      <c r="F32" s="939">
        <v>2</v>
      </c>
      <c r="G32" s="939">
        <v>3</v>
      </c>
      <c r="H32" s="939">
        <v>3</v>
      </c>
      <c r="I32" s="939">
        <v>1</v>
      </c>
      <c r="J32" s="939">
        <v>2</v>
      </c>
      <c r="K32" s="1298">
        <v>3</v>
      </c>
      <c r="L32" s="1298"/>
      <c r="M32" s="1299" t="s">
        <v>40</v>
      </c>
      <c r="N32" s="1299"/>
      <c r="O32" s="1298">
        <v>3</v>
      </c>
      <c r="P32" s="1298"/>
      <c r="Q32" s="1299" t="s">
        <v>40</v>
      </c>
      <c r="R32" s="1299"/>
      <c r="S32" s="1299" t="s">
        <v>40</v>
      </c>
      <c r="T32" s="1299"/>
      <c r="U32" s="1293" t="s">
        <v>190</v>
      </c>
      <c r="V32" s="1294"/>
    </row>
    <row r="33" spans="1:22" s="687" customFormat="1" ht="21.75" customHeight="1">
      <c r="A33" s="658">
        <v>2015</v>
      </c>
      <c r="B33" s="941">
        <f>C33+D33</f>
        <v>29</v>
      </c>
      <c r="C33" s="942">
        <v>13</v>
      </c>
      <c r="D33" s="942">
        <v>16</v>
      </c>
      <c r="E33" s="942">
        <f>F33+G33</f>
        <v>5</v>
      </c>
      <c r="F33" s="942">
        <v>3</v>
      </c>
      <c r="G33" s="942">
        <v>2</v>
      </c>
      <c r="H33" s="942">
        <f>I33+J33</f>
        <v>4</v>
      </c>
      <c r="I33" s="942">
        <v>1</v>
      </c>
      <c r="J33" s="942">
        <v>3</v>
      </c>
      <c r="K33" s="1298">
        <f>M33+O33</f>
        <v>1</v>
      </c>
      <c r="L33" s="1298"/>
      <c r="M33" s="1300">
        <v>0</v>
      </c>
      <c r="N33" s="1300"/>
      <c r="O33" s="1298">
        <v>1</v>
      </c>
      <c r="P33" s="1298"/>
      <c r="Q33" s="1300">
        <f>S33+U33</f>
        <v>1</v>
      </c>
      <c r="R33" s="1300"/>
      <c r="S33" s="1300">
        <v>0</v>
      </c>
      <c r="T33" s="1300"/>
      <c r="U33" s="1293">
        <v>1</v>
      </c>
      <c r="V33" s="1294"/>
    </row>
    <row r="34" spans="1:22" s="687" customFormat="1" ht="21.75" customHeight="1">
      <c r="A34" s="658">
        <v>2016</v>
      </c>
      <c r="B34" s="941">
        <v>32</v>
      </c>
      <c r="C34" s="942">
        <v>15</v>
      </c>
      <c r="D34" s="942">
        <v>17</v>
      </c>
      <c r="E34" s="942">
        <v>7</v>
      </c>
      <c r="F34" s="942">
        <v>3</v>
      </c>
      <c r="G34" s="942">
        <v>4</v>
      </c>
      <c r="H34" s="942">
        <v>6</v>
      </c>
      <c r="I34" s="942">
        <v>3</v>
      </c>
      <c r="J34" s="942">
        <v>3</v>
      </c>
      <c r="K34" s="1298">
        <v>3</v>
      </c>
      <c r="L34" s="1298"/>
      <c r="M34" s="1300">
        <v>0</v>
      </c>
      <c r="N34" s="1300"/>
      <c r="O34" s="1298">
        <v>3</v>
      </c>
      <c r="P34" s="1298"/>
      <c r="Q34" s="1299" t="s">
        <v>40</v>
      </c>
      <c r="R34" s="1299"/>
      <c r="S34" s="1299" t="s">
        <v>40</v>
      </c>
      <c r="T34" s="1299"/>
      <c r="U34" s="1293" t="s">
        <v>190</v>
      </c>
      <c r="V34" s="1294"/>
    </row>
    <row r="35" spans="1:22" s="689" customFormat="1" ht="21.75" customHeight="1">
      <c r="A35" s="688">
        <v>2017</v>
      </c>
      <c r="B35" s="943">
        <v>36</v>
      </c>
      <c r="C35" s="944">
        <v>14</v>
      </c>
      <c r="D35" s="944">
        <v>22</v>
      </c>
      <c r="E35" s="944">
        <v>7</v>
      </c>
      <c r="F35" s="944">
        <v>2</v>
      </c>
      <c r="G35" s="944">
        <v>5</v>
      </c>
      <c r="H35" s="944">
        <v>4</v>
      </c>
      <c r="I35" s="944">
        <v>2</v>
      </c>
      <c r="J35" s="944">
        <v>2</v>
      </c>
      <c r="K35" s="1305">
        <v>2</v>
      </c>
      <c r="L35" s="1305"/>
      <c r="M35" s="1306">
        <v>0</v>
      </c>
      <c r="N35" s="1306"/>
      <c r="O35" s="1305">
        <v>2</v>
      </c>
      <c r="P35" s="1305"/>
      <c r="Q35" s="1307" t="s">
        <v>40</v>
      </c>
      <c r="R35" s="1307"/>
      <c r="S35" s="1307" t="s">
        <v>40</v>
      </c>
      <c r="T35" s="1307"/>
      <c r="U35" s="1303" t="s">
        <v>190</v>
      </c>
      <c r="V35" s="1304"/>
    </row>
    <row r="36" spans="1:22" s="641" customFormat="1" ht="15.9" customHeight="1">
      <c r="A36" s="526" t="s">
        <v>439</v>
      </c>
      <c r="B36" s="690"/>
      <c r="C36" s="690"/>
      <c r="D36" s="691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2"/>
      <c r="P36" s="692"/>
      <c r="Q36" s="692"/>
      <c r="R36" s="692"/>
      <c r="S36" s="692"/>
      <c r="T36" s="693"/>
      <c r="U36" s="692"/>
      <c r="V36" s="692"/>
    </row>
    <row r="37" spans="1:22" ht="17.25" customHeight="1">
      <c r="A37" s="694"/>
      <c r="B37" s="694"/>
      <c r="C37" s="694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  <c r="R37" s="694"/>
      <c r="S37" s="694"/>
      <c r="T37" s="642"/>
      <c r="U37" s="694"/>
      <c r="V37" s="694"/>
    </row>
  </sheetData>
  <mergeCells count="42">
    <mergeCell ref="Q29:R29"/>
    <mergeCell ref="K29:L29"/>
    <mergeCell ref="U35:V35"/>
    <mergeCell ref="K34:L34"/>
    <mergeCell ref="M34:N34"/>
    <mergeCell ref="O34:P34"/>
    <mergeCell ref="Q34:R34"/>
    <mergeCell ref="S34:T34"/>
    <mergeCell ref="U34:V34"/>
    <mergeCell ref="K35:L35"/>
    <mergeCell ref="M35:N35"/>
    <mergeCell ref="O35:P35"/>
    <mergeCell ref="Q35:R35"/>
    <mergeCell ref="S35:T35"/>
    <mergeCell ref="U33:V33"/>
    <mergeCell ref="K32:L32"/>
    <mergeCell ref="M32:N32"/>
    <mergeCell ref="O32:P32"/>
    <mergeCell ref="Q32:R32"/>
    <mergeCell ref="S32:T32"/>
    <mergeCell ref="U32:V32"/>
    <mergeCell ref="K33:L33"/>
    <mergeCell ref="M33:N33"/>
    <mergeCell ref="O33:P33"/>
    <mergeCell ref="Q33:R33"/>
    <mergeCell ref="S33:T33"/>
    <mergeCell ref="U31:V31"/>
    <mergeCell ref="A2:V2"/>
    <mergeCell ref="A3:V3"/>
    <mergeCell ref="A4:V4"/>
    <mergeCell ref="B7:D7"/>
    <mergeCell ref="K30:L30"/>
    <mergeCell ref="M30:N30"/>
    <mergeCell ref="O30:P30"/>
    <mergeCell ref="Q30:R30"/>
    <mergeCell ref="S30:T30"/>
    <mergeCell ref="U30:V30"/>
    <mergeCell ref="K31:L31"/>
    <mergeCell ref="M31:N31"/>
    <mergeCell ref="O31:P31"/>
    <mergeCell ref="Q31:R31"/>
    <mergeCell ref="S31:T31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80" zoomScaleNormal="100" zoomScaleSheetLayoutView="80" workbookViewId="0">
      <selection activeCell="I1" sqref="I1:I1048576"/>
    </sheetView>
  </sheetViews>
  <sheetFormatPr defaultRowHeight="14.4"/>
  <cols>
    <col min="1" max="1" width="9.09765625" style="312" customWidth="1"/>
    <col min="2" max="2" width="16.59765625" style="312" customWidth="1"/>
    <col min="3" max="7" width="9.59765625" style="312" customWidth="1"/>
    <col min="8" max="8" width="11.09765625" style="312" customWidth="1"/>
    <col min="9" max="259" width="9" style="312"/>
    <col min="260" max="260" width="12.09765625" style="312" customWidth="1"/>
    <col min="261" max="264" width="27.19921875" style="312" customWidth="1"/>
    <col min="265" max="515" width="9" style="312"/>
    <col min="516" max="516" width="12.09765625" style="312" customWidth="1"/>
    <col min="517" max="520" width="27.19921875" style="312" customWidth="1"/>
    <col min="521" max="771" width="9" style="312"/>
    <col min="772" max="772" width="12.09765625" style="312" customWidth="1"/>
    <col min="773" max="776" width="27.19921875" style="312" customWidth="1"/>
    <col min="777" max="1027" width="9" style="312"/>
    <col min="1028" max="1028" width="12.09765625" style="312" customWidth="1"/>
    <col min="1029" max="1032" width="27.19921875" style="312" customWidth="1"/>
    <col min="1033" max="1283" width="9" style="312"/>
    <col min="1284" max="1284" width="12.09765625" style="312" customWidth="1"/>
    <col min="1285" max="1288" width="27.19921875" style="312" customWidth="1"/>
    <col min="1289" max="1539" width="9" style="312"/>
    <col min="1540" max="1540" width="12.09765625" style="312" customWidth="1"/>
    <col min="1541" max="1544" width="27.19921875" style="312" customWidth="1"/>
    <col min="1545" max="1795" width="9" style="312"/>
    <col min="1796" max="1796" width="12.09765625" style="312" customWidth="1"/>
    <col min="1797" max="1800" width="27.19921875" style="312" customWidth="1"/>
    <col min="1801" max="2051" width="9" style="312"/>
    <col min="2052" max="2052" width="12.09765625" style="312" customWidth="1"/>
    <col min="2053" max="2056" width="27.19921875" style="312" customWidth="1"/>
    <col min="2057" max="2307" width="9" style="312"/>
    <col min="2308" max="2308" width="12.09765625" style="312" customWidth="1"/>
    <col min="2309" max="2312" width="27.19921875" style="312" customWidth="1"/>
    <col min="2313" max="2563" width="9" style="312"/>
    <col min="2564" max="2564" width="12.09765625" style="312" customWidth="1"/>
    <col min="2565" max="2568" width="27.19921875" style="312" customWidth="1"/>
    <col min="2569" max="2819" width="9" style="312"/>
    <col min="2820" max="2820" width="12.09765625" style="312" customWidth="1"/>
    <col min="2821" max="2824" width="27.19921875" style="312" customWidth="1"/>
    <col min="2825" max="3075" width="9" style="312"/>
    <col min="3076" max="3076" width="12.09765625" style="312" customWidth="1"/>
    <col min="3077" max="3080" width="27.19921875" style="312" customWidth="1"/>
    <col min="3081" max="3331" width="9" style="312"/>
    <col min="3332" max="3332" width="12.09765625" style="312" customWidth="1"/>
    <col min="3333" max="3336" width="27.19921875" style="312" customWidth="1"/>
    <col min="3337" max="3587" width="9" style="312"/>
    <col min="3588" max="3588" width="12.09765625" style="312" customWidth="1"/>
    <col min="3589" max="3592" width="27.19921875" style="312" customWidth="1"/>
    <col min="3593" max="3843" width="9" style="312"/>
    <col min="3844" max="3844" width="12.09765625" style="312" customWidth="1"/>
    <col min="3845" max="3848" width="27.19921875" style="312" customWidth="1"/>
    <col min="3849" max="4099" width="9" style="312"/>
    <col min="4100" max="4100" width="12.09765625" style="312" customWidth="1"/>
    <col min="4101" max="4104" width="27.19921875" style="312" customWidth="1"/>
    <col min="4105" max="4355" width="9" style="312"/>
    <col min="4356" max="4356" width="12.09765625" style="312" customWidth="1"/>
    <col min="4357" max="4360" width="27.19921875" style="312" customWidth="1"/>
    <col min="4361" max="4611" width="9" style="312"/>
    <col min="4612" max="4612" width="12.09765625" style="312" customWidth="1"/>
    <col min="4613" max="4616" width="27.19921875" style="312" customWidth="1"/>
    <col min="4617" max="4867" width="9" style="312"/>
    <col min="4868" max="4868" width="12.09765625" style="312" customWidth="1"/>
    <col min="4869" max="4872" width="27.19921875" style="312" customWidth="1"/>
    <col min="4873" max="5123" width="9" style="312"/>
    <col min="5124" max="5124" width="12.09765625" style="312" customWidth="1"/>
    <col min="5125" max="5128" width="27.19921875" style="312" customWidth="1"/>
    <col min="5129" max="5379" width="9" style="312"/>
    <col min="5380" max="5380" width="12.09765625" style="312" customWidth="1"/>
    <col min="5381" max="5384" width="27.19921875" style="312" customWidth="1"/>
    <col min="5385" max="5635" width="9" style="312"/>
    <col min="5636" max="5636" width="12.09765625" style="312" customWidth="1"/>
    <col min="5637" max="5640" width="27.19921875" style="312" customWidth="1"/>
    <col min="5641" max="5891" width="9" style="312"/>
    <col min="5892" max="5892" width="12.09765625" style="312" customWidth="1"/>
    <col min="5893" max="5896" width="27.19921875" style="312" customWidth="1"/>
    <col min="5897" max="6147" width="9" style="312"/>
    <col min="6148" max="6148" width="12.09765625" style="312" customWidth="1"/>
    <col min="6149" max="6152" width="27.19921875" style="312" customWidth="1"/>
    <col min="6153" max="6403" width="9" style="312"/>
    <col min="6404" max="6404" width="12.09765625" style="312" customWidth="1"/>
    <col min="6405" max="6408" width="27.19921875" style="312" customWidth="1"/>
    <col min="6409" max="6659" width="9" style="312"/>
    <col min="6660" max="6660" width="12.09765625" style="312" customWidth="1"/>
    <col min="6661" max="6664" width="27.19921875" style="312" customWidth="1"/>
    <col min="6665" max="6915" width="9" style="312"/>
    <col min="6916" max="6916" width="12.09765625" style="312" customWidth="1"/>
    <col min="6917" max="6920" width="27.19921875" style="312" customWidth="1"/>
    <col min="6921" max="7171" width="9" style="312"/>
    <col min="7172" max="7172" width="12.09765625" style="312" customWidth="1"/>
    <col min="7173" max="7176" width="27.19921875" style="312" customWidth="1"/>
    <col min="7177" max="7427" width="9" style="312"/>
    <col min="7428" max="7428" width="12.09765625" style="312" customWidth="1"/>
    <col min="7429" max="7432" width="27.19921875" style="312" customWidth="1"/>
    <col min="7433" max="7683" width="9" style="312"/>
    <col min="7684" max="7684" width="12.09765625" style="312" customWidth="1"/>
    <col min="7685" max="7688" width="27.19921875" style="312" customWidth="1"/>
    <col min="7689" max="7939" width="9" style="312"/>
    <col min="7940" max="7940" width="12.09765625" style="312" customWidth="1"/>
    <col min="7941" max="7944" width="27.19921875" style="312" customWidth="1"/>
    <col min="7945" max="8195" width="9" style="312"/>
    <col min="8196" max="8196" width="12.09765625" style="312" customWidth="1"/>
    <col min="8197" max="8200" width="27.19921875" style="312" customWidth="1"/>
    <col min="8201" max="8451" width="9" style="312"/>
    <col min="8452" max="8452" width="12.09765625" style="312" customWidth="1"/>
    <col min="8453" max="8456" width="27.19921875" style="312" customWidth="1"/>
    <col min="8457" max="8707" width="9" style="312"/>
    <col min="8708" max="8708" width="12.09765625" style="312" customWidth="1"/>
    <col min="8709" max="8712" width="27.19921875" style="312" customWidth="1"/>
    <col min="8713" max="8963" width="9" style="312"/>
    <col min="8964" max="8964" width="12.09765625" style="312" customWidth="1"/>
    <col min="8965" max="8968" width="27.19921875" style="312" customWidth="1"/>
    <col min="8969" max="9219" width="9" style="312"/>
    <col min="9220" max="9220" width="12.09765625" style="312" customWidth="1"/>
    <col min="9221" max="9224" width="27.19921875" style="312" customWidth="1"/>
    <col min="9225" max="9475" width="9" style="312"/>
    <col min="9476" max="9476" width="12.09765625" style="312" customWidth="1"/>
    <col min="9477" max="9480" width="27.19921875" style="312" customWidth="1"/>
    <col min="9481" max="9731" width="9" style="312"/>
    <col min="9732" max="9732" width="12.09765625" style="312" customWidth="1"/>
    <col min="9733" max="9736" width="27.19921875" style="312" customWidth="1"/>
    <col min="9737" max="9987" width="9" style="312"/>
    <col min="9988" max="9988" width="12.09765625" style="312" customWidth="1"/>
    <col min="9989" max="9992" width="27.19921875" style="312" customWidth="1"/>
    <col min="9993" max="10243" width="9" style="312"/>
    <col min="10244" max="10244" width="12.09765625" style="312" customWidth="1"/>
    <col min="10245" max="10248" width="27.19921875" style="312" customWidth="1"/>
    <col min="10249" max="10499" width="9" style="312"/>
    <col min="10500" max="10500" width="12.09765625" style="312" customWidth="1"/>
    <col min="10501" max="10504" width="27.19921875" style="312" customWidth="1"/>
    <col min="10505" max="10755" width="9" style="312"/>
    <col min="10756" max="10756" width="12.09765625" style="312" customWidth="1"/>
    <col min="10757" max="10760" width="27.19921875" style="312" customWidth="1"/>
    <col min="10761" max="11011" width="9" style="312"/>
    <col min="11012" max="11012" width="12.09765625" style="312" customWidth="1"/>
    <col min="11013" max="11016" width="27.19921875" style="312" customWidth="1"/>
    <col min="11017" max="11267" width="9" style="312"/>
    <col min="11268" max="11268" width="12.09765625" style="312" customWidth="1"/>
    <col min="11269" max="11272" width="27.19921875" style="312" customWidth="1"/>
    <col min="11273" max="11523" width="9" style="312"/>
    <col min="11524" max="11524" width="12.09765625" style="312" customWidth="1"/>
    <col min="11525" max="11528" width="27.19921875" style="312" customWidth="1"/>
    <col min="11529" max="11779" width="9" style="312"/>
    <col min="11780" max="11780" width="12.09765625" style="312" customWidth="1"/>
    <col min="11781" max="11784" width="27.19921875" style="312" customWidth="1"/>
    <col min="11785" max="12035" width="9" style="312"/>
    <col min="12036" max="12036" width="12.09765625" style="312" customWidth="1"/>
    <col min="12037" max="12040" width="27.19921875" style="312" customWidth="1"/>
    <col min="12041" max="12291" width="9" style="312"/>
    <col min="12292" max="12292" width="12.09765625" style="312" customWidth="1"/>
    <col min="12293" max="12296" width="27.19921875" style="312" customWidth="1"/>
    <col min="12297" max="12547" width="9" style="312"/>
    <col min="12548" max="12548" width="12.09765625" style="312" customWidth="1"/>
    <col min="12549" max="12552" width="27.19921875" style="312" customWidth="1"/>
    <col min="12553" max="12803" width="9" style="312"/>
    <col min="12804" max="12804" width="12.09765625" style="312" customWidth="1"/>
    <col min="12805" max="12808" width="27.19921875" style="312" customWidth="1"/>
    <col min="12809" max="13059" width="9" style="312"/>
    <col min="13060" max="13060" width="12.09765625" style="312" customWidth="1"/>
    <col min="13061" max="13064" width="27.19921875" style="312" customWidth="1"/>
    <col min="13065" max="13315" width="9" style="312"/>
    <col min="13316" max="13316" width="12.09765625" style="312" customWidth="1"/>
    <col min="13317" max="13320" width="27.19921875" style="312" customWidth="1"/>
    <col min="13321" max="13571" width="9" style="312"/>
    <col min="13572" max="13572" width="12.09765625" style="312" customWidth="1"/>
    <col min="13573" max="13576" width="27.19921875" style="312" customWidth="1"/>
    <col min="13577" max="13827" width="9" style="312"/>
    <col min="13828" max="13828" width="12.09765625" style="312" customWidth="1"/>
    <col min="13829" max="13832" width="27.19921875" style="312" customWidth="1"/>
    <col min="13833" max="14083" width="9" style="312"/>
    <col min="14084" max="14084" width="12.09765625" style="312" customWidth="1"/>
    <col min="14085" max="14088" width="27.19921875" style="312" customWidth="1"/>
    <col min="14089" max="14339" width="9" style="312"/>
    <col min="14340" max="14340" width="12.09765625" style="312" customWidth="1"/>
    <col min="14341" max="14344" width="27.19921875" style="312" customWidth="1"/>
    <col min="14345" max="14595" width="9" style="312"/>
    <col min="14596" max="14596" width="12.09765625" style="312" customWidth="1"/>
    <col min="14597" max="14600" width="27.19921875" style="312" customWidth="1"/>
    <col min="14601" max="14851" width="9" style="312"/>
    <col min="14852" max="14852" width="12.09765625" style="312" customWidth="1"/>
    <col min="14853" max="14856" width="27.19921875" style="312" customWidth="1"/>
    <col min="14857" max="15107" width="9" style="312"/>
    <col min="15108" max="15108" width="12.09765625" style="312" customWidth="1"/>
    <col min="15109" max="15112" width="27.19921875" style="312" customWidth="1"/>
    <col min="15113" max="15363" width="9" style="312"/>
    <col min="15364" max="15364" width="12.09765625" style="312" customWidth="1"/>
    <col min="15365" max="15368" width="27.19921875" style="312" customWidth="1"/>
    <col min="15369" max="15619" width="9" style="312"/>
    <col min="15620" max="15620" width="12.09765625" style="312" customWidth="1"/>
    <col min="15621" max="15624" width="27.19921875" style="312" customWidth="1"/>
    <col min="15625" max="15875" width="9" style="312"/>
    <col min="15876" max="15876" width="12.09765625" style="312" customWidth="1"/>
    <col min="15877" max="15880" width="27.19921875" style="312" customWidth="1"/>
    <col min="15881" max="16131" width="9" style="312"/>
    <col min="16132" max="16132" width="12.09765625" style="312" customWidth="1"/>
    <col min="16133" max="16136" width="27.19921875" style="312" customWidth="1"/>
    <col min="16137" max="16384" width="9" style="312"/>
  </cols>
  <sheetData>
    <row r="1" spans="1:18" ht="5.0999999999999996" customHeight="1"/>
    <row r="2" spans="1:18" ht="50.1" customHeight="1">
      <c r="A2" s="1060"/>
      <c r="B2" s="1060"/>
      <c r="C2" s="1060"/>
      <c r="D2" s="1060"/>
      <c r="E2" s="1060"/>
      <c r="F2" s="1060"/>
      <c r="G2" s="1060"/>
      <c r="H2" s="1060"/>
      <c r="I2" s="695"/>
      <c r="J2" s="695"/>
      <c r="K2" s="695"/>
      <c r="L2" s="695"/>
    </row>
    <row r="3" spans="1:18" ht="21" customHeight="1">
      <c r="A3" s="1197" t="s">
        <v>440</v>
      </c>
      <c r="B3" s="1197"/>
      <c r="C3" s="1197"/>
      <c r="D3" s="1197"/>
      <c r="E3" s="1197"/>
      <c r="F3" s="1197"/>
      <c r="G3" s="1197"/>
      <c r="H3" s="1197"/>
      <c r="I3" s="696"/>
      <c r="J3" s="696"/>
      <c r="K3" s="696"/>
      <c r="L3" s="696"/>
    </row>
    <row r="4" spans="1:18" s="500" customFormat="1" ht="20.100000000000001" customHeight="1">
      <c r="A4" s="1031" t="s">
        <v>441</v>
      </c>
      <c r="B4" s="1031"/>
      <c r="C4" s="1031"/>
      <c r="D4" s="1031"/>
      <c r="E4" s="1031"/>
      <c r="F4" s="1031"/>
      <c r="G4" s="1031"/>
      <c r="H4" s="1031"/>
      <c r="I4" s="697"/>
      <c r="J4" s="697"/>
      <c r="K4" s="697"/>
      <c r="L4" s="697"/>
    </row>
    <row r="5" spans="1:18" ht="20.100000000000001" customHeight="1">
      <c r="A5" s="508" t="s">
        <v>442</v>
      </c>
      <c r="H5" s="958" t="s">
        <v>443</v>
      </c>
    </row>
    <row r="6" spans="1:18" s="316" customFormat="1" ht="75.900000000000006" customHeight="1">
      <c r="A6" s="699" t="s">
        <v>444</v>
      </c>
      <c r="B6" s="700" t="s">
        <v>564</v>
      </c>
      <c r="C6" s="1312" t="s">
        <v>570</v>
      </c>
      <c r="D6" s="1313"/>
      <c r="E6" s="1312" t="s">
        <v>565</v>
      </c>
      <c r="F6" s="1313"/>
      <c r="G6" s="1312" t="s">
        <v>569</v>
      </c>
      <c r="H6" s="1313"/>
    </row>
    <row r="7" spans="1:18" s="316" customFormat="1" ht="42" customHeight="1">
      <c r="A7" s="574">
        <v>2014</v>
      </c>
      <c r="B7" s="948">
        <v>1215</v>
      </c>
      <c r="C7" s="1247">
        <v>71</v>
      </c>
      <c r="D7" s="1247"/>
      <c r="E7" s="1247">
        <v>1234</v>
      </c>
      <c r="F7" s="1247"/>
      <c r="G7" s="1247">
        <v>12</v>
      </c>
      <c r="H7" s="1314"/>
    </row>
    <row r="8" spans="1:18" s="316" customFormat="1" ht="42" customHeight="1">
      <c r="A8" s="701">
        <v>2015</v>
      </c>
      <c r="B8" s="949">
        <v>1285</v>
      </c>
      <c r="C8" s="1308">
        <v>60</v>
      </c>
      <c r="D8" s="1308"/>
      <c r="E8" s="1308">
        <v>1318</v>
      </c>
      <c r="F8" s="1308"/>
      <c r="G8" s="1308">
        <v>13</v>
      </c>
      <c r="H8" s="1309"/>
    </row>
    <row r="9" spans="1:18" s="316" customFormat="1" ht="42" customHeight="1">
      <c r="A9" s="701">
        <v>2016</v>
      </c>
      <c r="B9" s="949">
        <v>1196</v>
      </c>
      <c r="C9" s="1308">
        <v>83</v>
      </c>
      <c r="D9" s="1308"/>
      <c r="E9" s="1308">
        <v>1228</v>
      </c>
      <c r="F9" s="1308"/>
      <c r="G9" s="1308">
        <v>15</v>
      </c>
      <c r="H9" s="1309"/>
    </row>
    <row r="10" spans="1:18" s="316" customFormat="1" ht="42" customHeight="1">
      <c r="A10" s="575">
        <v>2017</v>
      </c>
      <c r="B10" s="950">
        <v>1050</v>
      </c>
      <c r="C10" s="1310">
        <v>66</v>
      </c>
      <c r="D10" s="1310"/>
      <c r="E10" s="1310">
        <v>1034</v>
      </c>
      <c r="F10" s="1310"/>
      <c r="G10" s="1310">
        <v>12</v>
      </c>
      <c r="H10" s="1311"/>
    </row>
    <row r="11" spans="1:18" s="704" customFormat="1" ht="15" customHeight="1">
      <c r="A11" s="702" t="s">
        <v>445</v>
      </c>
      <c r="B11" s="703"/>
      <c r="C11" s="703"/>
      <c r="D11" s="703"/>
      <c r="E11" s="703"/>
      <c r="F11" s="703"/>
      <c r="G11" s="703"/>
      <c r="H11" s="703"/>
    </row>
    <row r="12" spans="1:18" ht="14.1" customHeight="1">
      <c r="A12" s="505" t="s">
        <v>562</v>
      </c>
      <c r="B12" s="704"/>
      <c r="C12" s="704"/>
      <c r="D12" s="704"/>
      <c r="E12" s="704"/>
      <c r="F12" s="704"/>
      <c r="G12" s="705"/>
      <c r="H12" s="704"/>
    </row>
    <row r="13" spans="1:18" ht="27" customHeight="1">
      <c r="A13" s="1315" t="s">
        <v>571</v>
      </c>
      <c r="B13" s="1315"/>
      <c r="C13" s="1315"/>
      <c r="D13" s="1315"/>
      <c r="E13" s="1315"/>
      <c r="F13" s="1315"/>
      <c r="G13" s="1315"/>
      <c r="H13" s="1315"/>
    </row>
    <row r="14" spans="1:18" s="703" customFormat="1" ht="13.5" customHeight="1">
      <c r="A14" s="505" t="s">
        <v>563</v>
      </c>
      <c r="B14" s="704"/>
      <c r="C14" s="704"/>
      <c r="D14" s="704"/>
      <c r="E14" s="704"/>
      <c r="F14" s="704"/>
      <c r="G14" s="704"/>
      <c r="H14" s="698" t="s">
        <v>371</v>
      </c>
    </row>
    <row r="15" spans="1:18" ht="26.1" customHeight="1">
      <c r="A15" s="706"/>
      <c r="B15" s="706"/>
      <c r="C15" s="706"/>
      <c r="D15" s="706"/>
      <c r="E15" s="706"/>
      <c r="F15" s="706"/>
      <c r="G15" s="706"/>
      <c r="H15" s="706"/>
    </row>
    <row r="16" spans="1:18" ht="21" customHeight="1">
      <c r="A16" s="1197" t="s">
        <v>446</v>
      </c>
      <c r="B16" s="1197"/>
      <c r="C16" s="1197"/>
      <c r="D16" s="1197"/>
      <c r="E16" s="1197"/>
      <c r="F16" s="1197"/>
      <c r="G16" s="1197"/>
      <c r="H16" s="1197"/>
      <c r="I16" s="707"/>
      <c r="J16" s="707"/>
      <c r="K16" s="707"/>
      <c r="L16" s="707"/>
      <c r="M16" s="707"/>
      <c r="N16" s="707"/>
      <c r="O16" s="707"/>
      <c r="P16" s="707"/>
      <c r="Q16" s="707"/>
      <c r="R16" s="707"/>
    </row>
    <row r="17" spans="1:18" s="500" customFormat="1" ht="20.100000000000001" customHeight="1">
      <c r="A17" s="1031" t="s">
        <v>447</v>
      </c>
      <c r="B17" s="1031"/>
      <c r="C17" s="1031"/>
      <c r="D17" s="1031"/>
      <c r="E17" s="1031"/>
      <c r="F17" s="1031"/>
      <c r="G17" s="1031"/>
      <c r="H17" s="1031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0.100000000000001" customHeight="1">
      <c r="A18" s="508" t="s">
        <v>528</v>
      </c>
      <c r="B18" s="706"/>
      <c r="C18" s="706"/>
      <c r="D18" s="706"/>
      <c r="E18" s="706"/>
      <c r="F18" s="706"/>
      <c r="G18" s="706"/>
      <c r="H18" s="958" t="s">
        <v>529</v>
      </c>
    </row>
    <row r="19" spans="1:18" ht="36" customHeight="1">
      <c r="A19" s="1316" t="s">
        <v>444</v>
      </c>
      <c r="B19" s="1319" t="s">
        <v>448</v>
      </c>
      <c r="C19" s="1312" t="s">
        <v>527</v>
      </c>
      <c r="D19" s="1322"/>
      <c r="E19" s="1322"/>
      <c r="F19" s="1322"/>
      <c r="G19" s="1313"/>
      <c r="H19" s="1323" t="s">
        <v>449</v>
      </c>
    </row>
    <row r="20" spans="1:18" ht="18" customHeight="1">
      <c r="A20" s="1317"/>
      <c r="B20" s="1320"/>
      <c r="C20" s="708" t="s">
        <v>450</v>
      </c>
      <c r="D20" s="708" t="s">
        <v>451</v>
      </c>
      <c r="E20" s="708" t="s">
        <v>452</v>
      </c>
      <c r="F20" s="708" t="s">
        <v>453</v>
      </c>
      <c r="G20" s="708" t="s">
        <v>454</v>
      </c>
      <c r="H20" s="1324"/>
    </row>
    <row r="21" spans="1:18" s="316" customFormat="1" ht="75" customHeight="1">
      <c r="A21" s="1318"/>
      <c r="B21" s="1321"/>
      <c r="C21" s="709" t="s">
        <v>391</v>
      </c>
      <c r="D21" s="709" t="s">
        <v>455</v>
      </c>
      <c r="E21" s="709" t="s">
        <v>572</v>
      </c>
      <c r="F21" s="709" t="s">
        <v>456</v>
      </c>
      <c r="G21" s="709" t="s">
        <v>457</v>
      </c>
      <c r="H21" s="1325"/>
    </row>
    <row r="22" spans="1:18" s="316" customFormat="1" ht="42" customHeight="1">
      <c r="A22" s="574">
        <v>2010</v>
      </c>
      <c r="B22" s="951">
        <v>91723</v>
      </c>
      <c r="C22" s="952">
        <v>25633</v>
      </c>
      <c r="D22" s="952">
        <v>4360</v>
      </c>
      <c r="E22" s="952">
        <v>6663</v>
      </c>
      <c r="F22" s="952">
        <v>10626</v>
      </c>
      <c r="G22" s="952">
        <v>3984</v>
      </c>
      <c r="H22" s="953">
        <v>28</v>
      </c>
    </row>
    <row r="23" spans="1:18" s="316" customFormat="1" ht="42" customHeight="1">
      <c r="A23" s="575">
        <v>2015</v>
      </c>
      <c r="B23" s="954">
        <v>92743</v>
      </c>
      <c r="C23" s="955">
        <v>28853</v>
      </c>
      <c r="D23" s="955">
        <v>7665</v>
      </c>
      <c r="E23" s="955">
        <v>11898</v>
      </c>
      <c r="F23" s="955">
        <v>5031</v>
      </c>
      <c r="G23" s="955">
        <v>4259</v>
      </c>
      <c r="H23" s="956">
        <v>31</v>
      </c>
    </row>
    <row r="24" spans="1:18" ht="14.1" customHeight="1">
      <c r="A24" s="505" t="s">
        <v>567</v>
      </c>
      <c r="B24" s="706"/>
      <c r="C24" s="706"/>
      <c r="D24" s="706"/>
      <c r="E24" s="706"/>
      <c r="F24" s="706"/>
      <c r="G24" s="706"/>
      <c r="H24" s="706"/>
    </row>
    <row r="25" spans="1:18" ht="14.1" customHeight="1">
      <c r="A25" s="505" t="s">
        <v>568</v>
      </c>
      <c r="B25" s="706"/>
      <c r="C25" s="706"/>
      <c r="D25" s="706"/>
      <c r="E25" s="706"/>
      <c r="F25" s="706"/>
      <c r="G25" s="706"/>
      <c r="H25" s="706"/>
    </row>
    <row r="26" spans="1:18" ht="14.1" customHeight="1">
      <c r="A26" s="505" t="s">
        <v>525</v>
      </c>
    </row>
    <row r="27" spans="1:18" ht="14.1" customHeight="1">
      <c r="A27" s="505" t="s">
        <v>526</v>
      </c>
    </row>
    <row r="28" spans="1:18" ht="14.1" customHeight="1">
      <c r="A28" s="505" t="s">
        <v>566</v>
      </c>
      <c r="G28" s="1243" t="s">
        <v>371</v>
      </c>
      <c r="H28" s="1243"/>
    </row>
  </sheetData>
  <mergeCells count="26">
    <mergeCell ref="E9:F9"/>
    <mergeCell ref="E10:F10"/>
    <mergeCell ref="G28:H28"/>
    <mergeCell ref="A13:H13"/>
    <mergeCell ref="A16:H16"/>
    <mergeCell ref="A17:H17"/>
    <mergeCell ref="A19:A21"/>
    <mergeCell ref="B19:B21"/>
    <mergeCell ref="C19:G19"/>
    <mergeCell ref="H19:H21"/>
    <mergeCell ref="G8:H8"/>
    <mergeCell ref="G9:H9"/>
    <mergeCell ref="G10:H10"/>
    <mergeCell ref="A2:H2"/>
    <mergeCell ref="A3:H3"/>
    <mergeCell ref="A4:H4"/>
    <mergeCell ref="C6:D6"/>
    <mergeCell ref="C7:D7"/>
    <mergeCell ref="E6:F6"/>
    <mergeCell ref="E7:F7"/>
    <mergeCell ref="G6:H6"/>
    <mergeCell ref="G7:H7"/>
    <mergeCell ref="C8:D8"/>
    <mergeCell ref="C9:D9"/>
    <mergeCell ref="C10:D10"/>
    <mergeCell ref="E8:F8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80" zoomScaleNormal="100" zoomScaleSheetLayoutView="80" workbookViewId="0">
      <selection activeCell="N12" sqref="N12"/>
    </sheetView>
  </sheetViews>
  <sheetFormatPr defaultColWidth="9" defaultRowHeight="16.2"/>
  <cols>
    <col min="1" max="1" width="7.59765625" style="3" customWidth="1"/>
    <col min="2" max="2" width="9.69921875" style="4" customWidth="1"/>
    <col min="3" max="4" width="9.69921875" style="3" customWidth="1"/>
    <col min="5" max="5" width="9.69921875" style="5" customWidth="1"/>
    <col min="6" max="6" width="9.69921875" style="6" customWidth="1"/>
    <col min="7" max="8" width="9.69921875" style="3" customWidth="1"/>
    <col min="9" max="9" width="9.69921875" style="7" customWidth="1"/>
    <col min="10" max="10" width="0" style="7" hidden="1" customWidth="1"/>
    <col min="11" max="16384" width="9" style="7"/>
  </cols>
  <sheetData>
    <row r="1" spans="1:15" ht="5.0999999999999996" customHeight="1"/>
    <row r="2" spans="1:15" ht="50.1" customHeight="1">
      <c r="A2" s="1027"/>
      <c r="B2" s="1027"/>
      <c r="C2" s="1027"/>
      <c r="D2" s="1027"/>
      <c r="E2" s="1027"/>
      <c r="F2" s="1027"/>
      <c r="G2" s="1027"/>
      <c r="H2" s="1027"/>
      <c r="I2" s="1027"/>
    </row>
    <row r="3" spans="1:15" s="10" customFormat="1" ht="21" customHeight="1">
      <c r="A3" s="1029" t="s">
        <v>43</v>
      </c>
      <c r="B3" s="1030"/>
      <c r="C3" s="1030"/>
      <c r="D3" s="1030"/>
      <c r="E3" s="1030"/>
      <c r="F3" s="1030"/>
      <c r="G3" s="1030"/>
      <c r="H3" s="1030"/>
      <c r="I3" s="1030"/>
      <c r="J3" s="9"/>
      <c r="K3" s="9"/>
      <c r="L3" s="9"/>
      <c r="M3" s="9"/>
      <c r="N3" s="9"/>
      <c r="O3" s="9"/>
    </row>
    <row r="4" spans="1:15" s="10" customFormat="1" ht="20.100000000000001" customHeight="1">
      <c r="A4" s="1031" t="s">
        <v>44</v>
      </c>
      <c r="B4" s="1032"/>
      <c r="C4" s="1032"/>
      <c r="D4" s="1032"/>
      <c r="E4" s="1032"/>
      <c r="F4" s="1032"/>
      <c r="G4" s="1032"/>
      <c r="H4" s="1032"/>
      <c r="I4" s="1032"/>
      <c r="J4" s="11"/>
      <c r="K4" s="11"/>
      <c r="L4" s="11"/>
      <c r="M4" s="11"/>
      <c r="N4" s="11"/>
      <c r="O4" s="11"/>
    </row>
    <row r="5" spans="1:15" s="10" customFormat="1" ht="20.100000000000001" customHeight="1">
      <c r="A5" s="1038" t="s">
        <v>45</v>
      </c>
      <c r="B5" s="1038"/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1"/>
      <c r="O5" s="11"/>
    </row>
    <row r="6" spans="1:15" s="15" customFormat="1" ht="20.100000000000001" customHeight="1">
      <c r="A6" s="13" t="s">
        <v>46</v>
      </c>
      <c r="B6" s="13"/>
      <c r="C6" s="14"/>
      <c r="D6" s="14"/>
      <c r="E6" s="14"/>
      <c r="F6" s="14"/>
      <c r="G6" s="1039" t="s">
        <v>47</v>
      </c>
      <c r="H6" s="1039"/>
      <c r="I6" s="1039"/>
    </row>
    <row r="7" spans="1:15" s="25" customFormat="1" ht="19.5" customHeight="1">
      <c r="A7" s="107"/>
      <c r="B7" s="1048" t="s">
        <v>48</v>
      </c>
      <c r="C7" s="1049"/>
      <c r="D7" s="1049"/>
      <c r="E7" s="1049"/>
      <c r="F7" s="1049"/>
      <c r="G7" s="1049"/>
      <c r="H7" s="1049"/>
      <c r="I7" s="1050"/>
    </row>
    <row r="8" spans="1:15" s="25" customFormat="1" ht="17.100000000000001" customHeight="1">
      <c r="A8" s="108" t="s">
        <v>49</v>
      </c>
      <c r="B8" s="109" t="s">
        <v>50</v>
      </c>
      <c r="C8" s="110"/>
      <c r="D8" s="111"/>
      <c r="E8" s="109" t="s">
        <v>51</v>
      </c>
      <c r="F8" s="1051"/>
      <c r="G8" s="1051"/>
      <c r="H8" s="1051"/>
      <c r="I8" s="1052"/>
    </row>
    <row r="9" spans="1:15" s="25" customFormat="1" ht="17.100000000000001" customHeight="1">
      <c r="A9" s="112" t="s">
        <v>52</v>
      </c>
      <c r="B9" s="113"/>
      <c r="C9" s="1053" t="s">
        <v>496</v>
      </c>
      <c r="D9" s="1055" t="s">
        <v>498</v>
      </c>
      <c r="E9" s="789"/>
      <c r="F9" s="1053" t="s">
        <v>500</v>
      </c>
      <c r="G9" s="1010" t="s">
        <v>575</v>
      </c>
      <c r="H9" s="1055" t="s">
        <v>501</v>
      </c>
      <c r="I9" s="1053" t="s">
        <v>502</v>
      </c>
    </row>
    <row r="10" spans="1:15" s="25" customFormat="1" ht="17.100000000000001" customHeight="1">
      <c r="A10" s="114"/>
      <c r="B10" s="115" t="s">
        <v>30</v>
      </c>
      <c r="C10" s="1054"/>
      <c r="D10" s="1056"/>
      <c r="E10" s="114" t="s">
        <v>499</v>
      </c>
      <c r="F10" s="1054"/>
      <c r="G10" s="1011" t="s">
        <v>576</v>
      </c>
      <c r="H10" s="1056"/>
      <c r="I10" s="1054"/>
    </row>
    <row r="11" spans="1:15" s="25" customFormat="1" ht="112.05" customHeight="1">
      <c r="A11" s="116">
        <v>2013</v>
      </c>
      <c r="B11" s="117">
        <v>271</v>
      </c>
      <c r="C11" s="118">
        <v>145</v>
      </c>
      <c r="D11" s="118">
        <v>126</v>
      </c>
      <c r="E11" s="118"/>
      <c r="F11" s="118"/>
      <c r="G11" s="118"/>
      <c r="H11" s="118"/>
      <c r="I11" s="119"/>
    </row>
    <row r="12" spans="1:15" s="63" customFormat="1" ht="112.05" customHeight="1">
      <c r="A12" s="120">
        <v>2014</v>
      </c>
      <c r="B12" s="121">
        <v>358</v>
      </c>
      <c r="C12" s="122">
        <v>185</v>
      </c>
      <c r="D12" s="122">
        <v>173</v>
      </c>
      <c r="E12" s="122"/>
      <c r="F12" s="122"/>
      <c r="G12" s="122"/>
      <c r="H12" s="122"/>
      <c r="I12" s="123"/>
    </row>
    <row r="13" spans="1:15" s="63" customFormat="1" ht="112.05" customHeight="1">
      <c r="A13" s="124">
        <v>2015</v>
      </c>
      <c r="B13" s="121">
        <v>402</v>
      </c>
      <c r="C13" s="122">
        <v>206</v>
      </c>
      <c r="D13" s="122">
        <v>196</v>
      </c>
      <c r="E13" s="122"/>
      <c r="F13" s="122"/>
      <c r="G13" s="122"/>
      <c r="H13" s="122"/>
      <c r="I13" s="123"/>
    </row>
    <row r="14" spans="1:15" s="128" customFormat="1" ht="112.05" customHeight="1">
      <c r="A14" s="124">
        <v>2016</v>
      </c>
      <c r="B14" s="125">
        <v>416</v>
      </c>
      <c r="C14" s="126">
        <v>209</v>
      </c>
      <c r="D14" s="126">
        <v>207</v>
      </c>
      <c r="E14" s="126"/>
      <c r="F14" s="126">
        <v>327</v>
      </c>
      <c r="G14" s="126">
        <v>45</v>
      </c>
      <c r="H14" s="126">
        <v>16</v>
      </c>
      <c r="I14" s="127">
        <v>28</v>
      </c>
    </row>
    <row r="15" spans="1:15" s="63" customFormat="1" ht="112.05" customHeight="1">
      <c r="A15" s="729">
        <v>2017</v>
      </c>
      <c r="B15" s="129">
        <v>416</v>
      </c>
      <c r="C15" s="730">
        <v>194</v>
      </c>
      <c r="D15" s="730">
        <v>222</v>
      </c>
      <c r="E15" s="730"/>
      <c r="F15" s="730">
        <v>333</v>
      </c>
      <c r="G15" s="730">
        <v>43</v>
      </c>
      <c r="H15" s="730">
        <v>18</v>
      </c>
      <c r="I15" s="731">
        <v>22</v>
      </c>
    </row>
    <row r="16" spans="1:15" s="15" customFormat="1" ht="13.95" customHeight="1">
      <c r="A16" s="1033" t="s">
        <v>55</v>
      </c>
      <c r="B16" s="1034"/>
      <c r="C16" s="1034"/>
      <c r="D16" s="1034"/>
      <c r="E16" s="1034"/>
      <c r="F16" s="1034"/>
      <c r="G16" s="1034"/>
      <c r="H16" s="97"/>
      <c r="I16" s="13"/>
      <c r="J16" s="130"/>
      <c r="K16" s="130"/>
    </row>
    <row r="17" spans="1:14" s="15" customFormat="1" ht="13.95" customHeight="1">
      <c r="A17" s="1035" t="s">
        <v>549</v>
      </c>
      <c r="B17" s="1035"/>
      <c r="C17" s="1035"/>
      <c r="D17" s="1035"/>
      <c r="E17" s="1036"/>
      <c r="F17" s="1036"/>
      <c r="G17" s="1036"/>
      <c r="H17" s="1036"/>
      <c r="I17" s="13"/>
      <c r="J17" s="100"/>
      <c r="K17" s="101"/>
      <c r="L17" s="101"/>
      <c r="M17" s="102"/>
      <c r="N17" s="102"/>
    </row>
    <row r="18" spans="1:14" ht="26.1" customHeight="1">
      <c r="A18" s="103"/>
      <c r="B18" s="97"/>
      <c r="C18" s="103"/>
      <c r="D18" s="103"/>
      <c r="E18" s="104"/>
      <c r="F18" s="105"/>
      <c r="G18" s="103"/>
      <c r="H18" s="103"/>
      <c r="I18" s="106"/>
    </row>
    <row r="19" spans="1:14" ht="26.1" customHeight="1"/>
    <row r="20" spans="1:14" ht="26.1" customHeight="1"/>
    <row r="21" spans="1:14" ht="26.1" customHeight="1"/>
    <row r="22" spans="1:14" ht="26.1" customHeight="1"/>
    <row r="23" spans="1:14" ht="26.1" customHeight="1"/>
    <row r="24" spans="1:14" ht="26.1" customHeight="1"/>
    <row r="25" spans="1:14" ht="26.1" customHeight="1"/>
    <row r="26" spans="1:14" ht="16.5" customHeight="1">
      <c r="A26" s="7"/>
      <c r="B26" s="7"/>
      <c r="C26" s="7"/>
      <c r="D26" s="7"/>
      <c r="E26" s="7"/>
      <c r="F26" s="7"/>
      <c r="G26" s="7"/>
      <c r="H26" s="7"/>
    </row>
    <row r="27" spans="1:14" ht="12.75" customHeight="1">
      <c r="A27" s="7"/>
      <c r="B27" s="7"/>
      <c r="C27" s="7"/>
      <c r="D27" s="7"/>
      <c r="E27" s="7"/>
      <c r="F27" s="7"/>
      <c r="G27" s="7"/>
      <c r="H27" s="7"/>
    </row>
    <row r="28" spans="1:14" ht="14.25" customHeight="1">
      <c r="A28" s="7"/>
      <c r="B28" s="7"/>
      <c r="C28" s="7"/>
      <c r="D28" s="7"/>
      <c r="E28" s="7"/>
      <c r="F28" s="7"/>
      <c r="G28" s="7"/>
      <c r="H28" s="7"/>
    </row>
  </sheetData>
  <mergeCells count="15">
    <mergeCell ref="G6:I6"/>
    <mergeCell ref="A16:G16"/>
    <mergeCell ref="A17:H17"/>
    <mergeCell ref="B7:I7"/>
    <mergeCell ref="F8:I8"/>
    <mergeCell ref="C9:C10"/>
    <mergeCell ref="D9:D10"/>
    <mergeCell ref="F9:F10"/>
    <mergeCell ref="H9:H10"/>
    <mergeCell ref="I9:I10"/>
    <mergeCell ref="A2:I2"/>
    <mergeCell ref="A3:I3"/>
    <mergeCell ref="A4:I4"/>
    <mergeCell ref="A5:I5"/>
    <mergeCell ref="J5:M5"/>
  </mergeCells>
  <phoneticPr fontId="16" type="noConversion"/>
  <printOptions gridLinesSet="0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topLeftCell="A10" zoomScale="80" zoomScaleNormal="100" zoomScaleSheetLayoutView="80" workbookViewId="0">
      <selection activeCell="X39" sqref="X38:X39"/>
    </sheetView>
  </sheetViews>
  <sheetFormatPr defaultRowHeight="15.6"/>
  <cols>
    <col min="1" max="1" width="6.5" customWidth="1"/>
    <col min="2" max="2" width="7.59765625" customWidth="1"/>
    <col min="3" max="4" width="5.59765625" customWidth="1"/>
    <col min="5" max="5" width="7.19921875" customWidth="1"/>
    <col min="6" max="7" width="5.59765625" customWidth="1"/>
    <col min="8" max="8" width="7.59765625" customWidth="1"/>
    <col min="9" max="10" width="5.59765625" customWidth="1"/>
    <col min="11" max="11" width="9.59765625" customWidth="1"/>
    <col min="12" max="13" width="6.59765625" customWidth="1"/>
  </cols>
  <sheetData>
    <row r="1" spans="1:16" ht="5.0999999999999996" customHeight="1"/>
    <row r="2" spans="1:16" ht="50.1" customHeight="1">
      <c r="A2" s="1326"/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</row>
    <row r="3" spans="1:16" ht="21" customHeight="1">
      <c r="A3" s="1327" t="s">
        <v>458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</row>
    <row r="4" spans="1:16" ht="20.100000000000001" customHeight="1">
      <c r="A4" s="1328" t="s">
        <v>459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</row>
    <row r="5" spans="1:16" ht="20.100000000000001" customHeight="1">
      <c r="A5" s="710" t="s">
        <v>460</v>
      </c>
      <c r="B5" s="711"/>
      <c r="C5" s="711"/>
      <c r="D5" s="711"/>
      <c r="E5" s="711"/>
      <c r="F5" s="711"/>
      <c r="G5" s="710"/>
      <c r="H5" s="711"/>
      <c r="I5" s="711"/>
      <c r="J5" s="711"/>
      <c r="K5" s="711"/>
      <c r="L5" s="710"/>
      <c r="M5" s="957" t="s">
        <v>461</v>
      </c>
    </row>
    <row r="6" spans="1:16" ht="30" customHeight="1">
      <c r="A6" s="1329" t="s">
        <v>462</v>
      </c>
      <c r="B6" s="1332" t="s">
        <v>450</v>
      </c>
      <c r="C6" s="1333"/>
      <c r="D6" s="1334"/>
      <c r="E6" s="1335" t="s">
        <v>532</v>
      </c>
      <c r="F6" s="1336"/>
      <c r="G6" s="1337"/>
      <c r="H6" s="1361" t="s">
        <v>463</v>
      </c>
      <c r="I6" s="1362"/>
      <c r="J6" s="1363"/>
      <c r="K6" s="1358" t="s">
        <v>533</v>
      </c>
      <c r="L6" s="1359"/>
      <c r="M6" s="1360"/>
    </row>
    <row r="7" spans="1:16" s="406" customFormat="1" ht="46.5" customHeight="1">
      <c r="A7" s="1330"/>
      <c r="B7" s="1338" t="s">
        <v>391</v>
      </c>
      <c r="C7" s="1339"/>
      <c r="D7" s="1340"/>
      <c r="E7" s="1341" t="s">
        <v>464</v>
      </c>
      <c r="F7" s="1342"/>
      <c r="G7" s="1343"/>
      <c r="H7" s="1364" t="s">
        <v>465</v>
      </c>
      <c r="I7" s="1365"/>
      <c r="J7" s="1366"/>
      <c r="K7" s="1349" t="s">
        <v>534</v>
      </c>
      <c r="L7" s="1350"/>
      <c r="M7" s="1351"/>
    </row>
    <row r="8" spans="1:16" ht="20.100000000000001" customHeight="1">
      <c r="A8" s="1331"/>
      <c r="B8" s="712"/>
      <c r="C8" s="774" t="s">
        <v>398</v>
      </c>
      <c r="D8" s="773" t="s">
        <v>53</v>
      </c>
      <c r="E8" s="771"/>
      <c r="F8" s="773" t="s">
        <v>466</v>
      </c>
      <c r="G8" s="773" t="s">
        <v>53</v>
      </c>
      <c r="H8" s="975"/>
      <c r="I8" s="773" t="s">
        <v>73</v>
      </c>
      <c r="J8" s="773" t="s">
        <v>25</v>
      </c>
      <c r="K8" s="776"/>
      <c r="L8" s="774" t="s">
        <v>398</v>
      </c>
      <c r="M8" s="773" t="s">
        <v>53</v>
      </c>
    </row>
    <row r="9" spans="1:16" ht="23.4" customHeight="1">
      <c r="A9" s="713">
        <v>2012</v>
      </c>
      <c r="B9" s="965">
        <v>1389</v>
      </c>
      <c r="C9" s="965">
        <v>746</v>
      </c>
      <c r="D9" s="965">
        <v>643</v>
      </c>
      <c r="E9" s="1003">
        <f>SUM(F9:G9)</f>
        <v>41</v>
      </c>
      <c r="F9" s="965">
        <v>20</v>
      </c>
      <c r="G9" s="965">
        <v>21</v>
      </c>
      <c r="H9" s="965">
        <f>SUM(I9:J9)</f>
        <v>374</v>
      </c>
      <c r="I9" s="965">
        <v>225</v>
      </c>
      <c r="J9" s="965">
        <v>149</v>
      </c>
      <c r="K9" s="965">
        <f>SUM(L9:M9)</f>
        <v>4</v>
      </c>
      <c r="L9" s="965">
        <v>3</v>
      </c>
      <c r="M9" s="967">
        <v>1</v>
      </c>
      <c r="O9" s="714"/>
      <c r="P9" s="714"/>
    </row>
    <row r="10" spans="1:16" ht="23.4" customHeight="1">
      <c r="A10" s="713">
        <v>2013</v>
      </c>
      <c r="B10" s="965">
        <v>1374</v>
      </c>
      <c r="C10" s="965">
        <v>775</v>
      </c>
      <c r="D10" s="965">
        <v>599</v>
      </c>
      <c r="E10" s="965">
        <f t="shared" ref="E10:E14" si="0">SUM(F10:G10)</f>
        <v>35</v>
      </c>
      <c r="F10" s="965">
        <v>20</v>
      </c>
      <c r="G10" s="965">
        <v>15</v>
      </c>
      <c r="H10" s="965">
        <f>SUM(I10:J10)</f>
        <v>371</v>
      </c>
      <c r="I10" s="965">
        <v>242</v>
      </c>
      <c r="J10" s="965">
        <v>129</v>
      </c>
      <c r="K10" s="965">
        <f>SUM(L10:M10)</f>
        <v>2</v>
      </c>
      <c r="L10" s="965">
        <v>0</v>
      </c>
      <c r="M10" s="967">
        <v>2</v>
      </c>
      <c r="O10" s="715"/>
      <c r="P10" s="715"/>
    </row>
    <row r="11" spans="1:16" ht="23.4" customHeight="1">
      <c r="A11" s="713">
        <v>2014</v>
      </c>
      <c r="B11" s="965">
        <v>1397</v>
      </c>
      <c r="C11" s="965">
        <v>735</v>
      </c>
      <c r="D11" s="965">
        <v>662</v>
      </c>
      <c r="E11" s="965">
        <f t="shared" si="0"/>
        <v>50</v>
      </c>
      <c r="F11" s="965">
        <v>26</v>
      </c>
      <c r="G11" s="965">
        <v>24</v>
      </c>
      <c r="H11" s="965">
        <f t="shared" ref="H11:H13" si="1">SUM(I11:J11)</f>
        <v>417</v>
      </c>
      <c r="I11" s="965">
        <v>255</v>
      </c>
      <c r="J11" s="965">
        <v>162</v>
      </c>
      <c r="K11" s="965">
        <f t="shared" ref="K11:K14" si="2">SUM(L11:M11)</f>
        <v>2</v>
      </c>
      <c r="L11" s="965">
        <v>1</v>
      </c>
      <c r="M11" s="967">
        <v>1</v>
      </c>
      <c r="O11" s="715"/>
      <c r="P11" s="715"/>
    </row>
    <row r="12" spans="1:16" s="405" customFormat="1" ht="23.4" customHeight="1">
      <c r="A12" s="713">
        <v>2015</v>
      </c>
      <c r="B12" s="965">
        <v>1486</v>
      </c>
      <c r="C12" s="965">
        <v>821</v>
      </c>
      <c r="D12" s="965">
        <v>665</v>
      </c>
      <c r="E12" s="965">
        <f t="shared" si="0"/>
        <v>48</v>
      </c>
      <c r="F12" s="965">
        <v>23</v>
      </c>
      <c r="G12" s="965">
        <v>25</v>
      </c>
      <c r="H12" s="965">
        <f t="shared" si="1"/>
        <v>397</v>
      </c>
      <c r="I12" s="965">
        <v>259</v>
      </c>
      <c r="J12" s="965">
        <v>138</v>
      </c>
      <c r="K12" s="965">
        <f t="shared" si="2"/>
        <v>1</v>
      </c>
      <c r="L12" s="965">
        <v>1</v>
      </c>
      <c r="M12" s="967">
        <v>0</v>
      </c>
      <c r="O12" s="716"/>
      <c r="P12" s="716"/>
    </row>
    <row r="13" spans="1:16" s="405" customFormat="1" ht="23.4" customHeight="1">
      <c r="A13" s="713">
        <v>2016</v>
      </c>
      <c r="B13" s="965">
        <v>1534</v>
      </c>
      <c r="C13" s="965">
        <v>817</v>
      </c>
      <c r="D13" s="965">
        <v>717</v>
      </c>
      <c r="E13" s="965">
        <f t="shared" si="0"/>
        <v>67</v>
      </c>
      <c r="F13" s="965">
        <v>25</v>
      </c>
      <c r="G13" s="965">
        <v>42</v>
      </c>
      <c r="H13" s="965">
        <f t="shared" si="1"/>
        <v>402</v>
      </c>
      <c r="I13" s="965">
        <v>247</v>
      </c>
      <c r="J13" s="965">
        <v>155</v>
      </c>
      <c r="K13" s="965">
        <f t="shared" si="2"/>
        <v>4</v>
      </c>
      <c r="L13" s="965">
        <v>1</v>
      </c>
      <c r="M13" s="967">
        <v>3</v>
      </c>
      <c r="O13" s="716"/>
      <c r="P13" s="716"/>
    </row>
    <row r="14" spans="1:16" ht="23.4" customHeight="1">
      <c r="A14" s="717">
        <v>2017</v>
      </c>
      <c r="B14" s="969">
        <f>C14+D14</f>
        <v>1451</v>
      </c>
      <c r="C14" s="1009">
        <v>733</v>
      </c>
      <c r="D14" s="1009">
        <v>718</v>
      </c>
      <c r="E14" s="991">
        <f t="shared" si="0"/>
        <v>49</v>
      </c>
      <c r="F14" s="969">
        <v>21</v>
      </c>
      <c r="G14" s="969">
        <v>28</v>
      </c>
      <c r="H14" s="969">
        <f>SUM(I14:J14)</f>
        <v>339</v>
      </c>
      <c r="I14" s="1009">
        <v>203</v>
      </c>
      <c r="J14" s="1009">
        <v>136</v>
      </c>
      <c r="K14" s="1004">
        <f t="shared" si="2"/>
        <v>6</v>
      </c>
      <c r="L14" s="969">
        <v>2</v>
      </c>
      <c r="M14" s="970">
        <v>4</v>
      </c>
      <c r="O14" s="718"/>
      <c r="P14" s="718"/>
    </row>
    <row r="15" spans="1:16" ht="21" customHeight="1">
      <c r="A15" s="1329" t="s">
        <v>462</v>
      </c>
      <c r="B15" s="1344" t="s">
        <v>467</v>
      </c>
      <c r="C15" s="1345"/>
      <c r="D15" s="1345"/>
      <c r="E15" s="1346" t="s">
        <v>468</v>
      </c>
      <c r="F15" s="1347"/>
      <c r="G15" s="1348"/>
      <c r="H15" s="1346" t="s">
        <v>469</v>
      </c>
      <c r="I15" s="1347"/>
      <c r="J15" s="1347"/>
      <c r="K15" s="1355" t="s">
        <v>470</v>
      </c>
      <c r="L15" s="1356"/>
      <c r="M15" s="1357"/>
      <c r="O15" s="714"/>
      <c r="P15" s="714"/>
    </row>
    <row r="16" spans="1:16" ht="39.9" customHeight="1">
      <c r="A16" s="1330"/>
      <c r="B16" s="1341" t="s">
        <v>471</v>
      </c>
      <c r="C16" s="1342"/>
      <c r="D16" s="1342"/>
      <c r="E16" s="1349" t="s">
        <v>472</v>
      </c>
      <c r="F16" s="1350"/>
      <c r="G16" s="1351"/>
      <c r="H16" s="1341" t="s">
        <v>473</v>
      </c>
      <c r="I16" s="1342"/>
      <c r="J16" s="1342"/>
      <c r="K16" s="1349" t="s">
        <v>474</v>
      </c>
      <c r="L16" s="1350"/>
      <c r="M16" s="1351"/>
    </row>
    <row r="17" spans="1:13" ht="20.100000000000001" customHeight="1">
      <c r="A17" s="1331"/>
      <c r="B17" s="719"/>
      <c r="C17" s="773" t="s">
        <v>398</v>
      </c>
      <c r="D17" s="773" t="s">
        <v>53</v>
      </c>
      <c r="E17" s="771"/>
      <c r="F17" s="773" t="s">
        <v>398</v>
      </c>
      <c r="G17" s="774" t="s">
        <v>53</v>
      </c>
      <c r="H17" s="975"/>
      <c r="I17" s="773" t="s">
        <v>398</v>
      </c>
      <c r="J17" s="773" t="s">
        <v>53</v>
      </c>
      <c r="K17" s="772"/>
      <c r="L17" s="773" t="s">
        <v>398</v>
      </c>
      <c r="M17" s="773" t="s">
        <v>53</v>
      </c>
    </row>
    <row r="18" spans="1:13" ht="23.4" customHeight="1">
      <c r="A18" s="713">
        <v>2012</v>
      </c>
      <c r="B18" s="964">
        <f>SUM(C18:D18)</f>
        <v>88</v>
      </c>
      <c r="C18" s="965">
        <v>47</v>
      </c>
      <c r="D18" s="965">
        <v>41</v>
      </c>
      <c r="E18" s="965">
        <f>SUM(F18:G18)</f>
        <v>32</v>
      </c>
      <c r="F18" s="965">
        <v>9</v>
      </c>
      <c r="G18" s="965">
        <v>23</v>
      </c>
      <c r="H18" s="965">
        <f>SUM(I18:J18)</f>
        <v>73</v>
      </c>
      <c r="I18" s="965">
        <v>28</v>
      </c>
      <c r="J18" s="965">
        <v>45</v>
      </c>
      <c r="K18" s="965" t="s">
        <v>506</v>
      </c>
      <c r="L18" s="965">
        <v>0</v>
      </c>
      <c r="M18" s="966" t="s">
        <v>506</v>
      </c>
    </row>
    <row r="19" spans="1:13" ht="23.4" customHeight="1">
      <c r="A19" s="713">
        <v>2013</v>
      </c>
      <c r="B19" s="964">
        <f>SUM(C19:D19)</f>
        <v>66</v>
      </c>
      <c r="C19" s="965">
        <v>33</v>
      </c>
      <c r="D19" s="965">
        <v>33</v>
      </c>
      <c r="E19" s="965">
        <f>SUM(F19:G19)</f>
        <v>18</v>
      </c>
      <c r="F19" s="965">
        <v>7</v>
      </c>
      <c r="G19" s="965">
        <v>11</v>
      </c>
      <c r="H19" s="965">
        <f>SUM(I19:J19)</f>
        <v>105</v>
      </c>
      <c r="I19" s="965">
        <v>74</v>
      </c>
      <c r="J19" s="965">
        <v>31</v>
      </c>
      <c r="K19" s="965" t="s">
        <v>506</v>
      </c>
      <c r="L19" s="965">
        <v>0</v>
      </c>
      <c r="M19" s="967" t="s">
        <v>506</v>
      </c>
    </row>
    <row r="20" spans="1:13" ht="23.4" customHeight="1">
      <c r="A20" s="713">
        <v>2014</v>
      </c>
      <c r="B20" s="964">
        <f t="shared" ref="B20:B23" si="3">SUM(C20:D20)</f>
        <v>73</v>
      </c>
      <c r="C20" s="965">
        <v>36</v>
      </c>
      <c r="D20" s="965">
        <v>37</v>
      </c>
      <c r="E20" s="965">
        <f t="shared" ref="E20:E23" si="4">SUM(F20:G20)</f>
        <v>10</v>
      </c>
      <c r="F20" s="965">
        <v>4</v>
      </c>
      <c r="G20" s="965">
        <v>6</v>
      </c>
      <c r="H20" s="965">
        <f t="shared" ref="H20:H23" si="5">SUM(I20:J20)</f>
        <v>109</v>
      </c>
      <c r="I20" s="965">
        <v>33</v>
      </c>
      <c r="J20" s="965">
        <v>76</v>
      </c>
      <c r="K20" s="965" t="s">
        <v>506</v>
      </c>
      <c r="L20" s="965">
        <v>0</v>
      </c>
      <c r="M20" s="967" t="s">
        <v>506</v>
      </c>
    </row>
    <row r="21" spans="1:13" s="405" customFormat="1" ht="23.4" customHeight="1">
      <c r="A21" s="713">
        <v>2015</v>
      </c>
      <c r="B21" s="964">
        <f t="shared" si="3"/>
        <v>76</v>
      </c>
      <c r="C21" s="965">
        <v>45</v>
      </c>
      <c r="D21" s="965">
        <v>31</v>
      </c>
      <c r="E21" s="965">
        <f t="shared" si="4"/>
        <v>17</v>
      </c>
      <c r="F21" s="965">
        <v>14</v>
      </c>
      <c r="G21" s="965">
        <v>3</v>
      </c>
      <c r="H21" s="965">
        <f t="shared" si="5"/>
        <v>116</v>
      </c>
      <c r="I21" s="965">
        <v>30</v>
      </c>
      <c r="J21" s="965">
        <v>86</v>
      </c>
      <c r="K21" s="965" t="s">
        <v>506</v>
      </c>
      <c r="L21" s="965">
        <v>0</v>
      </c>
      <c r="M21" s="967" t="s">
        <v>506</v>
      </c>
    </row>
    <row r="22" spans="1:13" s="405" customFormat="1" ht="23.4" customHeight="1">
      <c r="A22" s="713">
        <v>2016</v>
      </c>
      <c r="B22" s="964">
        <f t="shared" si="3"/>
        <v>77</v>
      </c>
      <c r="C22" s="965">
        <v>34</v>
      </c>
      <c r="D22" s="965">
        <v>43</v>
      </c>
      <c r="E22" s="965">
        <f t="shared" si="4"/>
        <v>51</v>
      </c>
      <c r="F22" s="965">
        <v>21</v>
      </c>
      <c r="G22" s="965">
        <v>30</v>
      </c>
      <c r="H22" s="965">
        <f t="shared" si="5"/>
        <v>74</v>
      </c>
      <c r="I22" s="965">
        <v>29</v>
      </c>
      <c r="J22" s="965">
        <v>45</v>
      </c>
      <c r="K22" s="965" t="s">
        <v>506</v>
      </c>
      <c r="L22" s="965">
        <v>0</v>
      </c>
      <c r="M22" s="967" t="s">
        <v>506</v>
      </c>
    </row>
    <row r="23" spans="1:13" ht="23.4" customHeight="1">
      <c r="A23" s="717">
        <v>2017</v>
      </c>
      <c r="B23" s="1005">
        <f t="shared" si="3"/>
        <v>59</v>
      </c>
      <c r="C23" s="969">
        <v>26</v>
      </c>
      <c r="D23" s="969">
        <v>33</v>
      </c>
      <c r="E23" s="969">
        <f t="shared" si="4"/>
        <v>16</v>
      </c>
      <c r="F23" s="969">
        <v>2</v>
      </c>
      <c r="G23" s="969">
        <v>14</v>
      </c>
      <c r="H23" s="969">
        <f t="shared" si="5"/>
        <v>75</v>
      </c>
      <c r="I23" s="969">
        <v>18</v>
      </c>
      <c r="J23" s="969">
        <v>57</v>
      </c>
      <c r="K23" s="969" t="s">
        <v>537</v>
      </c>
      <c r="L23" s="991">
        <v>0</v>
      </c>
      <c r="M23" s="970" t="s">
        <v>537</v>
      </c>
    </row>
    <row r="24" spans="1:13" ht="21" customHeight="1">
      <c r="A24" s="1329" t="s">
        <v>462</v>
      </c>
      <c r="B24" s="1346" t="s">
        <v>475</v>
      </c>
      <c r="C24" s="1347"/>
      <c r="D24" s="1348"/>
      <c r="E24" s="1347" t="s">
        <v>476</v>
      </c>
      <c r="F24" s="1347"/>
      <c r="G24" s="1348"/>
      <c r="H24" s="1346" t="s">
        <v>477</v>
      </c>
      <c r="I24" s="1347"/>
      <c r="J24" s="1348"/>
      <c r="K24" s="1346" t="s">
        <v>478</v>
      </c>
      <c r="L24" s="1347"/>
      <c r="M24" s="1348"/>
    </row>
    <row r="25" spans="1:13" ht="29.25" customHeight="1">
      <c r="A25" s="1330"/>
      <c r="B25" s="1341" t="s">
        <v>479</v>
      </c>
      <c r="C25" s="1342"/>
      <c r="D25" s="1343"/>
      <c r="E25" s="1350" t="s">
        <v>480</v>
      </c>
      <c r="F25" s="1350"/>
      <c r="G25" s="1351"/>
      <c r="H25" s="1349" t="s">
        <v>535</v>
      </c>
      <c r="I25" s="1350"/>
      <c r="J25" s="1351"/>
      <c r="K25" s="1352" t="s">
        <v>536</v>
      </c>
      <c r="L25" s="1353"/>
      <c r="M25" s="1354"/>
    </row>
    <row r="26" spans="1:13" ht="20.100000000000001" customHeight="1">
      <c r="A26" s="1331"/>
      <c r="B26" s="720"/>
      <c r="C26" s="773" t="s">
        <v>398</v>
      </c>
      <c r="D26" s="773" t="s">
        <v>53</v>
      </c>
      <c r="E26" s="771"/>
      <c r="F26" s="773" t="s">
        <v>398</v>
      </c>
      <c r="G26" s="774" t="s">
        <v>53</v>
      </c>
      <c r="H26" s="771"/>
      <c r="I26" s="773" t="s">
        <v>73</v>
      </c>
      <c r="J26" s="773" t="s">
        <v>25</v>
      </c>
      <c r="K26" s="721"/>
      <c r="L26" s="774" t="s">
        <v>398</v>
      </c>
      <c r="M26" s="773" t="s">
        <v>53</v>
      </c>
    </row>
    <row r="27" spans="1:13" ht="23.25" customHeight="1">
      <c r="A27" s="713">
        <v>2012</v>
      </c>
      <c r="B27" s="964" t="s">
        <v>506</v>
      </c>
      <c r="C27" s="965">
        <v>0</v>
      </c>
      <c r="D27" s="965">
        <v>0</v>
      </c>
      <c r="E27" s="965">
        <f>SUM(F27:G27)</f>
        <v>288</v>
      </c>
      <c r="F27" s="965">
        <v>115</v>
      </c>
      <c r="G27" s="965">
        <v>173</v>
      </c>
      <c r="H27" s="965">
        <f>SUM(I27:J27)</f>
        <v>111</v>
      </c>
      <c r="I27" s="965">
        <v>65</v>
      </c>
      <c r="J27" s="965">
        <v>46</v>
      </c>
      <c r="K27" s="965">
        <f>SUM(L27:M27)</f>
        <v>49</v>
      </c>
      <c r="L27" s="965">
        <v>27</v>
      </c>
      <c r="M27" s="967">
        <v>22</v>
      </c>
    </row>
    <row r="28" spans="1:13" ht="23.25" customHeight="1">
      <c r="A28" s="713">
        <v>2013</v>
      </c>
      <c r="B28" s="964" t="s">
        <v>506</v>
      </c>
      <c r="C28" s="965">
        <v>0</v>
      </c>
      <c r="D28" s="965">
        <v>0</v>
      </c>
      <c r="E28" s="965">
        <f>SUM(F28:G28)</f>
        <v>272</v>
      </c>
      <c r="F28" s="965">
        <v>138</v>
      </c>
      <c r="G28" s="965">
        <v>134</v>
      </c>
      <c r="H28" s="965">
        <f>SUM(I28:J28)</f>
        <v>130</v>
      </c>
      <c r="I28" s="965">
        <v>68</v>
      </c>
      <c r="J28" s="965">
        <v>62</v>
      </c>
      <c r="K28" s="965">
        <f>SUM(L28:M28)</f>
        <v>61</v>
      </c>
      <c r="L28" s="965">
        <v>40</v>
      </c>
      <c r="M28" s="967">
        <v>21</v>
      </c>
    </row>
    <row r="29" spans="1:13" ht="23.25" customHeight="1">
      <c r="A29" s="713">
        <v>2014</v>
      </c>
      <c r="B29" s="964" t="s">
        <v>506</v>
      </c>
      <c r="C29" s="965">
        <v>0</v>
      </c>
      <c r="D29" s="965">
        <v>0</v>
      </c>
      <c r="E29" s="965">
        <f t="shared" ref="E29:E32" si="6">SUM(F29:G29)</f>
        <v>248</v>
      </c>
      <c r="F29" s="965">
        <v>109</v>
      </c>
      <c r="G29" s="965">
        <v>139</v>
      </c>
      <c r="H29" s="965">
        <f t="shared" ref="H29:H32" si="7">SUM(I29:J29)</f>
        <v>124</v>
      </c>
      <c r="I29" s="965">
        <v>63</v>
      </c>
      <c r="J29" s="965">
        <v>61</v>
      </c>
      <c r="K29" s="965">
        <f t="shared" ref="K29:K32" si="8">SUM(L29:M29)</f>
        <v>66</v>
      </c>
      <c r="L29" s="965">
        <v>36</v>
      </c>
      <c r="M29" s="967">
        <v>30</v>
      </c>
    </row>
    <row r="30" spans="1:13" ht="23.25" customHeight="1">
      <c r="A30" s="713">
        <v>2015</v>
      </c>
      <c r="B30" s="964" t="s">
        <v>506</v>
      </c>
      <c r="C30" s="965">
        <v>0</v>
      </c>
      <c r="D30" s="965">
        <v>0</v>
      </c>
      <c r="E30" s="965">
        <f t="shared" si="6"/>
        <v>285</v>
      </c>
      <c r="F30" s="965">
        <v>130</v>
      </c>
      <c r="G30" s="965">
        <v>155</v>
      </c>
      <c r="H30" s="965">
        <f t="shared" si="7"/>
        <v>170</v>
      </c>
      <c r="I30" s="965">
        <v>91</v>
      </c>
      <c r="J30" s="965">
        <v>79</v>
      </c>
      <c r="K30" s="965">
        <f t="shared" si="8"/>
        <v>45</v>
      </c>
      <c r="L30" s="965">
        <v>32</v>
      </c>
      <c r="M30" s="967">
        <v>13</v>
      </c>
    </row>
    <row r="31" spans="1:13" ht="23.25" customHeight="1">
      <c r="A31" s="713">
        <v>2016</v>
      </c>
      <c r="B31" s="964" t="s">
        <v>506</v>
      </c>
      <c r="C31" s="965">
        <v>0</v>
      </c>
      <c r="D31" s="965">
        <v>0</v>
      </c>
      <c r="E31" s="965">
        <f t="shared" si="6"/>
        <v>296</v>
      </c>
      <c r="F31" s="965">
        <v>133</v>
      </c>
      <c r="G31" s="965">
        <v>163</v>
      </c>
      <c r="H31" s="965">
        <f t="shared" si="7"/>
        <v>164</v>
      </c>
      <c r="I31" s="965">
        <v>84</v>
      </c>
      <c r="J31" s="965">
        <v>80</v>
      </c>
      <c r="K31" s="965">
        <f t="shared" si="8"/>
        <v>71</v>
      </c>
      <c r="L31" s="965">
        <v>49</v>
      </c>
      <c r="M31" s="967">
        <v>22</v>
      </c>
    </row>
    <row r="32" spans="1:13" ht="23.25" customHeight="1">
      <c r="A32" s="722">
        <v>2017</v>
      </c>
      <c r="B32" s="968" t="s">
        <v>537</v>
      </c>
      <c r="C32" s="1006">
        <v>0</v>
      </c>
      <c r="D32" s="1006">
        <v>0</v>
      </c>
      <c r="E32" s="1006">
        <f t="shared" si="6"/>
        <v>282</v>
      </c>
      <c r="F32" s="1008">
        <v>136</v>
      </c>
      <c r="G32" s="1008">
        <v>146</v>
      </c>
      <c r="H32" s="1006">
        <f t="shared" si="7"/>
        <v>199</v>
      </c>
      <c r="I32" s="1006">
        <v>89</v>
      </c>
      <c r="J32" s="1008">
        <v>110</v>
      </c>
      <c r="K32" s="1006">
        <f t="shared" si="8"/>
        <v>70</v>
      </c>
      <c r="L32" s="1006">
        <v>43</v>
      </c>
      <c r="M32" s="1007">
        <v>27</v>
      </c>
    </row>
    <row r="33" spans="1:13" ht="15.9" customHeight="1">
      <c r="A33" s="710" t="s">
        <v>545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</row>
    <row r="34" spans="1:13" ht="17.25" customHeight="1">
      <c r="A34" s="711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</row>
    <row r="35" spans="1:13" ht="17.25" customHeight="1">
      <c r="A35" s="711"/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</row>
    <row r="36" spans="1:13" ht="17.25" customHeight="1">
      <c r="A36" s="711"/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/>
      <c r="M36" s="711"/>
    </row>
    <row r="37" spans="1:13" ht="17.25" customHeight="1">
      <c r="A37" s="711"/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</row>
    <row r="38" spans="1:13" ht="17.25" customHeight="1">
      <c r="A38" s="711"/>
      <c r="B38" s="711"/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</row>
    <row r="39" spans="1:13" ht="17.25" customHeight="1">
      <c r="A39" s="711"/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</row>
    <row r="40" spans="1:13" ht="17.25" customHeight="1">
      <c r="A40" s="711"/>
      <c r="B40" s="711"/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</row>
  </sheetData>
  <mergeCells count="30">
    <mergeCell ref="K15:M15"/>
    <mergeCell ref="K16:M16"/>
    <mergeCell ref="K6:M6"/>
    <mergeCell ref="K7:M7"/>
    <mergeCell ref="H24:J24"/>
    <mergeCell ref="H6:J6"/>
    <mergeCell ref="H7:J7"/>
    <mergeCell ref="A24:A26"/>
    <mergeCell ref="B24:D24"/>
    <mergeCell ref="E24:G24"/>
    <mergeCell ref="K24:M24"/>
    <mergeCell ref="B25:D25"/>
    <mergeCell ref="E25:G25"/>
    <mergeCell ref="K25:M25"/>
    <mergeCell ref="H25:J25"/>
    <mergeCell ref="A15:A17"/>
    <mergeCell ref="B15:D15"/>
    <mergeCell ref="E15:G15"/>
    <mergeCell ref="H15:J15"/>
    <mergeCell ref="B16:D16"/>
    <mergeCell ref="E16:G16"/>
    <mergeCell ref="H16:J16"/>
    <mergeCell ref="A2:M2"/>
    <mergeCell ref="A3:M3"/>
    <mergeCell ref="A4:M4"/>
    <mergeCell ref="A6:A8"/>
    <mergeCell ref="B6:D6"/>
    <mergeCell ref="E6:G6"/>
    <mergeCell ref="B7:D7"/>
    <mergeCell ref="E7:G7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16" zoomScaleNormal="100" zoomScaleSheetLayoutView="100" workbookViewId="0">
      <selection activeCell="R21" sqref="R21"/>
    </sheetView>
  </sheetViews>
  <sheetFormatPr defaultRowHeight="15.6"/>
  <cols>
    <col min="1" max="1" width="6.8984375" customWidth="1"/>
    <col min="2" max="10" width="8.59765625" customWidth="1"/>
  </cols>
  <sheetData>
    <row r="1" spans="1:10" ht="5.0999999999999996" customHeight="1"/>
    <row r="2" spans="1:10" ht="50.1" customHeight="1">
      <c r="A2" s="1326"/>
      <c r="B2" s="1326"/>
      <c r="C2" s="1326"/>
      <c r="D2" s="1326"/>
      <c r="E2" s="1326"/>
      <c r="F2" s="1326"/>
      <c r="G2" s="1326"/>
      <c r="H2" s="1326"/>
      <c r="I2" s="1326"/>
      <c r="J2" s="1326"/>
    </row>
    <row r="3" spans="1:10" ht="21" customHeight="1">
      <c r="A3" s="1327" t="s">
        <v>481</v>
      </c>
      <c r="B3" s="1327"/>
      <c r="C3" s="1327"/>
      <c r="D3" s="1327"/>
      <c r="E3" s="1327"/>
      <c r="F3" s="1327"/>
      <c r="G3" s="1327"/>
      <c r="H3" s="1327"/>
      <c r="I3" s="1327"/>
      <c r="J3" s="1327"/>
    </row>
    <row r="4" spans="1:10" ht="20.100000000000001" customHeight="1">
      <c r="A4" s="1328" t="s">
        <v>459</v>
      </c>
      <c r="B4" s="1328"/>
      <c r="C4" s="1328"/>
      <c r="D4" s="1328"/>
      <c r="E4" s="1328"/>
      <c r="F4" s="1328"/>
      <c r="G4" s="1328"/>
      <c r="H4" s="1328"/>
      <c r="I4" s="1328"/>
      <c r="J4" s="1328"/>
    </row>
    <row r="5" spans="1:10" ht="20.100000000000001" customHeight="1">
      <c r="A5" s="710" t="s">
        <v>460</v>
      </c>
      <c r="B5" s="711"/>
      <c r="C5" s="711"/>
      <c r="D5" s="711"/>
      <c r="E5" s="711"/>
      <c r="F5" s="1367" t="s">
        <v>461</v>
      </c>
      <c r="G5" s="1367"/>
      <c r="H5" s="1367"/>
      <c r="I5" s="1367"/>
      <c r="J5" s="1367"/>
    </row>
    <row r="6" spans="1:10" ht="20.100000000000001" customHeight="1">
      <c r="A6" s="1329" t="s">
        <v>462</v>
      </c>
      <c r="B6" s="1347" t="s">
        <v>482</v>
      </c>
      <c r="C6" s="1347"/>
      <c r="D6" s="1348"/>
      <c r="E6" s="1344" t="s">
        <v>540</v>
      </c>
      <c r="F6" s="1345"/>
      <c r="G6" s="1345"/>
      <c r="H6" s="1346" t="s">
        <v>483</v>
      </c>
      <c r="I6" s="1347"/>
      <c r="J6" s="1348"/>
    </row>
    <row r="7" spans="1:10" ht="39.9" customHeight="1">
      <c r="A7" s="1330"/>
      <c r="B7" s="1349" t="s">
        <v>484</v>
      </c>
      <c r="C7" s="1350"/>
      <c r="D7" s="1351"/>
      <c r="E7" s="1349" t="s">
        <v>485</v>
      </c>
      <c r="F7" s="1350"/>
      <c r="G7" s="1350"/>
      <c r="H7" s="1349" t="s">
        <v>486</v>
      </c>
      <c r="I7" s="1350"/>
      <c r="J7" s="1351"/>
    </row>
    <row r="8" spans="1:10" ht="20.100000000000001" customHeight="1">
      <c r="A8" s="1331"/>
      <c r="B8" s="777"/>
      <c r="C8" s="773" t="s">
        <v>398</v>
      </c>
      <c r="D8" s="773" t="s">
        <v>53</v>
      </c>
      <c r="E8" s="971"/>
      <c r="F8" s="773" t="s">
        <v>73</v>
      </c>
      <c r="G8" s="773" t="s">
        <v>25</v>
      </c>
      <c r="H8" s="776"/>
      <c r="I8" s="773" t="s">
        <v>398</v>
      </c>
      <c r="J8" s="773" t="s">
        <v>53</v>
      </c>
    </row>
    <row r="9" spans="1:10" ht="22.95" customHeight="1">
      <c r="A9" s="713">
        <v>2012</v>
      </c>
      <c r="B9" s="964">
        <v>4</v>
      </c>
      <c r="C9" s="965">
        <v>0</v>
      </c>
      <c r="D9" s="965">
        <v>4</v>
      </c>
      <c r="E9" s="965">
        <v>7</v>
      </c>
      <c r="F9" s="965">
        <v>2</v>
      </c>
      <c r="G9" s="965">
        <v>5</v>
      </c>
      <c r="H9" s="965">
        <f>SUM(I9:J9)</f>
        <v>34</v>
      </c>
      <c r="I9" s="965">
        <v>19</v>
      </c>
      <c r="J9" s="967">
        <v>15</v>
      </c>
    </row>
    <row r="10" spans="1:10" ht="22.95" customHeight="1">
      <c r="A10" s="713">
        <v>2013</v>
      </c>
      <c r="B10" s="964">
        <v>1</v>
      </c>
      <c r="C10" s="965">
        <v>0</v>
      </c>
      <c r="D10" s="965">
        <v>1</v>
      </c>
      <c r="E10" s="965">
        <v>9</v>
      </c>
      <c r="F10" s="965">
        <v>1</v>
      </c>
      <c r="G10" s="965">
        <v>8</v>
      </c>
      <c r="H10" s="965">
        <f>SUM(I10:J10)</f>
        <v>34</v>
      </c>
      <c r="I10" s="965">
        <v>13</v>
      </c>
      <c r="J10" s="967">
        <v>21</v>
      </c>
    </row>
    <row r="11" spans="1:10" ht="22.95" customHeight="1">
      <c r="A11" s="713">
        <v>2014</v>
      </c>
      <c r="B11" s="964">
        <v>1</v>
      </c>
      <c r="C11" s="965">
        <v>0</v>
      </c>
      <c r="D11" s="965">
        <v>1</v>
      </c>
      <c r="E11" s="965">
        <v>11</v>
      </c>
      <c r="F11" s="965">
        <v>0</v>
      </c>
      <c r="G11" s="965">
        <v>11</v>
      </c>
      <c r="H11" s="965">
        <f t="shared" ref="H11:H14" si="0">SUM(I11:J11)</f>
        <v>28</v>
      </c>
      <c r="I11" s="965">
        <v>15</v>
      </c>
      <c r="J11" s="967">
        <v>13</v>
      </c>
    </row>
    <row r="12" spans="1:10" s="405" customFormat="1" ht="22.95" customHeight="1">
      <c r="A12" s="723">
        <v>2015</v>
      </c>
      <c r="B12" s="964">
        <v>1</v>
      </c>
      <c r="C12" s="965">
        <v>1</v>
      </c>
      <c r="D12" s="965">
        <v>0</v>
      </c>
      <c r="E12" s="965">
        <v>5</v>
      </c>
      <c r="F12" s="965">
        <v>2</v>
      </c>
      <c r="G12" s="965">
        <v>3</v>
      </c>
      <c r="H12" s="965">
        <f t="shared" si="0"/>
        <v>43</v>
      </c>
      <c r="I12" s="965">
        <v>23</v>
      </c>
      <c r="J12" s="967">
        <v>20</v>
      </c>
    </row>
    <row r="13" spans="1:10" s="724" customFormat="1" ht="22.95" customHeight="1">
      <c r="A13" s="723">
        <v>2016</v>
      </c>
      <c r="B13" s="964">
        <v>2</v>
      </c>
      <c r="C13" s="965">
        <v>1</v>
      </c>
      <c r="D13" s="965">
        <v>1</v>
      </c>
      <c r="E13" s="965">
        <v>11</v>
      </c>
      <c r="F13" s="965">
        <v>4</v>
      </c>
      <c r="G13" s="965">
        <v>7</v>
      </c>
      <c r="H13" s="965">
        <f t="shared" si="0"/>
        <v>53</v>
      </c>
      <c r="I13" s="965">
        <v>29</v>
      </c>
      <c r="J13" s="967">
        <v>24</v>
      </c>
    </row>
    <row r="14" spans="1:10" s="724" customFormat="1" ht="22.95" customHeight="1">
      <c r="A14" s="725">
        <v>2017</v>
      </c>
      <c r="B14" s="990">
        <v>8</v>
      </c>
      <c r="C14" s="969">
        <v>1</v>
      </c>
      <c r="D14" s="969">
        <v>7</v>
      </c>
      <c r="E14" s="969">
        <v>3</v>
      </c>
      <c r="F14" s="969">
        <v>2</v>
      </c>
      <c r="G14" s="969">
        <v>1</v>
      </c>
      <c r="H14" s="969">
        <f t="shared" si="0"/>
        <v>50</v>
      </c>
      <c r="I14" s="989">
        <v>21</v>
      </c>
      <c r="J14" s="970">
        <v>29</v>
      </c>
    </row>
    <row r="15" spans="1:10" ht="24.9" customHeight="1">
      <c r="A15" s="1329" t="s">
        <v>462</v>
      </c>
      <c r="B15" s="1347" t="s">
        <v>487</v>
      </c>
      <c r="C15" s="1347"/>
      <c r="D15" s="1348"/>
      <c r="E15" s="1361" t="s">
        <v>488</v>
      </c>
      <c r="F15" s="1362"/>
      <c r="G15" s="1363"/>
      <c r="H15" s="1361" t="s">
        <v>489</v>
      </c>
      <c r="I15" s="1362"/>
      <c r="J15" s="1363"/>
    </row>
    <row r="16" spans="1:10" ht="45.75" customHeight="1">
      <c r="A16" s="1330"/>
      <c r="B16" s="1349" t="s">
        <v>538</v>
      </c>
      <c r="C16" s="1350"/>
      <c r="D16" s="1351"/>
      <c r="E16" s="1349" t="s">
        <v>539</v>
      </c>
      <c r="F16" s="1350"/>
      <c r="G16" s="1351"/>
      <c r="H16" s="1349" t="s">
        <v>546</v>
      </c>
      <c r="I16" s="1350"/>
      <c r="J16" s="1351"/>
    </row>
    <row r="17" spans="1:10" ht="20.100000000000001" customHeight="1">
      <c r="A17" s="1331"/>
      <c r="B17" s="726"/>
      <c r="C17" s="773" t="s">
        <v>466</v>
      </c>
      <c r="D17" s="773" t="s">
        <v>53</v>
      </c>
      <c r="E17" s="775"/>
      <c r="F17" s="773" t="s">
        <v>466</v>
      </c>
      <c r="G17" s="773" t="s">
        <v>53</v>
      </c>
      <c r="H17" s="772"/>
      <c r="I17" s="773" t="s">
        <v>398</v>
      </c>
      <c r="J17" s="773" t="s">
        <v>53</v>
      </c>
    </row>
    <row r="18" spans="1:10" ht="22.8" customHeight="1">
      <c r="A18" s="713">
        <v>2012</v>
      </c>
      <c r="B18" s="964" t="s">
        <v>506</v>
      </c>
      <c r="C18" s="965">
        <v>0</v>
      </c>
      <c r="D18" s="965">
        <v>0</v>
      </c>
      <c r="E18" s="965">
        <v>10</v>
      </c>
      <c r="F18" s="965">
        <v>5</v>
      </c>
      <c r="G18" s="965">
        <v>5</v>
      </c>
      <c r="H18" s="965">
        <v>2</v>
      </c>
      <c r="I18" s="965">
        <v>1</v>
      </c>
      <c r="J18" s="967">
        <v>1</v>
      </c>
    </row>
    <row r="19" spans="1:10" ht="22.8" customHeight="1">
      <c r="A19" s="713">
        <v>2013</v>
      </c>
      <c r="B19" s="964" t="s">
        <v>506</v>
      </c>
      <c r="C19" s="965">
        <v>0</v>
      </c>
      <c r="D19" s="965">
        <v>0</v>
      </c>
      <c r="E19" s="965">
        <v>5</v>
      </c>
      <c r="F19" s="965">
        <v>4</v>
      </c>
      <c r="G19" s="965">
        <v>1</v>
      </c>
      <c r="H19" s="965">
        <v>3</v>
      </c>
      <c r="I19" s="965">
        <v>2</v>
      </c>
      <c r="J19" s="967">
        <v>1</v>
      </c>
    </row>
    <row r="20" spans="1:10" ht="22.8" customHeight="1">
      <c r="A20" s="713">
        <v>2014</v>
      </c>
      <c r="B20" s="964" t="s">
        <v>506</v>
      </c>
      <c r="C20" s="965">
        <v>0</v>
      </c>
      <c r="D20" s="965">
        <v>0</v>
      </c>
      <c r="E20" s="965">
        <v>2</v>
      </c>
      <c r="F20" s="965">
        <v>1</v>
      </c>
      <c r="G20" s="965">
        <v>1</v>
      </c>
      <c r="H20" s="965">
        <v>3</v>
      </c>
      <c r="I20" s="965">
        <v>1</v>
      </c>
      <c r="J20" s="967">
        <v>2</v>
      </c>
    </row>
    <row r="21" spans="1:10" s="405" customFormat="1" ht="22.8" customHeight="1">
      <c r="A21" s="723">
        <v>2015</v>
      </c>
      <c r="B21" s="972">
        <v>1</v>
      </c>
      <c r="C21" s="965">
        <v>0</v>
      </c>
      <c r="D21" s="965">
        <v>1</v>
      </c>
      <c r="E21" s="965">
        <v>2</v>
      </c>
      <c r="F21" s="965">
        <v>0</v>
      </c>
      <c r="G21" s="965">
        <v>2</v>
      </c>
      <c r="H21" s="965">
        <v>2</v>
      </c>
      <c r="I21" s="965">
        <v>1</v>
      </c>
      <c r="J21" s="967">
        <v>1</v>
      </c>
    </row>
    <row r="22" spans="1:10" ht="22.8" customHeight="1">
      <c r="A22" s="723">
        <v>2016</v>
      </c>
      <c r="B22" s="972" t="s">
        <v>506</v>
      </c>
      <c r="C22" s="965">
        <v>0</v>
      </c>
      <c r="D22" s="965">
        <v>0</v>
      </c>
      <c r="E22" s="965">
        <v>4</v>
      </c>
      <c r="F22" s="965">
        <v>1</v>
      </c>
      <c r="G22" s="965">
        <v>3</v>
      </c>
      <c r="H22" s="965">
        <v>2</v>
      </c>
      <c r="I22" s="965">
        <v>2</v>
      </c>
      <c r="J22" s="967">
        <v>0</v>
      </c>
    </row>
    <row r="23" spans="1:10" ht="22.8" customHeight="1">
      <c r="A23" s="725">
        <v>2017</v>
      </c>
      <c r="B23" s="973">
        <v>1</v>
      </c>
      <c r="C23" s="969">
        <v>0</v>
      </c>
      <c r="D23" s="969">
        <v>1</v>
      </c>
      <c r="E23" s="969" t="s">
        <v>506</v>
      </c>
      <c r="F23" s="969">
        <v>0</v>
      </c>
      <c r="G23" s="969">
        <v>0</v>
      </c>
      <c r="H23" s="969">
        <v>3</v>
      </c>
      <c r="I23" s="991">
        <v>0</v>
      </c>
      <c r="J23" s="970">
        <v>3</v>
      </c>
    </row>
    <row r="24" spans="1:10" ht="24.9" customHeight="1">
      <c r="A24" s="1329" t="s">
        <v>462</v>
      </c>
      <c r="B24" s="1346" t="s">
        <v>490</v>
      </c>
      <c r="C24" s="1347"/>
      <c r="D24" s="1347"/>
      <c r="E24" s="1347"/>
      <c r="F24" s="1348"/>
      <c r="G24" s="1346" t="s">
        <v>491</v>
      </c>
      <c r="H24" s="1347"/>
      <c r="I24" s="1347"/>
      <c r="J24" s="1348"/>
    </row>
    <row r="25" spans="1:10" ht="39.9" customHeight="1">
      <c r="A25" s="1330"/>
      <c r="B25" s="1349" t="s">
        <v>573</v>
      </c>
      <c r="C25" s="1350"/>
      <c r="D25" s="1350"/>
      <c r="E25" s="1350"/>
      <c r="F25" s="1351"/>
      <c r="G25" s="1338" t="s">
        <v>492</v>
      </c>
      <c r="H25" s="1339"/>
      <c r="I25" s="1339"/>
      <c r="J25" s="1340"/>
    </row>
    <row r="26" spans="1:10" ht="20.100000000000001" customHeight="1">
      <c r="A26" s="1331"/>
      <c r="B26" s="727"/>
      <c r="C26" s="1368"/>
      <c r="D26" s="1369"/>
      <c r="E26" s="774" t="s">
        <v>73</v>
      </c>
      <c r="F26" s="773" t="s">
        <v>53</v>
      </c>
      <c r="G26" s="776"/>
      <c r="H26" s="728"/>
      <c r="I26" s="773" t="s">
        <v>398</v>
      </c>
      <c r="J26" s="773" t="s">
        <v>53</v>
      </c>
    </row>
    <row r="27" spans="1:10" ht="22.8" customHeight="1">
      <c r="A27" s="713">
        <v>2012</v>
      </c>
      <c r="B27" s="1375">
        <f>SUM(E27:F27)</f>
        <v>97</v>
      </c>
      <c r="C27" s="1376"/>
      <c r="D27" s="1376"/>
      <c r="E27" s="992">
        <v>59</v>
      </c>
      <c r="F27" s="992">
        <v>38</v>
      </c>
      <c r="G27" s="1370">
        <f>SUM(I27:J27)</f>
        <v>175</v>
      </c>
      <c r="H27" s="1370"/>
      <c r="I27" s="964">
        <v>121</v>
      </c>
      <c r="J27" s="993">
        <v>54</v>
      </c>
    </row>
    <row r="28" spans="1:10" ht="22.8" customHeight="1">
      <c r="A28" s="713">
        <v>2013</v>
      </c>
      <c r="B28" s="1377">
        <f>SUM(E28:F28)</f>
        <v>116</v>
      </c>
      <c r="C28" s="1378"/>
      <c r="D28" s="1378"/>
      <c r="E28" s="992">
        <v>68</v>
      </c>
      <c r="F28" s="992">
        <v>48</v>
      </c>
      <c r="G28" s="1371">
        <f>SUM(I28:J28)</f>
        <v>177</v>
      </c>
      <c r="H28" s="1371"/>
      <c r="I28" s="964">
        <v>108</v>
      </c>
      <c r="J28" s="993">
        <v>69</v>
      </c>
    </row>
    <row r="29" spans="1:10" ht="22.8" customHeight="1">
      <c r="A29" s="713">
        <v>2014</v>
      </c>
      <c r="B29" s="1377">
        <f t="shared" ref="B29:B32" si="1">SUM(E29:F29)</f>
        <v>75</v>
      </c>
      <c r="C29" s="1378"/>
      <c r="D29" s="1378"/>
      <c r="E29" s="992">
        <v>44</v>
      </c>
      <c r="F29" s="992">
        <v>31</v>
      </c>
      <c r="G29" s="1371">
        <f t="shared" ref="G29:G32" si="2">SUM(I29:J29)</f>
        <v>178</v>
      </c>
      <c r="H29" s="1371"/>
      <c r="I29" s="964">
        <v>111</v>
      </c>
      <c r="J29" s="993">
        <v>67</v>
      </c>
    </row>
    <row r="30" spans="1:10" ht="22.8" customHeight="1">
      <c r="A30" s="723">
        <v>2015</v>
      </c>
      <c r="B30" s="1377">
        <f t="shared" si="1"/>
        <v>85</v>
      </c>
      <c r="C30" s="1378"/>
      <c r="D30" s="1378"/>
      <c r="E30" s="992">
        <v>49</v>
      </c>
      <c r="F30" s="992">
        <v>36</v>
      </c>
      <c r="G30" s="1371">
        <f t="shared" si="2"/>
        <v>192</v>
      </c>
      <c r="H30" s="1371"/>
      <c r="I30" s="964">
        <v>120</v>
      </c>
      <c r="J30" s="993">
        <v>72</v>
      </c>
    </row>
    <row r="31" spans="1:10" s="724" customFormat="1" ht="22.8" customHeight="1">
      <c r="A31" s="723">
        <v>2016</v>
      </c>
      <c r="B31" s="1377">
        <f t="shared" si="1"/>
        <v>102</v>
      </c>
      <c r="C31" s="1378"/>
      <c r="D31" s="1378"/>
      <c r="E31" s="992">
        <v>48</v>
      </c>
      <c r="F31" s="992">
        <v>54</v>
      </c>
      <c r="G31" s="1371">
        <f t="shared" si="2"/>
        <v>154</v>
      </c>
      <c r="H31" s="1371"/>
      <c r="I31" s="964">
        <v>109</v>
      </c>
      <c r="J31" s="993">
        <v>45</v>
      </c>
    </row>
    <row r="32" spans="1:10" s="724" customFormat="1" ht="22.8" customHeight="1">
      <c r="A32" s="974">
        <v>2017</v>
      </c>
      <c r="B32" s="1373">
        <f t="shared" si="1"/>
        <v>148</v>
      </c>
      <c r="C32" s="1374"/>
      <c r="D32" s="1374"/>
      <c r="E32" s="994">
        <v>67</v>
      </c>
      <c r="F32" s="994">
        <v>81</v>
      </c>
      <c r="G32" s="1372">
        <f t="shared" si="2"/>
        <v>143</v>
      </c>
      <c r="H32" s="1372"/>
      <c r="I32" s="989">
        <v>102</v>
      </c>
      <c r="J32" s="995">
        <v>41</v>
      </c>
    </row>
    <row r="33" spans="1:9" ht="17.25" customHeight="1">
      <c r="A33" s="710" t="s">
        <v>493</v>
      </c>
      <c r="B33" s="711"/>
      <c r="C33" s="711"/>
      <c r="D33" s="711"/>
      <c r="E33" s="711"/>
      <c r="F33" s="711"/>
      <c r="G33" s="711"/>
      <c r="H33" s="711"/>
      <c r="I33" s="711"/>
    </row>
    <row r="34" spans="1:9" ht="17.25" customHeight="1">
      <c r="A34" s="711"/>
      <c r="B34" s="711"/>
      <c r="C34" s="711"/>
      <c r="D34" s="711"/>
      <c r="E34" s="711"/>
      <c r="F34" s="711"/>
      <c r="G34" s="711"/>
      <c r="H34" s="711"/>
      <c r="I34" s="711"/>
    </row>
    <row r="35" spans="1:9" ht="18" customHeight="1">
      <c r="A35" s="711"/>
      <c r="B35" s="711"/>
      <c r="C35" s="711"/>
      <c r="D35" s="711"/>
      <c r="E35" s="711"/>
      <c r="F35" s="711"/>
      <c r="G35" s="711"/>
      <c r="H35" s="711"/>
      <c r="I35" s="711"/>
    </row>
    <row r="36" spans="1:9" ht="18" customHeight="1">
      <c r="A36" s="711"/>
      <c r="B36" s="711"/>
      <c r="C36" s="711"/>
      <c r="D36" s="711"/>
      <c r="E36" s="711"/>
      <c r="F36" s="711"/>
      <c r="G36" s="711"/>
      <c r="H36" s="711"/>
      <c r="I36" s="711"/>
    </row>
    <row r="37" spans="1:9" ht="18" customHeight="1">
      <c r="A37" s="711"/>
      <c r="B37" s="711"/>
      <c r="C37" s="711"/>
      <c r="D37" s="711"/>
      <c r="E37" s="711"/>
      <c r="F37" s="711"/>
      <c r="G37" s="711"/>
      <c r="H37" s="711"/>
      <c r="I37" s="711"/>
    </row>
    <row r="38" spans="1:9" ht="18" customHeight="1">
      <c r="A38" s="711"/>
      <c r="B38" s="711"/>
      <c r="C38" s="711"/>
      <c r="D38" s="711"/>
      <c r="E38" s="711"/>
      <c r="F38" s="711"/>
      <c r="G38" s="711"/>
      <c r="H38" s="711"/>
      <c r="I38" s="711"/>
    </row>
    <row r="39" spans="1:9" ht="18" customHeight="1">
      <c r="A39" s="711"/>
      <c r="B39" s="711"/>
      <c r="C39" s="711"/>
      <c r="D39" s="711"/>
      <c r="E39" s="711"/>
      <c r="F39" s="711"/>
      <c r="G39" s="711"/>
      <c r="H39" s="711"/>
      <c r="I39" s="711"/>
    </row>
    <row r="40" spans="1:9" ht="17.25" customHeight="1">
      <c r="A40" s="711"/>
      <c r="B40" s="711"/>
      <c r="C40" s="711"/>
      <c r="D40" s="711"/>
      <c r="E40" s="711"/>
      <c r="F40" s="711"/>
      <c r="G40" s="711"/>
      <c r="H40" s="711"/>
      <c r="I40" s="711"/>
    </row>
    <row r="41" spans="1:9" ht="15.75" customHeight="1"/>
    <row r="42" spans="1:9" ht="15.75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5.75" customHeight="1"/>
    <row r="49" ht="17.25" customHeight="1"/>
    <row r="50" ht="15.75" customHeight="1"/>
    <row r="51" ht="18" customHeight="1"/>
    <row r="52" ht="18" customHeight="1"/>
    <row r="53" ht="18" customHeight="1"/>
    <row r="54" ht="18" customHeight="1"/>
    <row r="55" ht="18" customHeight="1"/>
  </sheetData>
  <mergeCells count="36">
    <mergeCell ref="B32:D32"/>
    <mergeCell ref="B27:D27"/>
    <mergeCell ref="B28:D28"/>
    <mergeCell ref="B29:D29"/>
    <mergeCell ref="B30:D30"/>
    <mergeCell ref="B31:D31"/>
    <mergeCell ref="G28:H28"/>
    <mergeCell ref="G29:H29"/>
    <mergeCell ref="G30:H30"/>
    <mergeCell ref="G31:H31"/>
    <mergeCell ref="G32:H32"/>
    <mergeCell ref="H15:J15"/>
    <mergeCell ref="H16:J16"/>
    <mergeCell ref="G24:J24"/>
    <mergeCell ref="G25:J25"/>
    <mergeCell ref="G27:H27"/>
    <mergeCell ref="A24:A26"/>
    <mergeCell ref="B24:F24"/>
    <mergeCell ref="B25:F25"/>
    <mergeCell ref="C26:D26"/>
    <mergeCell ref="A15:A17"/>
    <mergeCell ref="B15:D15"/>
    <mergeCell ref="E15:G15"/>
    <mergeCell ref="B16:D16"/>
    <mergeCell ref="E16:G16"/>
    <mergeCell ref="A2:J2"/>
    <mergeCell ref="A3:J3"/>
    <mergeCell ref="A4:J4"/>
    <mergeCell ref="F5:J5"/>
    <mergeCell ref="A6:A8"/>
    <mergeCell ref="B6:D6"/>
    <mergeCell ref="E6:G6"/>
    <mergeCell ref="B7:D7"/>
    <mergeCell ref="E7:G7"/>
    <mergeCell ref="H6:J6"/>
    <mergeCell ref="H7:J7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="80" zoomScaleSheetLayoutView="80" workbookViewId="0">
      <selection activeCell="F69" sqref="F69"/>
    </sheetView>
  </sheetViews>
  <sheetFormatPr defaultColWidth="9" defaultRowHeight="10.8"/>
  <cols>
    <col min="1" max="1" width="8.59765625" style="131" customWidth="1"/>
    <col min="2" max="2" width="10.59765625" style="132" customWidth="1"/>
    <col min="3" max="3" width="12" style="131" customWidth="1"/>
    <col min="4" max="5" width="10.59765625" style="133" customWidth="1"/>
    <col min="6" max="6" width="12" style="131" customWidth="1"/>
    <col min="7" max="8" width="10.59765625" style="133" customWidth="1"/>
    <col min="9" max="9" width="10.59765625" style="131" customWidth="1"/>
    <col min="10" max="11" width="9.59765625" style="133" customWidth="1"/>
    <col min="12" max="12" width="10" style="134" customWidth="1"/>
    <col min="13" max="13" width="12.3984375" style="134" customWidth="1"/>
    <col min="14" max="14" width="11.5" style="134" customWidth="1"/>
    <col min="15" max="15" width="10" style="133" customWidth="1"/>
    <col min="16" max="16" width="12" style="135" customWidth="1"/>
    <col min="17" max="16384" width="9" style="136"/>
  </cols>
  <sheetData>
    <row r="1" spans="1:16" ht="5.0999999999999996" customHeight="1"/>
    <row r="2" spans="1:16" ht="50.1" customHeight="1">
      <c r="A2" s="1057"/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</row>
    <row r="3" spans="1:16" s="137" customFormat="1" ht="21" customHeight="1">
      <c r="A3" s="1029" t="s">
        <v>56</v>
      </c>
      <c r="B3" s="1029"/>
      <c r="C3" s="1029"/>
      <c r="D3" s="1029"/>
      <c r="E3" s="1029"/>
      <c r="F3" s="1029"/>
      <c r="G3" s="1029"/>
      <c r="H3" s="1029"/>
      <c r="I3" s="1058" t="s">
        <v>57</v>
      </c>
      <c r="J3" s="1058"/>
      <c r="K3" s="1058"/>
      <c r="L3" s="1058"/>
      <c r="M3" s="1058"/>
      <c r="N3" s="1058"/>
      <c r="O3" s="1058"/>
      <c r="P3" s="1058"/>
    </row>
    <row r="4" spans="1:16" s="137" customFormat="1" ht="20.100000000000001" customHeight="1">
      <c r="A4" s="1059" t="s">
        <v>58</v>
      </c>
      <c r="B4" s="1059"/>
      <c r="C4" s="1059"/>
      <c r="D4" s="1059"/>
      <c r="E4" s="1059"/>
      <c r="F4" s="1059"/>
      <c r="G4" s="1059"/>
      <c r="H4" s="1060"/>
      <c r="I4" s="1059" t="s">
        <v>59</v>
      </c>
      <c r="J4" s="1059"/>
      <c r="K4" s="1059"/>
      <c r="L4" s="1059"/>
      <c r="M4" s="1059"/>
      <c r="N4" s="1059"/>
      <c r="O4" s="1059"/>
      <c r="P4" s="1059"/>
    </row>
    <row r="5" spans="1:16" s="142" customFormat="1" ht="20.100000000000001" customHeight="1">
      <c r="A5" s="13" t="s">
        <v>60</v>
      </c>
      <c r="B5" s="138"/>
      <c r="C5" s="139"/>
      <c r="D5" s="140"/>
      <c r="E5" s="141"/>
      <c r="F5" s="141"/>
      <c r="G5" s="1039" t="s">
        <v>6</v>
      </c>
      <c r="H5" s="1039"/>
      <c r="I5" s="13" t="s">
        <v>60</v>
      </c>
      <c r="J5" s="141"/>
      <c r="K5" s="141"/>
      <c r="L5" s="13"/>
      <c r="M5" s="13"/>
      <c r="N5" s="13"/>
      <c r="O5" s="1039" t="s">
        <v>6</v>
      </c>
      <c r="P5" s="1039"/>
    </row>
    <row r="6" spans="1:16" s="25" customFormat="1" ht="20.100000000000001" customHeight="1">
      <c r="A6" s="143" t="s">
        <v>61</v>
      </c>
      <c r="B6" s="144" t="s">
        <v>494</v>
      </c>
      <c r="C6" s="1063" t="s">
        <v>62</v>
      </c>
      <c r="D6" s="1064"/>
      <c r="E6" s="1064"/>
      <c r="F6" s="1064"/>
      <c r="G6" s="1064"/>
      <c r="H6" s="1065"/>
      <c r="I6" s="145"/>
      <c r="J6" s="146"/>
      <c r="K6" s="146"/>
      <c r="L6" s="147" t="s">
        <v>63</v>
      </c>
      <c r="M6" s="147" t="s">
        <v>64</v>
      </c>
      <c r="N6" s="147" t="s">
        <v>65</v>
      </c>
      <c r="O6" s="148" t="s">
        <v>66</v>
      </c>
      <c r="P6" s="149"/>
    </row>
    <row r="7" spans="1:16" s="25" customFormat="1" ht="24.9" customHeight="1">
      <c r="A7" s="150" t="s">
        <v>67</v>
      </c>
      <c r="B7" s="151"/>
      <c r="C7" s="152" t="s">
        <v>68</v>
      </c>
      <c r="D7" s="153"/>
      <c r="E7" s="154"/>
      <c r="F7" s="145" t="s">
        <v>17</v>
      </c>
      <c r="G7" s="153"/>
      <c r="H7" s="154"/>
      <c r="I7" s="145" t="s">
        <v>69</v>
      </c>
      <c r="J7" s="153"/>
      <c r="K7" s="154"/>
      <c r="L7" s="155"/>
      <c r="M7" s="156" t="s">
        <v>70</v>
      </c>
      <c r="N7" s="156"/>
      <c r="O7" s="157"/>
      <c r="P7" s="158"/>
    </row>
    <row r="8" spans="1:16" s="25" customFormat="1" ht="24.9" customHeight="1">
      <c r="A8" s="150" t="s">
        <v>71</v>
      </c>
      <c r="B8" s="159" t="s">
        <v>72</v>
      </c>
      <c r="C8" s="160"/>
      <c r="D8" s="161" t="s">
        <v>24</v>
      </c>
      <c r="E8" s="162" t="s">
        <v>25</v>
      </c>
      <c r="F8" s="160"/>
      <c r="G8" s="161" t="s">
        <v>24</v>
      </c>
      <c r="H8" s="162" t="s">
        <v>25</v>
      </c>
      <c r="I8" s="160"/>
      <c r="J8" s="151" t="s">
        <v>73</v>
      </c>
      <c r="K8" s="162" t="s">
        <v>25</v>
      </c>
      <c r="L8" s="163" t="s">
        <v>74</v>
      </c>
      <c r="M8" s="164" t="s">
        <v>28</v>
      </c>
      <c r="N8" s="164" t="s">
        <v>75</v>
      </c>
      <c r="O8" s="165" t="s">
        <v>76</v>
      </c>
      <c r="P8" s="166" t="s">
        <v>77</v>
      </c>
    </row>
    <row r="9" spans="1:16" s="25" customFormat="1" ht="18.75" customHeight="1">
      <c r="A9" s="167"/>
      <c r="B9" s="168" t="s">
        <v>78</v>
      </c>
      <c r="C9" s="169" t="s">
        <v>30</v>
      </c>
      <c r="D9" s="168" t="s">
        <v>495</v>
      </c>
      <c r="E9" s="170" t="s">
        <v>497</v>
      </c>
      <c r="F9" s="169" t="s">
        <v>33</v>
      </c>
      <c r="G9" s="168" t="s">
        <v>31</v>
      </c>
      <c r="H9" s="170" t="s">
        <v>32</v>
      </c>
      <c r="I9" s="169" t="s">
        <v>34</v>
      </c>
      <c r="J9" s="171" t="s">
        <v>31</v>
      </c>
      <c r="K9" s="172" t="s">
        <v>79</v>
      </c>
      <c r="L9" s="173" t="s">
        <v>80</v>
      </c>
      <c r="M9" s="174" t="s">
        <v>37</v>
      </c>
      <c r="N9" s="174"/>
      <c r="O9" s="175" t="s">
        <v>81</v>
      </c>
      <c r="P9" s="176" t="s">
        <v>39</v>
      </c>
    </row>
    <row r="10" spans="1:16" s="178" customFormat="1" ht="19.95" customHeight="1">
      <c r="A10" s="177">
        <v>2012</v>
      </c>
      <c r="B10" s="744">
        <v>808682</v>
      </c>
      <c r="C10" s="745">
        <v>1933220</v>
      </c>
      <c r="D10" s="745">
        <v>966895</v>
      </c>
      <c r="E10" s="745">
        <v>966325</v>
      </c>
      <c r="F10" s="745">
        <v>1909618</v>
      </c>
      <c r="G10" s="745">
        <v>954354</v>
      </c>
      <c r="H10" s="746">
        <v>955264</v>
      </c>
      <c r="I10" s="744">
        <v>23602</v>
      </c>
      <c r="J10" s="745">
        <v>12541</v>
      </c>
      <c r="K10" s="745">
        <v>11061</v>
      </c>
      <c r="L10" s="747">
        <v>2.39</v>
      </c>
      <c r="M10" s="745">
        <v>366524</v>
      </c>
      <c r="N10" s="745"/>
      <c r="O10" s="745">
        <v>157.6</v>
      </c>
      <c r="P10" s="746">
        <v>12269.97</v>
      </c>
    </row>
    <row r="11" spans="1:16" s="178" customFormat="1" ht="19.95" customHeight="1">
      <c r="A11" s="177">
        <v>2013</v>
      </c>
      <c r="B11" s="744">
        <v>815769</v>
      </c>
      <c r="C11" s="745">
        <v>1931716</v>
      </c>
      <c r="D11" s="745">
        <v>966033</v>
      </c>
      <c r="E11" s="745">
        <v>965683</v>
      </c>
      <c r="F11" s="745">
        <v>1907172</v>
      </c>
      <c r="G11" s="745">
        <v>952597</v>
      </c>
      <c r="H11" s="746">
        <v>954575</v>
      </c>
      <c r="I11" s="744">
        <v>24544</v>
      </c>
      <c r="J11" s="745">
        <v>13436</v>
      </c>
      <c r="K11" s="745">
        <v>11108</v>
      </c>
      <c r="L11" s="747">
        <v>2.3679693638762935</v>
      </c>
      <c r="M11" s="745">
        <v>374565</v>
      </c>
      <c r="N11" s="745"/>
      <c r="O11" s="745">
        <v>157</v>
      </c>
      <c r="P11" s="746">
        <v>12303.917324899998</v>
      </c>
    </row>
    <row r="12" spans="1:16" s="179" customFormat="1" ht="19.95" customHeight="1">
      <c r="A12" s="177">
        <v>2014</v>
      </c>
      <c r="B12" s="744">
        <v>816390</v>
      </c>
      <c r="C12" s="745">
        <v>1930289</v>
      </c>
      <c r="D12" s="745">
        <v>965565</v>
      </c>
      <c r="E12" s="745">
        <v>964723</v>
      </c>
      <c r="F12" s="745">
        <v>1905345</v>
      </c>
      <c r="G12" s="745">
        <v>951759</v>
      </c>
      <c r="H12" s="746">
        <v>953586</v>
      </c>
      <c r="I12" s="744">
        <v>24944</v>
      </c>
      <c r="J12" s="745">
        <v>13806</v>
      </c>
      <c r="K12" s="745">
        <v>11138</v>
      </c>
      <c r="L12" s="747">
        <v>2.2999999999999998</v>
      </c>
      <c r="M12" s="745">
        <v>375836</v>
      </c>
      <c r="N12" s="745"/>
      <c r="O12" s="745">
        <v>157</v>
      </c>
      <c r="P12" s="746">
        <v>12304</v>
      </c>
    </row>
    <row r="13" spans="1:16" s="179" customFormat="1" ht="19.95" customHeight="1">
      <c r="A13" s="177">
        <v>2015</v>
      </c>
      <c r="B13" s="744">
        <v>833901</v>
      </c>
      <c r="C13" s="745">
        <v>1939562</v>
      </c>
      <c r="D13" s="745">
        <v>972338</v>
      </c>
      <c r="E13" s="745">
        <v>967224</v>
      </c>
      <c r="F13" s="745">
        <v>1908996</v>
      </c>
      <c r="G13" s="745">
        <v>953881</v>
      </c>
      <c r="H13" s="746">
        <v>955115</v>
      </c>
      <c r="I13" s="744">
        <v>30566</v>
      </c>
      <c r="J13" s="745">
        <v>18457</v>
      </c>
      <c r="K13" s="745">
        <v>12109</v>
      </c>
      <c r="L13" s="747">
        <v>2.29</v>
      </c>
      <c r="M13" s="745">
        <v>391837</v>
      </c>
      <c r="N13" s="745"/>
      <c r="O13" s="745">
        <v>158</v>
      </c>
      <c r="P13" s="746">
        <v>12313</v>
      </c>
    </row>
    <row r="14" spans="1:16" s="179" customFormat="1" ht="19.95" customHeight="1">
      <c r="A14" s="177">
        <v>2016</v>
      </c>
      <c r="B14" s="744">
        <v>842688</v>
      </c>
      <c r="C14" s="745">
        <v>1935664</v>
      </c>
      <c r="D14" s="745">
        <v>971189</v>
      </c>
      <c r="E14" s="745">
        <v>964475</v>
      </c>
      <c r="F14" s="745">
        <v>1903914</v>
      </c>
      <c r="G14" s="745">
        <v>951889</v>
      </c>
      <c r="H14" s="746">
        <v>952025</v>
      </c>
      <c r="I14" s="744">
        <v>31750</v>
      </c>
      <c r="J14" s="745">
        <v>19300</v>
      </c>
      <c r="K14" s="745">
        <v>12450</v>
      </c>
      <c r="L14" s="747">
        <v>2.2999999999999998</v>
      </c>
      <c r="M14" s="745">
        <v>398916</v>
      </c>
      <c r="N14" s="747">
        <v>44.5</v>
      </c>
      <c r="O14" s="745">
        <v>157.1</v>
      </c>
      <c r="P14" s="746">
        <v>12318.810000000003</v>
      </c>
    </row>
    <row r="15" spans="1:16" s="181" customFormat="1" ht="19.95" customHeight="1">
      <c r="A15" s="180">
        <v>2017</v>
      </c>
      <c r="B15" s="738">
        <f>SUM(B16:B37)</f>
        <v>851376</v>
      </c>
      <c r="C15" s="739">
        <f>SUM(C16:C37)</f>
        <v>1927645</v>
      </c>
      <c r="D15" s="739">
        <f t="shared" ref="D15:H15" si="0">SUM(D16:D37)</f>
        <v>967293</v>
      </c>
      <c r="E15" s="739">
        <f t="shared" si="0"/>
        <v>960352</v>
      </c>
      <c r="F15" s="739">
        <f t="shared" si="0"/>
        <v>1896424</v>
      </c>
      <c r="G15" s="739">
        <f t="shared" si="0"/>
        <v>948290</v>
      </c>
      <c r="H15" s="740">
        <f t="shared" si="0"/>
        <v>948134</v>
      </c>
      <c r="I15" s="738">
        <f>SUM(I16:I37)</f>
        <v>31221</v>
      </c>
      <c r="J15" s="739">
        <f t="shared" ref="J15" si="1">SUM(J16:J37)</f>
        <v>19003</v>
      </c>
      <c r="K15" s="739">
        <f t="shared" ref="K15" si="2">SUM(K16:K37)</f>
        <v>12218</v>
      </c>
      <c r="L15" s="748">
        <f>AVERAGE(L16:L37)</f>
        <v>2.1149559917570886</v>
      </c>
      <c r="M15" s="739">
        <f>SUM(M16:M37)</f>
        <v>408451</v>
      </c>
      <c r="N15" s="748">
        <f>AVERAGE(N16:N37)</f>
        <v>48.018181818181823</v>
      </c>
      <c r="O15" s="739">
        <f>C15/P15</f>
        <v>156.47980608516565</v>
      </c>
      <c r="P15" s="740">
        <f>SUM(P16:P37)</f>
        <v>12318.810000000003</v>
      </c>
    </row>
    <row r="16" spans="1:16" s="182" customFormat="1" ht="19.95" customHeight="1">
      <c r="A16" s="732" t="s">
        <v>82</v>
      </c>
      <c r="B16" s="741">
        <v>100845</v>
      </c>
      <c r="C16" s="742">
        <f t="shared" ref="C16:E16" si="3">F16+I16</f>
        <v>237247</v>
      </c>
      <c r="D16" s="742">
        <f t="shared" si="3"/>
        <v>118355</v>
      </c>
      <c r="E16" s="742">
        <f t="shared" si="3"/>
        <v>118892</v>
      </c>
      <c r="F16" s="742">
        <v>234379</v>
      </c>
      <c r="G16" s="742">
        <v>116763</v>
      </c>
      <c r="H16" s="790">
        <v>117616</v>
      </c>
      <c r="I16" s="998">
        <v>2868</v>
      </c>
      <c r="J16" s="999">
        <v>1592</v>
      </c>
      <c r="K16" s="742">
        <v>1276</v>
      </c>
      <c r="L16" s="749">
        <f>F16/B16</f>
        <v>2.3241509246863998</v>
      </c>
      <c r="M16" s="743">
        <v>33834</v>
      </c>
      <c r="N16" s="749">
        <v>40.700000000000003</v>
      </c>
      <c r="O16" s="735">
        <f>C16/P16</f>
        <v>4594.2486444616579</v>
      </c>
      <c r="P16" s="752">
        <v>51.64</v>
      </c>
    </row>
    <row r="17" spans="1:17" s="182" customFormat="1" ht="19.95" customHeight="1">
      <c r="A17" s="732" t="s">
        <v>83</v>
      </c>
      <c r="B17" s="734">
        <v>119684</v>
      </c>
      <c r="C17" s="735">
        <v>290528</v>
      </c>
      <c r="D17" s="735">
        <v>148022</v>
      </c>
      <c r="E17" s="735">
        <v>142506</v>
      </c>
      <c r="F17" s="735">
        <v>286382</v>
      </c>
      <c r="G17" s="735">
        <v>145122</v>
      </c>
      <c r="H17" s="791">
        <v>141260</v>
      </c>
      <c r="I17" s="734">
        <v>4146</v>
      </c>
      <c r="J17" s="735">
        <v>2900</v>
      </c>
      <c r="K17" s="735">
        <v>1246</v>
      </c>
      <c r="L17" s="750">
        <f>F17/B17</f>
        <v>2.3928177534173325</v>
      </c>
      <c r="M17" s="735">
        <v>48569</v>
      </c>
      <c r="N17" s="750">
        <v>42.8</v>
      </c>
      <c r="O17" s="735">
        <f t="shared" ref="O17:O37" si="4">C17/P17</f>
        <v>569.56223411554822</v>
      </c>
      <c r="P17" s="753">
        <v>510.09</v>
      </c>
      <c r="Q17" s="183"/>
    </row>
    <row r="18" spans="1:17" s="182" customFormat="1" ht="19.95" customHeight="1">
      <c r="A18" s="732" t="s">
        <v>84</v>
      </c>
      <c r="B18" s="734">
        <v>111677</v>
      </c>
      <c r="C18" s="735">
        <v>281189</v>
      </c>
      <c r="D18" s="735">
        <v>139994</v>
      </c>
      <c r="E18" s="735">
        <v>141195</v>
      </c>
      <c r="F18" s="735">
        <v>279331</v>
      </c>
      <c r="G18" s="735">
        <v>139167</v>
      </c>
      <c r="H18" s="791">
        <v>140164</v>
      </c>
      <c r="I18" s="734">
        <v>1858</v>
      </c>
      <c r="J18" s="735">
        <v>827</v>
      </c>
      <c r="K18" s="735">
        <v>1031</v>
      </c>
      <c r="L18" s="750">
        <f t="shared" ref="L18:L37" si="5">F18/B18</f>
        <v>2.5012401837441907</v>
      </c>
      <c r="M18" s="735">
        <v>39498</v>
      </c>
      <c r="N18" s="750">
        <v>40.9</v>
      </c>
      <c r="O18" s="735">
        <f t="shared" si="4"/>
        <v>308.66649103163627</v>
      </c>
      <c r="P18" s="753">
        <v>910.98</v>
      </c>
      <c r="Q18" s="183"/>
    </row>
    <row r="19" spans="1:17" s="182" customFormat="1" ht="19.95" customHeight="1">
      <c r="A19" s="732" t="s">
        <v>85</v>
      </c>
      <c r="B19" s="734">
        <v>52303</v>
      </c>
      <c r="C19" s="735">
        <v>112674</v>
      </c>
      <c r="D19" s="735">
        <v>56836</v>
      </c>
      <c r="E19" s="735">
        <v>55838</v>
      </c>
      <c r="F19" s="735">
        <v>110110</v>
      </c>
      <c r="G19" s="735">
        <v>55396</v>
      </c>
      <c r="H19" s="791">
        <v>54714</v>
      </c>
      <c r="I19" s="734">
        <v>2564</v>
      </c>
      <c r="J19" s="735">
        <v>1440</v>
      </c>
      <c r="K19" s="735">
        <v>1124</v>
      </c>
      <c r="L19" s="750">
        <f t="shared" si="5"/>
        <v>2.10523296942814</v>
      </c>
      <c r="M19" s="735">
        <v>24178</v>
      </c>
      <c r="N19" s="750">
        <v>44.8</v>
      </c>
      <c r="O19" s="735">
        <f t="shared" si="4"/>
        <v>185.19723865877714</v>
      </c>
      <c r="P19" s="753">
        <v>608.4</v>
      </c>
      <c r="Q19" s="183"/>
    </row>
    <row r="20" spans="1:17" s="182" customFormat="1" ht="19.95" customHeight="1">
      <c r="A20" s="732" t="s">
        <v>86</v>
      </c>
      <c r="B20" s="734">
        <v>62790</v>
      </c>
      <c r="C20" s="735">
        <v>157403</v>
      </c>
      <c r="D20" s="735">
        <v>81006</v>
      </c>
      <c r="E20" s="735">
        <v>76397</v>
      </c>
      <c r="F20" s="735">
        <v>155857</v>
      </c>
      <c r="G20" s="735">
        <v>80301</v>
      </c>
      <c r="H20" s="791">
        <v>75556</v>
      </c>
      <c r="I20" s="734">
        <v>1546</v>
      </c>
      <c r="J20" s="735">
        <v>705</v>
      </c>
      <c r="K20" s="735">
        <v>841</v>
      </c>
      <c r="L20" s="750">
        <f t="shared" si="5"/>
        <v>2.4821946169772255</v>
      </c>
      <c r="M20" s="735">
        <v>17712</v>
      </c>
      <c r="N20" s="750">
        <v>39.4</v>
      </c>
      <c r="O20" s="735">
        <f t="shared" si="4"/>
        <v>339.86051733816987</v>
      </c>
      <c r="P20" s="753">
        <v>463.14</v>
      </c>
      <c r="Q20" s="183"/>
    </row>
    <row r="21" spans="1:17" s="182" customFormat="1" ht="19.95" customHeight="1">
      <c r="A21" s="732" t="s">
        <v>87</v>
      </c>
      <c r="B21" s="734">
        <v>22710</v>
      </c>
      <c r="C21" s="735">
        <v>48334</v>
      </c>
      <c r="D21" s="735">
        <v>24295</v>
      </c>
      <c r="E21" s="735">
        <v>24039</v>
      </c>
      <c r="F21" s="735">
        <v>47285</v>
      </c>
      <c r="G21" s="735">
        <v>23746</v>
      </c>
      <c r="H21" s="791">
        <v>23539</v>
      </c>
      <c r="I21" s="734">
        <v>1049</v>
      </c>
      <c r="J21" s="735">
        <v>549</v>
      </c>
      <c r="K21" s="735">
        <v>500</v>
      </c>
      <c r="L21" s="750">
        <f t="shared" si="5"/>
        <v>2.0821224130339058</v>
      </c>
      <c r="M21" s="735">
        <v>13623</v>
      </c>
      <c r="N21" s="750">
        <v>49.9</v>
      </c>
      <c r="O21" s="735">
        <f t="shared" si="4"/>
        <v>106.20756333911974</v>
      </c>
      <c r="P21" s="753">
        <v>455.09</v>
      </c>
      <c r="Q21" s="183"/>
    </row>
    <row r="22" spans="1:17" s="182" customFormat="1" ht="19.95" customHeight="1">
      <c r="A22" s="732" t="s">
        <v>88</v>
      </c>
      <c r="B22" s="734">
        <v>15090</v>
      </c>
      <c r="C22" s="735">
        <v>30566</v>
      </c>
      <c r="D22" s="735">
        <v>14871</v>
      </c>
      <c r="E22" s="735">
        <v>15695</v>
      </c>
      <c r="F22" s="735">
        <v>30131</v>
      </c>
      <c r="G22" s="735">
        <v>14643</v>
      </c>
      <c r="H22" s="791">
        <v>15488</v>
      </c>
      <c r="I22" s="734">
        <v>435</v>
      </c>
      <c r="J22" s="735">
        <v>228</v>
      </c>
      <c r="K22" s="735">
        <v>207</v>
      </c>
      <c r="L22" s="750">
        <f t="shared" si="5"/>
        <v>1.996752816434725</v>
      </c>
      <c r="M22" s="735">
        <v>10035</v>
      </c>
      <c r="N22" s="750">
        <v>51.8</v>
      </c>
      <c r="O22" s="735">
        <f t="shared" si="4"/>
        <v>55.831369755420383</v>
      </c>
      <c r="P22" s="753">
        <v>547.47</v>
      </c>
      <c r="Q22" s="183"/>
    </row>
    <row r="23" spans="1:17" s="182" customFormat="1" ht="19.95" customHeight="1">
      <c r="A23" s="732" t="s">
        <v>89</v>
      </c>
      <c r="B23" s="734">
        <v>13106</v>
      </c>
      <c r="C23" s="735">
        <v>27770</v>
      </c>
      <c r="D23" s="735">
        <v>13475</v>
      </c>
      <c r="E23" s="735">
        <v>14295</v>
      </c>
      <c r="F23" s="735">
        <v>27525</v>
      </c>
      <c r="G23" s="735">
        <v>13392</v>
      </c>
      <c r="H23" s="791">
        <v>14133</v>
      </c>
      <c r="I23" s="734">
        <v>245</v>
      </c>
      <c r="J23" s="735">
        <v>83</v>
      </c>
      <c r="K23" s="735">
        <v>162</v>
      </c>
      <c r="L23" s="750">
        <f t="shared" si="5"/>
        <v>2.1001831222340912</v>
      </c>
      <c r="M23" s="735">
        <v>8447</v>
      </c>
      <c r="N23" s="750">
        <v>50.6</v>
      </c>
      <c r="O23" s="735">
        <f t="shared" si="4"/>
        <v>62.650874224478287</v>
      </c>
      <c r="P23" s="753">
        <v>443.25</v>
      </c>
      <c r="Q23" s="183"/>
    </row>
    <row r="24" spans="1:17" s="182" customFormat="1" ht="19.95" customHeight="1">
      <c r="A24" s="732" t="s">
        <v>90</v>
      </c>
      <c r="B24" s="734">
        <v>34516</v>
      </c>
      <c r="C24" s="735">
        <v>67631</v>
      </c>
      <c r="D24" s="735">
        <v>32707</v>
      </c>
      <c r="E24" s="735">
        <v>34924</v>
      </c>
      <c r="F24" s="735">
        <v>66736</v>
      </c>
      <c r="G24" s="735">
        <v>32112</v>
      </c>
      <c r="H24" s="791">
        <v>34624</v>
      </c>
      <c r="I24" s="734">
        <v>895</v>
      </c>
      <c r="J24" s="735">
        <v>595</v>
      </c>
      <c r="K24" s="735">
        <v>300</v>
      </c>
      <c r="L24" s="750">
        <f t="shared" si="5"/>
        <v>1.9334801251593463</v>
      </c>
      <c r="M24" s="735">
        <v>25496</v>
      </c>
      <c r="N24" s="750">
        <v>54.3</v>
      </c>
      <c r="O24" s="735">
        <f t="shared" si="4"/>
        <v>83.769121198984323</v>
      </c>
      <c r="P24" s="753">
        <v>807.35</v>
      </c>
      <c r="Q24" s="183"/>
    </row>
    <row r="25" spans="1:17" s="182" customFormat="1" ht="19.95" customHeight="1">
      <c r="A25" s="732" t="s">
        <v>91</v>
      </c>
      <c r="B25" s="734">
        <v>22428</v>
      </c>
      <c r="C25" s="735">
        <v>44245</v>
      </c>
      <c r="D25" s="735">
        <v>21367</v>
      </c>
      <c r="E25" s="735">
        <v>22878</v>
      </c>
      <c r="F25" s="735">
        <v>43755</v>
      </c>
      <c r="G25" s="735">
        <v>21153</v>
      </c>
      <c r="H25" s="791">
        <v>22602</v>
      </c>
      <c r="I25" s="734">
        <v>490</v>
      </c>
      <c r="J25" s="735">
        <v>214</v>
      </c>
      <c r="K25" s="735">
        <v>276</v>
      </c>
      <c r="L25" s="750">
        <f t="shared" si="5"/>
        <v>1.9509095773140717</v>
      </c>
      <c r="M25" s="735">
        <v>15441</v>
      </c>
      <c r="N25" s="750">
        <v>52.6</v>
      </c>
      <c r="O25" s="735">
        <f t="shared" si="4"/>
        <v>66.656121003947092</v>
      </c>
      <c r="P25" s="753">
        <v>663.78</v>
      </c>
      <c r="Q25" s="183"/>
    </row>
    <row r="26" spans="1:17" s="182" customFormat="1" ht="19.95" customHeight="1">
      <c r="A26" s="732" t="s">
        <v>92</v>
      </c>
      <c r="B26" s="734">
        <v>29671</v>
      </c>
      <c r="C26" s="735">
        <v>65636</v>
      </c>
      <c r="D26" s="735">
        <v>32281</v>
      </c>
      <c r="E26" s="735">
        <v>33355</v>
      </c>
      <c r="F26" s="735">
        <v>64680</v>
      </c>
      <c r="G26" s="735">
        <v>31838</v>
      </c>
      <c r="H26" s="791">
        <v>32842</v>
      </c>
      <c r="I26" s="734">
        <v>956</v>
      </c>
      <c r="J26" s="735">
        <v>443</v>
      </c>
      <c r="K26" s="735">
        <v>513</v>
      </c>
      <c r="L26" s="750">
        <f t="shared" si="5"/>
        <v>2.1799063058204982</v>
      </c>
      <c r="M26" s="735">
        <v>15828</v>
      </c>
      <c r="N26" s="750">
        <v>46.7</v>
      </c>
      <c r="O26" s="735">
        <f t="shared" si="4"/>
        <v>83.410852713178301</v>
      </c>
      <c r="P26" s="753">
        <v>786.9</v>
      </c>
      <c r="Q26" s="183"/>
    </row>
    <row r="27" spans="1:17" s="182" customFormat="1" ht="19.95" customHeight="1">
      <c r="A27" s="732" t="s">
        <v>93</v>
      </c>
      <c r="B27" s="734">
        <v>20232</v>
      </c>
      <c r="C27" s="735">
        <v>40686</v>
      </c>
      <c r="D27" s="735">
        <v>19735</v>
      </c>
      <c r="E27" s="735">
        <v>20951</v>
      </c>
      <c r="F27" s="735">
        <v>40136</v>
      </c>
      <c r="G27" s="735">
        <v>19499</v>
      </c>
      <c r="H27" s="791">
        <v>20637</v>
      </c>
      <c r="I27" s="734">
        <v>550</v>
      </c>
      <c r="J27" s="735">
        <v>236</v>
      </c>
      <c r="K27" s="735">
        <v>314</v>
      </c>
      <c r="L27" s="750">
        <f t="shared" si="5"/>
        <v>1.9837880585211547</v>
      </c>
      <c r="M27" s="735">
        <v>12682</v>
      </c>
      <c r="N27" s="750">
        <v>50.7</v>
      </c>
      <c r="O27" s="735">
        <f t="shared" si="4"/>
        <v>65.362186129452013</v>
      </c>
      <c r="P27" s="753">
        <v>622.47</v>
      </c>
      <c r="Q27" s="183"/>
    </row>
    <row r="28" spans="1:17" s="182" customFormat="1" ht="19.95" customHeight="1">
      <c r="A28" s="732" t="s">
        <v>94</v>
      </c>
      <c r="B28" s="734">
        <v>18358</v>
      </c>
      <c r="C28" s="735">
        <v>37307</v>
      </c>
      <c r="D28" s="735">
        <v>17934</v>
      </c>
      <c r="E28" s="735">
        <v>19373</v>
      </c>
      <c r="F28" s="735">
        <v>36868</v>
      </c>
      <c r="G28" s="735">
        <v>17731</v>
      </c>
      <c r="H28" s="791">
        <v>19137</v>
      </c>
      <c r="I28" s="734">
        <v>439</v>
      </c>
      <c r="J28" s="735">
        <v>203</v>
      </c>
      <c r="K28" s="735">
        <v>236</v>
      </c>
      <c r="L28" s="750">
        <f t="shared" si="5"/>
        <v>2.0082797690380216</v>
      </c>
      <c r="M28" s="735">
        <v>11773</v>
      </c>
      <c r="N28" s="750">
        <v>50.6</v>
      </c>
      <c r="O28" s="735">
        <f t="shared" si="4"/>
        <v>74.472502245733111</v>
      </c>
      <c r="P28" s="753">
        <v>500.95</v>
      </c>
      <c r="Q28" s="183"/>
    </row>
    <row r="29" spans="1:17" s="182" customFormat="1" ht="19.95" customHeight="1">
      <c r="A29" s="732" t="s">
        <v>95</v>
      </c>
      <c r="B29" s="734">
        <v>35071</v>
      </c>
      <c r="C29" s="735">
        <v>74969</v>
      </c>
      <c r="D29" s="735">
        <v>36702</v>
      </c>
      <c r="E29" s="735">
        <v>38267</v>
      </c>
      <c r="F29" s="735">
        <v>73604</v>
      </c>
      <c r="G29" s="735">
        <v>35867</v>
      </c>
      <c r="H29" s="791">
        <v>37737</v>
      </c>
      <c r="I29" s="734">
        <v>1365</v>
      </c>
      <c r="J29" s="735">
        <v>835</v>
      </c>
      <c r="K29" s="735">
        <v>530</v>
      </c>
      <c r="L29" s="750">
        <f t="shared" si="5"/>
        <v>2.0987140372387443</v>
      </c>
      <c r="M29" s="735">
        <v>21862</v>
      </c>
      <c r="N29" s="750">
        <v>49.4</v>
      </c>
      <c r="O29" s="735">
        <f t="shared" si="4"/>
        <v>73.829806092000439</v>
      </c>
      <c r="P29" s="753">
        <v>1015.43</v>
      </c>
      <c r="Q29" s="183"/>
    </row>
    <row r="30" spans="1:17" s="182" customFormat="1" ht="19.95" customHeight="1">
      <c r="A30" s="732" t="s">
        <v>96</v>
      </c>
      <c r="B30" s="734">
        <v>26885</v>
      </c>
      <c r="C30" s="735">
        <v>59304</v>
      </c>
      <c r="D30" s="735">
        <v>31185</v>
      </c>
      <c r="E30" s="735">
        <v>28119</v>
      </c>
      <c r="F30" s="735">
        <v>55616</v>
      </c>
      <c r="G30" s="735">
        <v>28502</v>
      </c>
      <c r="H30" s="791">
        <v>27114</v>
      </c>
      <c r="I30" s="734">
        <v>3688</v>
      </c>
      <c r="J30" s="735">
        <v>2683</v>
      </c>
      <c r="K30" s="735">
        <v>1005</v>
      </c>
      <c r="L30" s="750">
        <f t="shared" si="5"/>
        <v>2.0686628231355773</v>
      </c>
      <c r="M30" s="735">
        <v>13777</v>
      </c>
      <c r="N30" s="750">
        <v>46.7</v>
      </c>
      <c r="O30" s="735">
        <f t="shared" si="4"/>
        <v>98.14643188137164</v>
      </c>
      <c r="P30" s="753">
        <v>604.24</v>
      </c>
      <c r="Q30" s="183"/>
    </row>
    <row r="31" spans="1:17" s="182" customFormat="1" ht="19.95" customHeight="1">
      <c r="A31" s="732" t="s">
        <v>97</v>
      </c>
      <c r="B31" s="734">
        <v>36235</v>
      </c>
      <c r="C31" s="735">
        <v>84558</v>
      </c>
      <c r="D31" s="735">
        <v>42381</v>
      </c>
      <c r="E31" s="735">
        <v>42177</v>
      </c>
      <c r="F31" s="735">
        <v>82872</v>
      </c>
      <c r="G31" s="735">
        <v>41473</v>
      </c>
      <c r="H31" s="791">
        <v>41399</v>
      </c>
      <c r="I31" s="734">
        <v>1686</v>
      </c>
      <c r="J31" s="735">
        <v>908</v>
      </c>
      <c r="K31" s="735">
        <v>778</v>
      </c>
      <c r="L31" s="750">
        <f t="shared" si="5"/>
        <v>2.2870705119359735</v>
      </c>
      <c r="M31" s="735">
        <v>16467</v>
      </c>
      <c r="N31" s="750">
        <v>43.3</v>
      </c>
      <c r="O31" s="735">
        <f t="shared" si="4"/>
        <v>188.01529772757593</v>
      </c>
      <c r="P31" s="753">
        <v>449.74</v>
      </c>
      <c r="Q31" s="183"/>
    </row>
    <row r="32" spans="1:17" s="182" customFormat="1" ht="19.95" customHeight="1">
      <c r="A32" s="732" t="s">
        <v>98</v>
      </c>
      <c r="B32" s="734">
        <v>17790</v>
      </c>
      <c r="C32" s="735">
        <v>34984</v>
      </c>
      <c r="D32" s="735">
        <v>17395</v>
      </c>
      <c r="E32" s="735">
        <v>17589</v>
      </c>
      <c r="F32" s="735">
        <v>34328</v>
      </c>
      <c r="G32" s="735">
        <v>17004</v>
      </c>
      <c r="H32" s="791">
        <v>17324</v>
      </c>
      <c r="I32" s="734">
        <v>656</v>
      </c>
      <c r="J32" s="735">
        <v>391</v>
      </c>
      <c r="K32" s="735">
        <v>265</v>
      </c>
      <c r="L32" s="750">
        <f t="shared" si="5"/>
        <v>1.9296233839235526</v>
      </c>
      <c r="M32" s="735">
        <v>11447</v>
      </c>
      <c r="N32" s="750">
        <v>51.8</v>
      </c>
      <c r="O32" s="735">
        <f t="shared" si="4"/>
        <v>89.222137209895436</v>
      </c>
      <c r="P32" s="753">
        <v>392.1</v>
      </c>
      <c r="Q32" s="183"/>
    </row>
    <row r="33" spans="1:17" s="182" customFormat="1" ht="19.95" customHeight="1">
      <c r="A33" s="732" t="s">
        <v>99</v>
      </c>
      <c r="B33" s="734">
        <v>26244</v>
      </c>
      <c r="C33" s="735">
        <v>55632</v>
      </c>
      <c r="D33" s="735">
        <v>27790</v>
      </c>
      <c r="E33" s="735">
        <v>27842</v>
      </c>
      <c r="F33" s="735">
        <v>54774</v>
      </c>
      <c r="G33" s="735">
        <v>27296</v>
      </c>
      <c r="H33" s="791">
        <v>27478</v>
      </c>
      <c r="I33" s="734">
        <v>858</v>
      </c>
      <c r="J33" s="735">
        <v>494</v>
      </c>
      <c r="K33" s="735">
        <v>364</v>
      </c>
      <c r="L33" s="750">
        <f t="shared" si="5"/>
        <v>2.0871056241426613</v>
      </c>
      <c r="M33" s="735">
        <v>15002</v>
      </c>
      <c r="N33" s="750">
        <v>48.1</v>
      </c>
      <c r="O33" s="735">
        <f t="shared" si="4"/>
        <v>117.11753436769753</v>
      </c>
      <c r="P33" s="753">
        <v>475.01</v>
      </c>
      <c r="Q33" s="183"/>
    </row>
    <row r="34" spans="1:17" s="182" customFormat="1" ht="19.95" customHeight="1">
      <c r="A34" s="732" t="s">
        <v>100</v>
      </c>
      <c r="B34" s="734">
        <v>21885</v>
      </c>
      <c r="C34" s="735">
        <v>47259</v>
      </c>
      <c r="D34" s="735">
        <v>24023</v>
      </c>
      <c r="E34" s="735">
        <v>23236</v>
      </c>
      <c r="F34" s="735">
        <v>46111</v>
      </c>
      <c r="G34" s="735">
        <v>23300</v>
      </c>
      <c r="H34" s="791">
        <v>22811</v>
      </c>
      <c r="I34" s="734">
        <v>1148</v>
      </c>
      <c r="J34" s="735">
        <v>723</v>
      </c>
      <c r="K34" s="735">
        <v>425</v>
      </c>
      <c r="L34" s="750">
        <f t="shared" si="5"/>
        <v>2.1069682430888736</v>
      </c>
      <c r="M34" s="735">
        <v>12805</v>
      </c>
      <c r="N34" s="750">
        <v>48.4</v>
      </c>
      <c r="O34" s="735">
        <f t="shared" si="4"/>
        <v>91.156160790062486</v>
      </c>
      <c r="P34" s="753">
        <v>518.44000000000005</v>
      </c>
      <c r="Q34" s="183"/>
    </row>
    <row r="35" spans="1:17" s="182" customFormat="1" ht="19.95" customHeight="1">
      <c r="A35" s="732" t="s">
        <v>101</v>
      </c>
      <c r="B35" s="734">
        <v>25750</v>
      </c>
      <c r="C35" s="735">
        <v>53878</v>
      </c>
      <c r="D35" s="735">
        <v>27496</v>
      </c>
      <c r="E35" s="735">
        <v>26382</v>
      </c>
      <c r="F35" s="735">
        <v>52109</v>
      </c>
      <c r="G35" s="735">
        <v>26092</v>
      </c>
      <c r="H35" s="791">
        <v>26017</v>
      </c>
      <c r="I35" s="734">
        <v>1769</v>
      </c>
      <c r="J35" s="735">
        <v>1404</v>
      </c>
      <c r="K35" s="735">
        <v>365</v>
      </c>
      <c r="L35" s="750">
        <f t="shared" si="5"/>
        <v>2.0236504854368933</v>
      </c>
      <c r="M35" s="735">
        <v>15760</v>
      </c>
      <c r="N35" s="750">
        <v>49.7</v>
      </c>
      <c r="O35" s="735">
        <f t="shared" si="4"/>
        <v>135.90455049944507</v>
      </c>
      <c r="P35" s="753">
        <v>396.44</v>
      </c>
      <c r="Q35" s="183"/>
    </row>
    <row r="36" spans="1:17" s="182" customFormat="1" ht="19.95" customHeight="1">
      <c r="A36" s="732" t="s">
        <v>102</v>
      </c>
      <c r="B36" s="734">
        <v>16060</v>
      </c>
      <c r="C36" s="735">
        <v>33008</v>
      </c>
      <c r="D36" s="735">
        <v>16612</v>
      </c>
      <c r="E36" s="735">
        <v>16396</v>
      </c>
      <c r="F36" s="735">
        <v>31765</v>
      </c>
      <c r="G36" s="735">
        <v>15592</v>
      </c>
      <c r="H36" s="791">
        <v>16173</v>
      </c>
      <c r="I36" s="734">
        <v>1243</v>
      </c>
      <c r="J36" s="735">
        <v>1020</v>
      </c>
      <c r="K36" s="735">
        <v>223</v>
      </c>
      <c r="L36" s="750">
        <f t="shared" si="5"/>
        <v>1.9778953922789539</v>
      </c>
      <c r="M36" s="735">
        <v>10191</v>
      </c>
      <c r="N36" s="750">
        <v>50.6</v>
      </c>
      <c r="O36" s="735">
        <f t="shared" si="4"/>
        <v>74.997727892392987</v>
      </c>
      <c r="P36" s="753">
        <v>440.12</v>
      </c>
      <c r="Q36" s="183"/>
    </row>
    <row r="37" spans="1:17" s="182" customFormat="1" ht="19.95" customHeight="1">
      <c r="A37" s="733" t="s">
        <v>103</v>
      </c>
      <c r="B37" s="736">
        <v>22046</v>
      </c>
      <c r="C37" s="737">
        <v>42837</v>
      </c>
      <c r="D37" s="737">
        <v>22831</v>
      </c>
      <c r="E37" s="737">
        <v>20006</v>
      </c>
      <c r="F37" s="737">
        <v>42070</v>
      </c>
      <c r="G37" s="737">
        <v>22301</v>
      </c>
      <c r="H37" s="792">
        <v>19769</v>
      </c>
      <c r="I37" s="736">
        <v>767</v>
      </c>
      <c r="J37" s="737">
        <v>530</v>
      </c>
      <c r="K37" s="737">
        <v>237</v>
      </c>
      <c r="L37" s="751">
        <f t="shared" si="5"/>
        <v>1.9082826816656082</v>
      </c>
      <c r="M37" s="737">
        <v>14024</v>
      </c>
      <c r="N37" s="751">
        <v>52.6</v>
      </c>
      <c r="O37" s="737">
        <f t="shared" si="4"/>
        <v>65.322211717344231</v>
      </c>
      <c r="P37" s="754">
        <v>655.78</v>
      </c>
      <c r="Q37" s="183"/>
    </row>
    <row r="38" spans="1:17" s="182" customFormat="1" ht="16.5" customHeight="1">
      <c r="A38" s="1062" t="s">
        <v>578</v>
      </c>
      <c r="B38" s="1062"/>
      <c r="C38" s="1062"/>
      <c r="D38" s="1062"/>
      <c r="E38" s="1062"/>
      <c r="F38" s="1062"/>
      <c r="G38" s="1062"/>
      <c r="H38" s="1062"/>
      <c r="I38" s="1013"/>
      <c r="J38" s="1013"/>
      <c r="K38" s="1013"/>
      <c r="L38" s="1014"/>
      <c r="M38" s="1013"/>
      <c r="N38" s="1014"/>
      <c r="O38" s="1013"/>
      <c r="P38" s="1014"/>
      <c r="Q38" s="1012"/>
    </row>
    <row r="39" spans="1:17" s="184" customFormat="1" ht="16.5" customHeight="1">
      <c r="A39" s="1061" t="s">
        <v>577</v>
      </c>
      <c r="B39" s="1061"/>
      <c r="C39" s="1061"/>
      <c r="D39" s="1061"/>
      <c r="E39" s="1061"/>
      <c r="F39" s="1061"/>
      <c r="G39" s="1061"/>
      <c r="H39" s="1061"/>
      <c r="O39" s="185"/>
      <c r="P39" s="186"/>
      <c r="Q39" s="187"/>
    </row>
    <row r="40" spans="1:17" ht="11.25" customHeight="1">
      <c r="A40" s="188"/>
      <c r="B40" s="189"/>
      <c r="C40" s="190"/>
      <c r="D40" s="191"/>
      <c r="E40" s="191"/>
      <c r="F40" s="190"/>
      <c r="G40" s="191"/>
      <c r="H40" s="191"/>
      <c r="I40" s="190"/>
      <c r="J40" s="191"/>
      <c r="K40" s="191"/>
      <c r="L40" s="192"/>
      <c r="M40" s="192"/>
      <c r="N40" s="192"/>
      <c r="O40" s="191"/>
      <c r="P40" s="193"/>
    </row>
    <row r="41" spans="1:17" ht="11.25" customHeight="1"/>
    <row r="42" spans="1:17" ht="11.25" customHeight="1"/>
    <row r="43" spans="1:17" ht="11.25" customHeight="1"/>
    <row r="44" spans="1:17" ht="11.25" customHeight="1"/>
    <row r="45" spans="1:17" ht="11.25" customHeight="1"/>
    <row r="46" spans="1:17" ht="14.25" customHeight="1">
      <c r="D46" s="194"/>
      <c r="E46" s="194"/>
      <c r="G46" s="194"/>
      <c r="H46" s="194"/>
      <c r="J46" s="194"/>
      <c r="K46" s="194"/>
      <c r="L46" s="195"/>
      <c r="M46" s="195"/>
      <c r="N46" s="195"/>
      <c r="O46" s="194"/>
      <c r="P46" s="196"/>
    </row>
    <row r="47" spans="1:17" ht="14.25" customHeight="1">
      <c r="D47" s="194"/>
      <c r="E47" s="194"/>
      <c r="G47" s="194"/>
      <c r="H47" s="194"/>
      <c r="J47" s="194"/>
      <c r="K47" s="194"/>
      <c r="L47" s="195"/>
      <c r="M47" s="195"/>
      <c r="N47" s="195"/>
      <c r="O47" s="194"/>
      <c r="P47" s="196"/>
    </row>
    <row r="48" spans="1:17" ht="14.25" customHeight="1">
      <c r="D48" s="194"/>
      <c r="E48" s="194"/>
      <c r="G48" s="194"/>
      <c r="H48" s="194"/>
      <c r="J48" s="194"/>
      <c r="K48" s="194"/>
      <c r="L48" s="197"/>
      <c r="M48" s="197"/>
      <c r="N48" s="197"/>
      <c r="O48" s="194"/>
      <c r="P48" s="198"/>
    </row>
    <row r="49" spans="1:16" ht="14.25" customHeight="1">
      <c r="D49" s="199"/>
      <c r="E49" s="199"/>
      <c r="G49" s="199"/>
      <c r="H49" s="199"/>
      <c r="J49" s="199"/>
      <c r="K49" s="199"/>
      <c r="L49" s="199"/>
      <c r="M49" s="199"/>
      <c r="N49" s="199"/>
      <c r="O49" s="199"/>
      <c r="P49" s="200"/>
    </row>
    <row r="50" spans="1:16" ht="14.25" customHeight="1">
      <c r="A50" s="136"/>
      <c r="B50" s="136"/>
      <c r="C50" s="136"/>
      <c r="D50" s="199"/>
      <c r="G50" s="199"/>
      <c r="J50" s="199"/>
      <c r="K50" s="199"/>
    </row>
    <row r="51" spans="1:16" ht="14.25" customHeight="1">
      <c r="A51" s="136"/>
      <c r="B51" s="136"/>
      <c r="C51" s="136"/>
      <c r="D51" s="194"/>
      <c r="E51" s="194"/>
      <c r="G51" s="194"/>
      <c r="H51" s="194"/>
      <c r="J51" s="194"/>
      <c r="K51" s="194"/>
      <c r="L51" s="194"/>
      <c r="M51" s="194"/>
      <c r="N51" s="194"/>
      <c r="O51" s="194"/>
      <c r="P51" s="201"/>
    </row>
  </sheetData>
  <mergeCells count="11">
    <mergeCell ref="A39:H39"/>
    <mergeCell ref="A38:H38"/>
    <mergeCell ref="G5:H5"/>
    <mergeCell ref="O5:P5"/>
    <mergeCell ref="C6:H6"/>
    <mergeCell ref="A2:H2"/>
    <mergeCell ref="I2:P2"/>
    <mergeCell ref="A3:H3"/>
    <mergeCell ref="I3:P3"/>
    <mergeCell ref="A4:H4"/>
    <mergeCell ref="I4:P4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  <ignoredErrors>
    <ignoredError sqref="L15:M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4" zoomScale="80" zoomScaleNormal="75" zoomScaleSheetLayoutView="80" workbookViewId="0">
      <selection activeCell="R30" sqref="R30"/>
    </sheetView>
  </sheetViews>
  <sheetFormatPr defaultColWidth="9" defaultRowHeight="15.6"/>
  <cols>
    <col min="1" max="1" width="7.09765625" style="202" customWidth="1"/>
    <col min="2" max="2" width="7.8984375" style="202" customWidth="1"/>
    <col min="3" max="3" width="7.3984375" style="202" customWidth="1"/>
    <col min="4" max="5" width="7.09765625" style="202" customWidth="1"/>
    <col min="6" max="6" width="7.3984375" style="202" customWidth="1"/>
    <col min="7" max="8" width="7.09765625" style="202" customWidth="1"/>
    <col min="9" max="9" width="7.3984375" style="202" customWidth="1"/>
    <col min="10" max="11" width="6.09765625" style="202" customWidth="1"/>
    <col min="12" max="12" width="7.09765625" style="202" customWidth="1"/>
    <col min="13" max="16384" width="9" style="203"/>
  </cols>
  <sheetData>
    <row r="1" spans="1:12" ht="5.0999999999999996" customHeight="1"/>
    <row r="2" spans="1:12" ht="50.1" customHeight="1">
      <c r="A2" s="1069"/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</row>
    <row r="3" spans="1:12" s="204" customFormat="1" ht="21" customHeight="1">
      <c r="A3" s="1070" t="s">
        <v>104</v>
      </c>
      <c r="B3" s="1070"/>
      <c r="C3" s="1071"/>
      <c r="D3" s="1071"/>
      <c r="E3" s="1071"/>
      <c r="F3" s="1071"/>
      <c r="G3" s="1071"/>
      <c r="H3" s="1071"/>
      <c r="I3" s="1071"/>
      <c r="J3" s="1071"/>
      <c r="K3" s="1071"/>
      <c r="L3" s="1071"/>
    </row>
    <row r="4" spans="1:12" s="204" customFormat="1" ht="20.100000000000001" customHeight="1">
      <c r="A4" s="1072" t="s">
        <v>105</v>
      </c>
      <c r="B4" s="1073"/>
      <c r="C4" s="1073"/>
      <c r="D4" s="1073"/>
      <c r="E4" s="1073"/>
      <c r="F4" s="1073"/>
      <c r="G4" s="1073"/>
      <c r="H4" s="1073"/>
      <c r="I4" s="1073"/>
      <c r="J4" s="1073"/>
      <c r="K4" s="1073"/>
      <c r="L4" s="1073"/>
    </row>
    <row r="5" spans="1:12" s="206" customFormat="1" ht="20.100000000000001" customHeight="1">
      <c r="A5" s="205" t="s">
        <v>60</v>
      </c>
      <c r="B5" s="205"/>
      <c r="C5" s="205"/>
      <c r="D5" s="205"/>
      <c r="E5" s="205"/>
      <c r="F5" s="205"/>
      <c r="G5" s="205"/>
      <c r="H5" s="205"/>
      <c r="I5" s="1074" t="s">
        <v>106</v>
      </c>
      <c r="J5" s="1074"/>
      <c r="K5" s="1074"/>
      <c r="L5" s="1074"/>
    </row>
    <row r="6" spans="1:12" s="206" customFormat="1" ht="20.100000000000001" customHeight="1">
      <c r="A6" s="207" t="s">
        <v>107</v>
      </c>
      <c r="B6" s="208"/>
      <c r="C6" s="209" t="s">
        <v>108</v>
      </c>
      <c r="D6" s="210"/>
      <c r="E6" s="211"/>
      <c r="F6" s="1075" t="s">
        <v>109</v>
      </c>
      <c r="G6" s="1075"/>
      <c r="H6" s="1075"/>
      <c r="I6" s="1076" t="s">
        <v>110</v>
      </c>
      <c r="J6" s="1077"/>
      <c r="K6" s="1077"/>
      <c r="L6" s="1078" t="s">
        <v>111</v>
      </c>
    </row>
    <row r="7" spans="1:12" s="206" customFormat="1" ht="22.5" customHeight="1">
      <c r="A7" s="212" t="s">
        <v>67</v>
      </c>
      <c r="B7" s="1080" t="s">
        <v>112</v>
      </c>
      <c r="C7" s="1066" t="s">
        <v>113</v>
      </c>
      <c r="D7" s="213"/>
      <c r="E7" s="214"/>
      <c r="F7" s="1066" t="s">
        <v>113</v>
      </c>
      <c r="G7" s="213"/>
      <c r="H7" s="214"/>
      <c r="I7" s="1066" t="s">
        <v>113</v>
      </c>
      <c r="J7" s="213"/>
      <c r="K7" s="213"/>
      <c r="L7" s="1079"/>
    </row>
    <row r="8" spans="1:12" s="206" customFormat="1" ht="48.75" customHeight="1">
      <c r="A8" s="215" t="s">
        <v>114</v>
      </c>
      <c r="B8" s="1081"/>
      <c r="C8" s="1067"/>
      <c r="D8" s="216" t="s">
        <v>115</v>
      </c>
      <c r="E8" s="216" t="s">
        <v>116</v>
      </c>
      <c r="F8" s="1067"/>
      <c r="G8" s="216" t="s">
        <v>115</v>
      </c>
      <c r="H8" s="216" t="s">
        <v>116</v>
      </c>
      <c r="I8" s="1067"/>
      <c r="J8" s="216" t="s">
        <v>115</v>
      </c>
      <c r="K8" s="217" t="s">
        <v>116</v>
      </c>
      <c r="L8" s="1067"/>
    </row>
    <row r="9" spans="1:12" s="219" customFormat="1" ht="19.05" customHeight="1">
      <c r="A9" s="218">
        <v>2012</v>
      </c>
      <c r="B9" s="755">
        <v>99652</v>
      </c>
      <c r="C9" s="755">
        <v>247215</v>
      </c>
      <c r="D9" s="755">
        <v>123537</v>
      </c>
      <c r="E9" s="755">
        <v>123678</v>
      </c>
      <c r="F9" s="755">
        <v>245073</v>
      </c>
      <c r="G9" s="755">
        <v>122512</v>
      </c>
      <c r="H9" s="755">
        <v>122561</v>
      </c>
      <c r="I9" s="755">
        <v>2142</v>
      </c>
      <c r="J9" s="755">
        <v>1025</v>
      </c>
      <c r="K9" s="755">
        <v>1117</v>
      </c>
      <c r="L9" s="756">
        <v>27753</v>
      </c>
    </row>
    <row r="10" spans="1:12" s="219" customFormat="1" ht="19.05" customHeight="1">
      <c r="A10" s="218">
        <v>2013</v>
      </c>
      <c r="B10" s="755">
        <v>99334</v>
      </c>
      <c r="C10" s="755">
        <v>243171</v>
      </c>
      <c r="D10" s="755">
        <v>121229</v>
      </c>
      <c r="E10" s="755">
        <v>121942</v>
      </c>
      <c r="F10" s="755">
        <v>240936</v>
      </c>
      <c r="G10" s="755">
        <v>120160</v>
      </c>
      <c r="H10" s="755">
        <v>120776</v>
      </c>
      <c r="I10" s="755">
        <v>2235</v>
      </c>
      <c r="J10" s="755">
        <v>1069</v>
      </c>
      <c r="K10" s="755">
        <v>1166</v>
      </c>
      <c r="L10" s="756">
        <v>28908</v>
      </c>
    </row>
    <row r="11" spans="1:12" s="219" customFormat="1" ht="19.05" customHeight="1">
      <c r="A11" s="218">
        <v>2014</v>
      </c>
      <c r="B11" s="757">
        <v>99955</v>
      </c>
      <c r="C11" s="757">
        <v>241744</v>
      </c>
      <c r="D11" s="757">
        <v>120761</v>
      </c>
      <c r="E11" s="757">
        <v>120983</v>
      </c>
      <c r="F11" s="757">
        <v>239109</v>
      </c>
      <c r="G11" s="757">
        <v>119322</v>
      </c>
      <c r="H11" s="757">
        <v>119787</v>
      </c>
      <c r="I11" s="757">
        <v>2635</v>
      </c>
      <c r="J11" s="757">
        <v>1439</v>
      </c>
      <c r="K11" s="757">
        <v>1196</v>
      </c>
      <c r="L11" s="758">
        <v>30179</v>
      </c>
    </row>
    <row r="12" spans="1:12" s="219" customFormat="1" ht="19.05" customHeight="1">
      <c r="A12" s="218">
        <v>2015</v>
      </c>
      <c r="B12" s="757">
        <v>101172</v>
      </c>
      <c r="C12" s="757">
        <v>241213</v>
      </c>
      <c r="D12" s="757">
        <v>120544</v>
      </c>
      <c r="E12" s="757">
        <v>120669</v>
      </c>
      <c r="F12" s="757">
        <v>238382</v>
      </c>
      <c r="G12" s="757">
        <v>118975</v>
      </c>
      <c r="H12" s="757">
        <v>119407</v>
      </c>
      <c r="I12" s="757">
        <v>2831</v>
      </c>
      <c r="J12" s="757">
        <v>1569</v>
      </c>
      <c r="K12" s="757">
        <v>1262</v>
      </c>
      <c r="L12" s="758">
        <v>31203</v>
      </c>
    </row>
    <row r="13" spans="1:12" s="219" customFormat="1" ht="19.05" customHeight="1">
      <c r="A13" s="218">
        <v>2016</v>
      </c>
      <c r="B13" s="757">
        <v>101180</v>
      </c>
      <c r="C13" s="757">
        <v>240555</v>
      </c>
      <c r="D13" s="757">
        <v>120035</v>
      </c>
      <c r="E13" s="757">
        <v>120520</v>
      </c>
      <c r="F13" s="757">
        <v>237739</v>
      </c>
      <c r="G13" s="757">
        <v>118474</v>
      </c>
      <c r="H13" s="757">
        <v>119265</v>
      </c>
      <c r="I13" s="757">
        <v>2816</v>
      </c>
      <c r="J13" s="757">
        <v>1561</v>
      </c>
      <c r="K13" s="757">
        <v>1255</v>
      </c>
      <c r="L13" s="758">
        <v>32445</v>
      </c>
    </row>
    <row r="14" spans="1:12" s="221" customFormat="1" ht="19.05" customHeight="1">
      <c r="A14" s="220">
        <v>2017</v>
      </c>
      <c r="B14" s="759">
        <v>100845</v>
      </c>
      <c r="C14" s="759">
        <f t="shared" ref="C14:E37" si="0">F14+I14</f>
        <v>237247</v>
      </c>
      <c r="D14" s="759">
        <f t="shared" si="0"/>
        <v>118355</v>
      </c>
      <c r="E14" s="759">
        <f t="shared" si="0"/>
        <v>118892</v>
      </c>
      <c r="F14" s="759">
        <v>234379</v>
      </c>
      <c r="G14" s="759">
        <v>116763</v>
      </c>
      <c r="H14" s="759">
        <v>117616</v>
      </c>
      <c r="I14" s="760">
        <v>2868</v>
      </c>
      <c r="J14" s="760">
        <v>1592</v>
      </c>
      <c r="K14" s="759">
        <v>1276</v>
      </c>
      <c r="L14" s="766">
        <v>33834</v>
      </c>
    </row>
    <row r="15" spans="1:12" s="206" customFormat="1" ht="19.05" customHeight="1">
      <c r="A15" s="222" t="s">
        <v>117</v>
      </c>
      <c r="B15" s="761">
        <v>5958</v>
      </c>
      <c r="C15" s="793">
        <f t="shared" si="0"/>
        <v>12164</v>
      </c>
      <c r="D15" s="793">
        <f t="shared" si="0"/>
        <v>6109</v>
      </c>
      <c r="E15" s="793">
        <f t="shared" si="0"/>
        <v>6055</v>
      </c>
      <c r="F15" s="761">
        <v>12010</v>
      </c>
      <c r="G15" s="761">
        <v>6037</v>
      </c>
      <c r="H15" s="761">
        <v>5973</v>
      </c>
      <c r="I15" s="762">
        <v>154</v>
      </c>
      <c r="J15" s="762">
        <v>72</v>
      </c>
      <c r="K15" s="793">
        <v>82</v>
      </c>
      <c r="L15" s="767">
        <v>2914</v>
      </c>
    </row>
    <row r="16" spans="1:12" s="206" customFormat="1" ht="19.05" customHeight="1">
      <c r="A16" s="222" t="s">
        <v>118</v>
      </c>
      <c r="B16" s="761">
        <v>3066</v>
      </c>
      <c r="C16" s="793">
        <f t="shared" si="0"/>
        <v>5985</v>
      </c>
      <c r="D16" s="793">
        <f t="shared" si="0"/>
        <v>3030</v>
      </c>
      <c r="E16" s="793">
        <f t="shared" si="0"/>
        <v>2955</v>
      </c>
      <c r="F16" s="761">
        <v>5907</v>
      </c>
      <c r="G16" s="761">
        <v>2998</v>
      </c>
      <c r="H16" s="761">
        <v>2909</v>
      </c>
      <c r="I16" s="762">
        <v>78</v>
      </c>
      <c r="J16" s="762">
        <v>32</v>
      </c>
      <c r="K16" s="793">
        <v>46</v>
      </c>
      <c r="L16" s="767">
        <v>1430</v>
      </c>
    </row>
    <row r="17" spans="1:12" s="206" customFormat="1" ht="19.05" customHeight="1">
      <c r="A17" s="222" t="s">
        <v>119</v>
      </c>
      <c r="B17" s="761">
        <v>2856</v>
      </c>
      <c r="C17" s="793">
        <f t="shared" si="0"/>
        <v>5393</v>
      </c>
      <c r="D17" s="793">
        <f t="shared" si="0"/>
        <v>2729</v>
      </c>
      <c r="E17" s="793">
        <f t="shared" si="0"/>
        <v>2664</v>
      </c>
      <c r="F17" s="761">
        <v>5320</v>
      </c>
      <c r="G17" s="761">
        <v>2691</v>
      </c>
      <c r="H17" s="761">
        <v>2629</v>
      </c>
      <c r="I17" s="762">
        <v>73</v>
      </c>
      <c r="J17" s="762">
        <v>38</v>
      </c>
      <c r="K17" s="793">
        <v>35</v>
      </c>
      <c r="L17" s="767">
        <v>1499</v>
      </c>
    </row>
    <row r="18" spans="1:12" s="206" customFormat="1" ht="19.05" customHeight="1">
      <c r="A18" s="222" t="s">
        <v>120</v>
      </c>
      <c r="B18" s="761">
        <v>3513</v>
      </c>
      <c r="C18" s="793">
        <f t="shared" si="0"/>
        <v>8598</v>
      </c>
      <c r="D18" s="793">
        <f t="shared" si="0"/>
        <v>4239</v>
      </c>
      <c r="E18" s="793">
        <f t="shared" si="0"/>
        <v>4359</v>
      </c>
      <c r="F18" s="761">
        <v>8450</v>
      </c>
      <c r="G18" s="761">
        <v>4160</v>
      </c>
      <c r="H18" s="761">
        <v>4290</v>
      </c>
      <c r="I18" s="762">
        <v>148</v>
      </c>
      <c r="J18" s="762">
        <v>79</v>
      </c>
      <c r="K18" s="793">
        <v>69</v>
      </c>
      <c r="L18" s="767">
        <v>1494</v>
      </c>
    </row>
    <row r="19" spans="1:12" s="206" customFormat="1" ht="19.05" customHeight="1">
      <c r="A19" s="222" t="s">
        <v>121</v>
      </c>
      <c r="B19" s="761">
        <v>3005</v>
      </c>
      <c r="C19" s="793">
        <f t="shared" si="0"/>
        <v>8329</v>
      </c>
      <c r="D19" s="793">
        <f t="shared" si="0"/>
        <v>4093</v>
      </c>
      <c r="E19" s="793">
        <f t="shared" si="0"/>
        <v>4236</v>
      </c>
      <c r="F19" s="761">
        <v>8253</v>
      </c>
      <c r="G19" s="761">
        <v>4047</v>
      </c>
      <c r="H19" s="761">
        <v>4206</v>
      </c>
      <c r="I19" s="762">
        <v>76</v>
      </c>
      <c r="J19" s="762">
        <v>46</v>
      </c>
      <c r="K19" s="793">
        <v>30</v>
      </c>
      <c r="L19" s="767">
        <v>753</v>
      </c>
    </row>
    <row r="20" spans="1:12" s="206" customFormat="1" ht="19.05" customHeight="1">
      <c r="A20" s="222" t="s">
        <v>122</v>
      </c>
      <c r="B20" s="761">
        <v>6074</v>
      </c>
      <c r="C20" s="793">
        <f t="shared" si="0"/>
        <v>14664</v>
      </c>
      <c r="D20" s="793">
        <f t="shared" si="0"/>
        <v>7249</v>
      </c>
      <c r="E20" s="793">
        <f t="shared" si="0"/>
        <v>7415</v>
      </c>
      <c r="F20" s="761">
        <v>14522</v>
      </c>
      <c r="G20" s="761">
        <v>7177</v>
      </c>
      <c r="H20" s="761">
        <v>7345</v>
      </c>
      <c r="I20" s="762">
        <v>142</v>
      </c>
      <c r="J20" s="762">
        <v>72</v>
      </c>
      <c r="K20" s="793">
        <v>70</v>
      </c>
      <c r="L20" s="767">
        <v>1697</v>
      </c>
    </row>
    <row r="21" spans="1:12" s="206" customFormat="1" ht="19.05" customHeight="1">
      <c r="A21" s="222" t="s">
        <v>123</v>
      </c>
      <c r="B21" s="761">
        <v>2663</v>
      </c>
      <c r="C21" s="793">
        <f t="shared" si="0"/>
        <v>5920</v>
      </c>
      <c r="D21" s="793">
        <f t="shared" si="0"/>
        <v>2965</v>
      </c>
      <c r="E21" s="793">
        <f t="shared" si="0"/>
        <v>2955</v>
      </c>
      <c r="F21" s="761">
        <v>5873</v>
      </c>
      <c r="G21" s="761">
        <v>2947</v>
      </c>
      <c r="H21" s="761">
        <v>2926</v>
      </c>
      <c r="I21" s="762">
        <v>47</v>
      </c>
      <c r="J21" s="762">
        <v>18</v>
      </c>
      <c r="K21" s="793">
        <v>29</v>
      </c>
      <c r="L21" s="767">
        <v>873</v>
      </c>
    </row>
    <row r="22" spans="1:12" s="206" customFormat="1" ht="19.05" customHeight="1">
      <c r="A22" s="222" t="s">
        <v>124</v>
      </c>
      <c r="B22" s="761">
        <v>4905</v>
      </c>
      <c r="C22" s="793">
        <f t="shared" si="0"/>
        <v>9106</v>
      </c>
      <c r="D22" s="793">
        <f t="shared" si="0"/>
        <v>4629</v>
      </c>
      <c r="E22" s="793">
        <f t="shared" si="0"/>
        <v>4477</v>
      </c>
      <c r="F22" s="761">
        <v>9005</v>
      </c>
      <c r="G22" s="761">
        <v>4574</v>
      </c>
      <c r="H22" s="761">
        <v>4431</v>
      </c>
      <c r="I22" s="762">
        <v>101</v>
      </c>
      <c r="J22" s="762">
        <v>55</v>
      </c>
      <c r="K22" s="793">
        <v>46</v>
      </c>
      <c r="L22" s="767">
        <v>2532</v>
      </c>
    </row>
    <row r="23" spans="1:12" s="206" customFormat="1" ht="19.05" customHeight="1">
      <c r="A23" s="222" t="s">
        <v>125</v>
      </c>
      <c r="B23" s="761">
        <v>3219</v>
      </c>
      <c r="C23" s="793">
        <f t="shared" si="0"/>
        <v>6423</v>
      </c>
      <c r="D23" s="793">
        <f t="shared" si="0"/>
        <v>3436</v>
      </c>
      <c r="E23" s="793">
        <f t="shared" si="0"/>
        <v>2987</v>
      </c>
      <c r="F23" s="761">
        <v>6254</v>
      </c>
      <c r="G23" s="761">
        <v>3303</v>
      </c>
      <c r="H23" s="761">
        <v>2951</v>
      </c>
      <c r="I23" s="762">
        <v>169</v>
      </c>
      <c r="J23" s="762">
        <v>133</v>
      </c>
      <c r="K23" s="793">
        <v>36</v>
      </c>
      <c r="L23" s="767">
        <v>1715</v>
      </c>
    </row>
    <row r="24" spans="1:12" s="206" customFormat="1" ht="19.05" customHeight="1">
      <c r="A24" s="222" t="s">
        <v>126</v>
      </c>
      <c r="B24" s="761">
        <v>2639</v>
      </c>
      <c r="C24" s="793">
        <f t="shared" si="0"/>
        <v>6600</v>
      </c>
      <c r="D24" s="793">
        <f t="shared" si="0"/>
        <v>3286</v>
      </c>
      <c r="E24" s="793">
        <f t="shared" si="0"/>
        <v>3314</v>
      </c>
      <c r="F24" s="761">
        <v>6453</v>
      </c>
      <c r="G24" s="761">
        <v>3166</v>
      </c>
      <c r="H24" s="761">
        <v>3287</v>
      </c>
      <c r="I24" s="762">
        <v>147</v>
      </c>
      <c r="J24" s="762">
        <v>120</v>
      </c>
      <c r="K24" s="793">
        <v>27</v>
      </c>
      <c r="L24" s="767">
        <v>1122</v>
      </c>
    </row>
    <row r="25" spans="1:12" s="206" customFormat="1" ht="19.05" customHeight="1">
      <c r="A25" s="222" t="s">
        <v>127</v>
      </c>
      <c r="B25" s="761">
        <v>2086</v>
      </c>
      <c r="C25" s="793">
        <f t="shared" si="0"/>
        <v>3533</v>
      </c>
      <c r="D25" s="793">
        <f t="shared" si="0"/>
        <v>1886</v>
      </c>
      <c r="E25" s="793">
        <f t="shared" si="0"/>
        <v>1647</v>
      </c>
      <c r="F25" s="761">
        <v>3488</v>
      </c>
      <c r="G25" s="761">
        <v>1852</v>
      </c>
      <c r="H25" s="761">
        <v>1636</v>
      </c>
      <c r="I25" s="762">
        <v>45</v>
      </c>
      <c r="J25" s="762">
        <v>34</v>
      </c>
      <c r="K25" s="793">
        <v>11</v>
      </c>
      <c r="L25" s="767">
        <v>988</v>
      </c>
    </row>
    <row r="26" spans="1:12" s="206" customFormat="1" ht="19.05" customHeight="1">
      <c r="A26" s="222" t="s">
        <v>128</v>
      </c>
      <c r="B26" s="761">
        <v>3020</v>
      </c>
      <c r="C26" s="793">
        <f t="shared" si="0"/>
        <v>5245</v>
      </c>
      <c r="D26" s="793">
        <f t="shared" si="0"/>
        <v>2761</v>
      </c>
      <c r="E26" s="793">
        <f t="shared" si="0"/>
        <v>2484</v>
      </c>
      <c r="F26" s="761">
        <v>5141</v>
      </c>
      <c r="G26" s="761">
        <v>2685</v>
      </c>
      <c r="H26" s="761">
        <v>2456</v>
      </c>
      <c r="I26" s="762">
        <v>104</v>
      </c>
      <c r="J26" s="762">
        <v>76</v>
      </c>
      <c r="K26" s="793">
        <v>28</v>
      </c>
      <c r="L26" s="767">
        <v>1602</v>
      </c>
    </row>
    <row r="27" spans="1:12" s="206" customFormat="1" ht="19.05" customHeight="1">
      <c r="A27" s="222" t="s">
        <v>129</v>
      </c>
      <c r="B27" s="761">
        <v>2042</v>
      </c>
      <c r="C27" s="793">
        <f t="shared" si="0"/>
        <v>3803</v>
      </c>
      <c r="D27" s="793">
        <f t="shared" si="0"/>
        <v>1961</v>
      </c>
      <c r="E27" s="793">
        <f t="shared" si="0"/>
        <v>1842</v>
      </c>
      <c r="F27" s="761">
        <v>3765</v>
      </c>
      <c r="G27" s="761">
        <v>1943</v>
      </c>
      <c r="H27" s="761">
        <v>1822</v>
      </c>
      <c r="I27" s="762">
        <v>38</v>
      </c>
      <c r="J27" s="762">
        <v>18</v>
      </c>
      <c r="K27" s="793">
        <v>20</v>
      </c>
      <c r="L27" s="767">
        <v>959</v>
      </c>
    </row>
    <row r="28" spans="1:12" s="206" customFormat="1" ht="19.05" customHeight="1">
      <c r="A28" s="222" t="s">
        <v>130</v>
      </c>
      <c r="B28" s="761">
        <v>4398</v>
      </c>
      <c r="C28" s="793">
        <f t="shared" si="0"/>
        <v>10547</v>
      </c>
      <c r="D28" s="793">
        <f t="shared" si="0"/>
        <v>5285</v>
      </c>
      <c r="E28" s="793">
        <f t="shared" si="0"/>
        <v>5262</v>
      </c>
      <c r="F28" s="761">
        <v>10426</v>
      </c>
      <c r="G28" s="761">
        <v>5214</v>
      </c>
      <c r="H28" s="761">
        <v>5212</v>
      </c>
      <c r="I28" s="762">
        <v>121</v>
      </c>
      <c r="J28" s="762">
        <v>71</v>
      </c>
      <c r="K28" s="794">
        <v>50</v>
      </c>
      <c r="L28" s="767">
        <v>1458</v>
      </c>
    </row>
    <row r="29" spans="1:12" s="206" customFormat="1" ht="19.05" customHeight="1">
      <c r="A29" s="222" t="s">
        <v>131</v>
      </c>
      <c r="B29" s="761">
        <v>7182</v>
      </c>
      <c r="C29" s="793">
        <f t="shared" si="0"/>
        <v>18462</v>
      </c>
      <c r="D29" s="793">
        <f t="shared" si="0"/>
        <v>9048</v>
      </c>
      <c r="E29" s="793">
        <f t="shared" si="0"/>
        <v>9414</v>
      </c>
      <c r="F29" s="761">
        <v>18288</v>
      </c>
      <c r="G29" s="761">
        <v>8983</v>
      </c>
      <c r="H29" s="761">
        <v>9305</v>
      </c>
      <c r="I29" s="762">
        <v>174</v>
      </c>
      <c r="J29" s="762">
        <v>65</v>
      </c>
      <c r="K29" s="793">
        <v>109</v>
      </c>
      <c r="L29" s="767">
        <v>2074</v>
      </c>
    </row>
    <row r="30" spans="1:12" s="206" customFormat="1" ht="19.05" customHeight="1">
      <c r="A30" s="222" t="s">
        <v>132</v>
      </c>
      <c r="B30" s="761">
        <v>4025</v>
      </c>
      <c r="C30" s="793">
        <f t="shared" si="0"/>
        <v>10851</v>
      </c>
      <c r="D30" s="793">
        <f t="shared" si="0"/>
        <v>5410</v>
      </c>
      <c r="E30" s="793">
        <f t="shared" si="0"/>
        <v>5441</v>
      </c>
      <c r="F30" s="761">
        <v>10691</v>
      </c>
      <c r="G30" s="761">
        <v>5307</v>
      </c>
      <c r="H30" s="761">
        <v>5384</v>
      </c>
      <c r="I30" s="762">
        <v>160</v>
      </c>
      <c r="J30" s="762">
        <v>103</v>
      </c>
      <c r="K30" s="793">
        <v>57</v>
      </c>
      <c r="L30" s="767">
        <v>1433</v>
      </c>
    </row>
    <row r="31" spans="1:12" s="206" customFormat="1" ht="19.05" customHeight="1">
      <c r="A31" s="222" t="s">
        <v>133</v>
      </c>
      <c r="B31" s="761">
        <v>8073</v>
      </c>
      <c r="C31" s="793">
        <f t="shared" si="0"/>
        <v>19093</v>
      </c>
      <c r="D31" s="793">
        <f t="shared" si="0"/>
        <v>9232</v>
      </c>
      <c r="E31" s="793">
        <f t="shared" si="0"/>
        <v>9861</v>
      </c>
      <c r="F31" s="761">
        <v>18916</v>
      </c>
      <c r="G31" s="761">
        <v>9157</v>
      </c>
      <c r="H31" s="761">
        <v>9759</v>
      </c>
      <c r="I31" s="762">
        <v>177</v>
      </c>
      <c r="J31" s="762">
        <v>75</v>
      </c>
      <c r="K31" s="793">
        <v>102</v>
      </c>
      <c r="L31" s="767">
        <v>2703</v>
      </c>
    </row>
    <row r="32" spans="1:12" s="206" customFormat="1" ht="19.05" customHeight="1">
      <c r="A32" s="222" t="s">
        <v>134</v>
      </c>
      <c r="B32" s="761">
        <v>5730</v>
      </c>
      <c r="C32" s="793">
        <f t="shared" si="0"/>
        <v>12054</v>
      </c>
      <c r="D32" s="793">
        <f t="shared" si="0"/>
        <v>6184</v>
      </c>
      <c r="E32" s="793">
        <f t="shared" si="0"/>
        <v>5870</v>
      </c>
      <c r="F32" s="761">
        <v>11827</v>
      </c>
      <c r="G32" s="761">
        <v>6071</v>
      </c>
      <c r="H32" s="761">
        <v>5756</v>
      </c>
      <c r="I32" s="762">
        <v>227</v>
      </c>
      <c r="J32" s="762">
        <v>113</v>
      </c>
      <c r="K32" s="793">
        <v>114</v>
      </c>
      <c r="L32" s="767">
        <v>1119</v>
      </c>
    </row>
    <row r="33" spans="1:12" s="206" customFormat="1" ht="19.05" customHeight="1">
      <c r="A33" s="222" t="s">
        <v>135</v>
      </c>
      <c r="B33" s="761">
        <v>6878</v>
      </c>
      <c r="C33" s="793">
        <f t="shared" si="0"/>
        <v>17707</v>
      </c>
      <c r="D33" s="793">
        <f t="shared" si="0"/>
        <v>8831</v>
      </c>
      <c r="E33" s="793">
        <f t="shared" si="0"/>
        <v>8876</v>
      </c>
      <c r="F33" s="761">
        <v>17522</v>
      </c>
      <c r="G33" s="761">
        <v>8712</v>
      </c>
      <c r="H33" s="761">
        <v>8810</v>
      </c>
      <c r="I33" s="762">
        <v>185</v>
      </c>
      <c r="J33" s="762">
        <v>119</v>
      </c>
      <c r="K33" s="793">
        <v>66</v>
      </c>
      <c r="L33" s="767">
        <v>1552</v>
      </c>
    </row>
    <row r="34" spans="1:12" s="206" customFormat="1" ht="19.05" customHeight="1">
      <c r="A34" s="222" t="s">
        <v>136</v>
      </c>
      <c r="B34" s="761">
        <v>2320</v>
      </c>
      <c r="C34" s="793">
        <f t="shared" si="0"/>
        <v>5534</v>
      </c>
      <c r="D34" s="793">
        <f t="shared" si="0"/>
        <v>2827</v>
      </c>
      <c r="E34" s="793">
        <f t="shared" si="0"/>
        <v>2707</v>
      </c>
      <c r="F34" s="761">
        <v>5482</v>
      </c>
      <c r="G34" s="761">
        <v>2806</v>
      </c>
      <c r="H34" s="761">
        <v>2676</v>
      </c>
      <c r="I34" s="762">
        <v>52</v>
      </c>
      <c r="J34" s="762">
        <v>21</v>
      </c>
      <c r="K34" s="793">
        <v>31</v>
      </c>
      <c r="L34" s="767">
        <v>753</v>
      </c>
    </row>
    <row r="35" spans="1:12" s="206" customFormat="1" ht="19.05" customHeight="1">
      <c r="A35" s="222" t="s">
        <v>137</v>
      </c>
      <c r="B35" s="761">
        <v>4115</v>
      </c>
      <c r="C35" s="793">
        <f t="shared" si="0"/>
        <v>11377</v>
      </c>
      <c r="D35" s="793">
        <f t="shared" si="0"/>
        <v>5525</v>
      </c>
      <c r="E35" s="793">
        <f t="shared" si="0"/>
        <v>5852</v>
      </c>
      <c r="F35" s="761">
        <v>11261</v>
      </c>
      <c r="G35" s="761">
        <v>5472</v>
      </c>
      <c r="H35" s="761">
        <v>5789</v>
      </c>
      <c r="I35" s="762">
        <v>116</v>
      </c>
      <c r="J35" s="762">
        <v>53</v>
      </c>
      <c r="K35" s="793">
        <v>63</v>
      </c>
      <c r="L35" s="767">
        <v>981</v>
      </c>
    </row>
    <row r="36" spans="1:12" s="206" customFormat="1" ht="19.05" customHeight="1">
      <c r="A36" s="222" t="s">
        <v>138</v>
      </c>
      <c r="B36" s="761">
        <v>4424</v>
      </c>
      <c r="C36" s="793">
        <f t="shared" si="0"/>
        <v>11167</v>
      </c>
      <c r="D36" s="793">
        <f t="shared" si="0"/>
        <v>5476</v>
      </c>
      <c r="E36" s="793">
        <f t="shared" si="0"/>
        <v>5691</v>
      </c>
      <c r="F36" s="761">
        <v>11013</v>
      </c>
      <c r="G36" s="761">
        <v>5400</v>
      </c>
      <c r="H36" s="761">
        <v>5613</v>
      </c>
      <c r="I36" s="762">
        <v>154</v>
      </c>
      <c r="J36" s="762">
        <v>76</v>
      </c>
      <c r="K36" s="793">
        <v>78</v>
      </c>
      <c r="L36" s="767">
        <v>937</v>
      </c>
    </row>
    <row r="37" spans="1:12" s="206" customFormat="1" ht="19.05" customHeight="1">
      <c r="A37" s="223" t="s">
        <v>139</v>
      </c>
      <c r="B37" s="763">
        <v>8654</v>
      </c>
      <c r="C37" s="764">
        <f t="shared" si="0"/>
        <v>24692</v>
      </c>
      <c r="D37" s="764">
        <f t="shared" si="0"/>
        <v>12164</v>
      </c>
      <c r="E37" s="764">
        <f t="shared" si="0"/>
        <v>12528</v>
      </c>
      <c r="F37" s="763">
        <v>24512</v>
      </c>
      <c r="G37" s="763">
        <v>12061</v>
      </c>
      <c r="H37" s="763">
        <v>12451</v>
      </c>
      <c r="I37" s="765">
        <v>180</v>
      </c>
      <c r="J37" s="765">
        <v>103</v>
      </c>
      <c r="K37" s="764">
        <v>77</v>
      </c>
      <c r="L37" s="768">
        <v>1246</v>
      </c>
    </row>
    <row r="38" spans="1:12" s="224" customFormat="1" ht="42.75" customHeight="1">
      <c r="A38" s="1068" t="s">
        <v>503</v>
      </c>
      <c r="B38" s="1068"/>
      <c r="C38" s="1068"/>
      <c r="D38" s="1068"/>
      <c r="E38" s="1068"/>
      <c r="F38" s="1068"/>
      <c r="G38" s="1068"/>
      <c r="H38" s="1068"/>
      <c r="I38" s="1068"/>
      <c r="J38" s="1068"/>
      <c r="K38" s="1068"/>
      <c r="L38" s="1068"/>
    </row>
  </sheetData>
  <mergeCells count="12">
    <mergeCell ref="I7:I8"/>
    <mergeCell ref="A38:L38"/>
    <mergeCell ref="A2:L2"/>
    <mergeCell ref="A3:L3"/>
    <mergeCell ref="A4:L4"/>
    <mergeCell ref="I5:L5"/>
    <mergeCell ref="F6:H6"/>
    <mergeCell ref="I6:K6"/>
    <mergeCell ref="L6:L8"/>
    <mergeCell ref="B7:B8"/>
    <mergeCell ref="C7:C8"/>
    <mergeCell ref="F7:F8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6"/>
  <sheetViews>
    <sheetView view="pageBreakPreview" topLeftCell="N1" zoomScale="80" zoomScaleNormal="75" zoomScaleSheetLayoutView="80" workbookViewId="0">
      <selection activeCell="AQ13" sqref="AQ13"/>
    </sheetView>
  </sheetViews>
  <sheetFormatPr defaultRowHeight="15.6"/>
  <cols>
    <col min="1" max="1" width="6.5" style="225" customWidth="1"/>
    <col min="2" max="2" width="7.59765625" style="225" customWidth="1"/>
    <col min="3" max="5" width="6.5" style="226" customWidth="1"/>
    <col min="6" max="7" width="5.59765625" style="227" customWidth="1"/>
    <col min="8" max="8" width="7.59765625" style="227" customWidth="1"/>
    <col min="9" max="11" width="6.5" style="226" customWidth="1"/>
    <col min="12" max="16" width="6.5" style="227" customWidth="1"/>
    <col min="17" max="19" width="6.5" style="226" customWidth="1"/>
    <col min="20" max="20" width="7.59765625" style="227" customWidth="1"/>
    <col min="21" max="22" width="6.5" style="227" customWidth="1"/>
    <col min="23" max="27" width="6.5" style="228" customWidth="1"/>
    <col min="28" max="39" width="6.5" customWidth="1"/>
  </cols>
  <sheetData>
    <row r="1" spans="1:39" ht="5.0999999999999996" customHeight="1"/>
    <row r="2" spans="1:39" ht="50.1" customHeight="1">
      <c r="A2" s="1084"/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1084"/>
      <c r="X2" s="1084"/>
      <c r="Y2" s="1084"/>
      <c r="Z2" s="1084"/>
      <c r="AA2" s="229"/>
    </row>
    <row r="3" spans="1:39" s="230" customFormat="1" ht="25.2">
      <c r="A3" s="1085" t="s">
        <v>541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 t="s">
        <v>140</v>
      </c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 t="s">
        <v>140</v>
      </c>
      <c r="AB3" s="1085"/>
      <c r="AC3" s="1085"/>
      <c r="AD3" s="1085"/>
      <c r="AE3" s="1085"/>
      <c r="AF3" s="1085"/>
      <c r="AG3" s="1085"/>
      <c r="AH3" s="1085"/>
      <c r="AI3" s="1085"/>
      <c r="AJ3" s="1085"/>
      <c r="AK3" s="1085"/>
      <c r="AL3" s="1085"/>
      <c r="AM3" s="1085"/>
    </row>
    <row r="4" spans="1:39" s="230" customFormat="1" ht="20.100000000000001" customHeight="1">
      <c r="A4" s="1082" t="s">
        <v>542</v>
      </c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3" t="s">
        <v>141</v>
      </c>
      <c r="O4" s="1083"/>
      <c r="P4" s="1083"/>
      <c r="Q4" s="1083"/>
      <c r="R4" s="1083"/>
      <c r="S4" s="1083"/>
      <c r="T4" s="1083"/>
      <c r="U4" s="1083"/>
      <c r="V4" s="1083"/>
      <c r="W4" s="1083"/>
      <c r="X4" s="1083"/>
      <c r="Y4" s="1083"/>
      <c r="Z4" s="1083"/>
      <c r="AA4" s="1083" t="s">
        <v>141</v>
      </c>
      <c r="AB4" s="1083"/>
      <c r="AC4" s="1083"/>
      <c r="AD4" s="1083"/>
      <c r="AE4" s="1083"/>
      <c r="AF4" s="1083"/>
      <c r="AG4" s="1083"/>
      <c r="AH4" s="1083"/>
      <c r="AI4" s="1083"/>
      <c r="AJ4" s="1083"/>
      <c r="AK4" s="1083"/>
      <c r="AL4" s="1083"/>
      <c r="AM4" s="1083"/>
    </row>
    <row r="5" spans="1:39" s="238" customFormat="1" ht="20.100000000000001" customHeight="1">
      <c r="A5" s="231" t="s">
        <v>142</v>
      </c>
      <c r="B5" s="231"/>
      <c r="C5" s="232"/>
      <c r="D5" s="233"/>
      <c r="E5" s="233"/>
      <c r="F5" s="234"/>
      <c r="G5" s="234"/>
      <c r="H5" s="234"/>
      <c r="I5" s="233"/>
      <c r="J5" s="233"/>
      <c r="K5" s="233"/>
      <c r="L5" s="235" t="s">
        <v>143</v>
      </c>
      <c r="M5" s="235"/>
      <c r="N5" s="236" t="s">
        <v>142</v>
      </c>
      <c r="O5" s="236"/>
      <c r="P5" s="233"/>
      <c r="Q5" s="233"/>
      <c r="R5" s="234"/>
      <c r="S5" s="234"/>
      <c r="T5" s="234"/>
      <c r="U5" s="237"/>
      <c r="V5" s="237"/>
      <c r="W5" s="237"/>
      <c r="X5" s="1039" t="s">
        <v>143</v>
      </c>
      <c r="Y5" s="1039"/>
      <c r="Z5" s="1039"/>
      <c r="AA5" s="236" t="s">
        <v>142</v>
      </c>
      <c r="AF5" s="1086"/>
      <c r="AG5" s="1086"/>
      <c r="AL5" s="1039" t="s">
        <v>607</v>
      </c>
      <c r="AM5" s="1039"/>
    </row>
    <row r="6" spans="1:39" s="240" customFormat="1" ht="20.100000000000001" customHeight="1">
      <c r="A6" s="239" t="s">
        <v>144</v>
      </c>
      <c r="B6" s="1087">
        <v>2012</v>
      </c>
      <c r="C6" s="1088"/>
      <c r="D6" s="1088"/>
      <c r="E6" s="1088"/>
      <c r="F6" s="1088"/>
      <c r="G6" s="1089"/>
      <c r="H6" s="1087">
        <v>2013</v>
      </c>
      <c r="I6" s="1088"/>
      <c r="J6" s="1088"/>
      <c r="K6" s="1088"/>
      <c r="L6" s="1088"/>
      <c r="M6" s="1089"/>
      <c r="N6" s="239" t="s">
        <v>144</v>
      </c>
      <c r="O6" s="1087">
        <v>2014</v>
      </c>
      <c r="P6" s="1088"/>
      <c r="Q6" s="1088"/>
      <c r="R6" s="1088"/>
      <c r="S6" s="1088"/>
      <c r="T6" s="1089"/>
      <c r="U6" s="1087">
        <v>2015</v>
      </c>
      <c r="V6" s="1088"/>
      <c r="W6" s="1088"/>
      <c r="X6" s="1088"/>
      <c r="Y6" s="1088"/>
      <c r="Z6" s="1089"/>
      <c r="AA6" s="239" t="s">
        <v>144</v>
      </c>
      <c r="AB6" s="1087">
        <v>2016</v>
      </c>
      <c r="AC6" s="1088"/>
      <c r="AD6" s="1088"/>
      <c r="AE6" s="1088"/>
      <c r="AF6" s="1088"/>
      <c r="AG6" s="1089"/>
      <c r="AH6" s="1090">
        <v>2017</v>
      </c>
      <c r="AI6" s="1091"/>
      <c r="AJ6" s="1091"/>
      <c r="AK6" s="1091"/>
      <c r="AL6" s="1091"/>
      <c r="AM6" s="1092"/>
    </row>
    <row r="7" spans="1:39" s="240" customFormat="1" ht="20.100000000000001" customHeight="1">
      <c r="A7" s="1093" t="s">
        <v>145</v>
      </c>
      <c r="B7" s="1095" t="s">
        <v>146</v>
      </c>
      <c r="C7" s="1095"/>
      <c r="D7" s="1095"/>
      <c r="E7" s="1096" t="s">
        <v>147</v>
      </c>
      <c r="F7" s="1096"/>
      <c r="G7" s="1096"/>
      <c r="H7" s="1095" t="s">
        <v>146</v>
      </c>
      <c r="I7" s="1095"/>
      <c r="J7" s="1095"/>
      <c r="K7" s="1096" t="s">
        <v>147</v>
      </c>
      <c r="L7" s="1096"/>
      <c r="M7" s="1096"/>
      <c r="N7" s="1093" t="s">
        <v>145</v>
      </c>
      <c r="O7" s="1095" t="s">
        <v>146</v>
      </c>
      <c r="P7" s="1095"/>
      <c r="Q7" s="1095"/>
      <c r="R7" s="1096" t="s">
        <v>147</v>
      </c>
      <c r="S7" s="1096"/>
      <c r="T7" s="1096"/>
      <c r="U7" s="1095" t="s">
        <v>146</v>
      </c>
      <c r="V7" s="1095"/>
      <c r="W7" s="1095"/>
      <c r="X7" s="1096" t="s">
        <v>147</v>
      </c>
      <c r="Y7" s="1096"/>
      <c r="Z7" s="1096"/>
      <c r="AA7" s="1093" t="s">
        <v>145</v>
      </c>
      <c r="AB7" s="1095" t="s">
        <v>146</v>
      </c>
      <c r="AC7" s="1095"/>
      <c r="AD7" s="1095"/>
      <c r="AE7" s="1096" t="s">
        <v>147</v>
      </c>
      <c r="AF7" s="1096"/>
      <c r="AG7" s="1096"/>
      <c r="AH7" s="1095" t="s">
        <v>146</v>
      </c>
      <c r="AI7" s="1095"/>
      <c r="AJ7" s="1095"/>
      <c r="AK7" s="1096" t="s">
        <v>147</v>
      </c>
      <c r="AL7" s="1096"/>
      <c r="AM7" s="1096"/>
    </row>
    <row r="8" spans="1:39" s="246" customFormat="1" ht="26.25" customHeight="1">
      <c r="A8" s="1094"/>
      <c r="B8" s="241" t="s">
        <v>148</v>
      </c>
      <c r="C8" s="242" t="s">
        <v>149</v>
      </c>
      <c r="D8" s="242" t="s">
        <v>150</v>
      </c>
      <c r="E8" s="243" t="s">
        <v>148</v>
      </c>
      <c r="F8" s="244" t="s">
        <v>149</v>
      </c>
      <c r="G8" s="245" t="s">
        <v>150</v>
      </c>
      <c r="H8" s="243" t="s">
        <v>148</v>
      </c>
      <c r="I8" s="244" t="s">
        <v>149</v>
      </c>
      <c r="J8" s="244" t="s">
        <v>150</v>
      </c>
      <c r="K8" s="243" t="s">
        <v>148</v>
      </c>
      <c r="L8" s="244" t="s">
        <v>149</v>
      </c>
      <c r="M8" s="244" t="s">
        <v>150</v>
      </c>
      <c r="N8" s="1094"/>
      <c r="O8" s="241" t="s">
        <v>148</v>
      </c>
      <c r="P8" s="242" t="s">
        <v>149</v>
      </c>
      <c r="Q8" s="242" t="s">
        <v>150</v>
      </c>
      <c r="R8" s="243" t="s">
        <v>148</v>
      </c>
      <c r="S8" s="244" t="s">
        <v>149</v>
      </c>
      <c r="T8" s="244" t="s">
        <v>150</v>
      </c>
      <c r="U8" s="241" t="s">
        <v>148</v>
      </c>
      <c r="V8" s="242" t="s">
        <v>149</v>
      </c>
      <c r="W8" s="242" t="s">
        <v>150</v>
      </c>
      <c r="X8" s="241" t="s">
        <v>148</v>
      </c>
      <c r="Y8" s="242" t="s">
        <v>149</v>
      </c>
      <c r="Z8" s="242" t="s">
        <v>150</v>
      </c>
      <c r="AA8" s="1094"/>
      <c r="AB8" s="241" t="s">
        <v>148</v>
      </c>
      <c r="AC8" s="242" t="s">
        <v>149</v>
      </c>
      <c r="AD8" s="242" t="s">
        <v>150</v>
      </c>
      <c r="AE8" s="241" t="s">
        <v>148</v>
      </c>
      <c r="AF8" s="242" t="s">
        <v>149</v>
      </c>
      <c r="AG8" s="242" t="s">
        <v>150</v>
      </c>
      <c r="AH8" s="241" t="s">
        <v>148</v>
      </c>
      <c r="AI8" s="242" t="s">
        <v>149</v>
      </c>
      <c r="AJ8" s="242" t="s">
        <v>150</v>
      </c>
      <c r="AK8" s="241" t="s">
        <v>148</v>
      </c>
      <c r="AL8" s="244" t="s">
        <v>149</v>
      </c>
      <c r="AM8" s="244" t="s">
        <v>150</v>
      </c>
    </row>
    <row r="9" spans="1:39" s="258" customFormat="1" ht="28.35" customHeight="1">
      <c r="A9" s="247" t="s">
        <v>151</v>
      </c>
      <c r="B9" s="249">
        <v>245073</v>
      </c>
      <c r="C9" s="249">
        <v>122512</v>
      </c>
      <c r="D9" s="249">
        <v>122561</v>
      </c>
      <c r="E9" s="249">
        <v>100</v>
      </c>
      <c r="F9" s="250">
        <v>49.990002978704304</v>
      </c>
      <c r="G9" s="251">
        <v>50.009997021295696</v>
      </c>
      <c r="H9" s="248">
        <v>240936</v>
      </c>
      <c r="I9" s="249">
        <v>120160</v>
      </c>
      <c r="J9" s="249">
        <v>120776</v>
      </c>
      <c r="K9" s="249">
        <v>99.999999999999986</v>
      </c>
      <c r="L9" s="250">
        <v>49.872165222299699</v>
      </c>
      <c r="M9" s="251">
        <v>50.127834777700301</v>
      </c>
      <c r="N9" s="247" t="s">
        <v>151</v>
      </c>
      <c r="O9" s="252">
        <v>239109</v>
      </c>
      <c r="P9" s="253">
        <v>119322</v>
      </c>
      <c r="Q9" s="253">
        <v>119787</v>
      </c>
      <c r="R9" s="253">
        <v>100</v>
      </c>
      <c r="S9" s="798">
        <v>49.902764011392293</v>
      </c>
      <c r="T9" s="798">
        <v>50.0972359886077</v>
      </c>
      <c r="U9" s="252">
        <f t="shared" ref="U9:W9" si="0">SUM(U10:U27)</f>
        <v>238382</v>
      </c>
      <c r="V9" s="253">
        <f t="shared" si="0"/>
        <v>118975</v>
      </c>
      <c r="W9" s="253">
        <f t="shared" si="0"/>
        <v>119407</v>
      </c>
      <c r="X9" s="253">
        <v>99.999999999999986</v>
      </c>
      <c r="Y9" s="254">
        <v>49.909389131729753</v>
      </c>
      <c r="Z9" s="255">
        <v>50.090610868270261</v>
      </c>
      <c r="AA9" s="247" t="s">
        <v>151</v>
      </c>
      <c r="AB9" s="248">
        <v>237739</v>
      </c>
      <c r="AC9" s="249">
        <f>SUM(AC10:AC27)</f>
        <v>118474</v>
      </c>
      <c r="AD9" s="249">
        <f>SUM(AD10:AD27)</f>
        <v>119265</v>
      </c>
      <c r="AE9" s="249">
        <v>100</v>
      </c>
      <c r="AF9" s="250">
        <f>AC9/$AB$9*100</f>
        <v>49.833641093804545</v>
      </c>
      <c r="AG9" s="250">
        <f>AD9/$AB$9*100</f>
        <v>50.166358906195455</v>
      </c>
      <c r="AH9" s="256">
        <v>234379</v>
      </c>
      <c r="AI9" s="257">
        <v>116763</v>
      </c>
      <c r="AJ9" s="257">
        <v>117616</v>
      </c>
      <c r="AK9" s="257">
        <v>100</v>
      </c>
      <c r="AL9" s="800">
        <v>49.818029772291887</v>
      </c>
      <c r="AM9" s="801">
        <v>50.181970227708121</v>
      </c>
    </row>
    <row r="10" spans="1:39" s="278" customFormat="1" ht="28.35" customHeight="1">
      <c r="A10" s="259" t="s">
        <v>152</v>
      </c>
      <c r="B10" s="260">
        <v>12897</v>
      </c>
      <c r="C10" s="261">
        <v>6592</v>
      </c>
      <c r="D10" s="261">
        <v>6305</v>
      </c>
      <c r="E10" s="262">
        <v>5.2625136183912549</v>
      </c>
      <c r="F10" s="263">
        <v>2.6898107910704159</v>
      </c>
      <c r="G10" s="264">
        <v>2.5727028273208394</v>
      </c>
      <c r="H10" s="265">
        <v>11994</v>
      </c>
      <c r="I10" s="266">
        <v>6108</v>
      </c>
      <c r="J10" s="266">
        <v>5886</v>
      </c>
      <c r="K10" s="262">
        <v>4.9780854666799481</v>
      </c>
      <c r="L10" s="267">
        <v>2.5351130590696282</v>
      </c>
      <c r="M10" s="268">
        <v>2.4429724076103199</v>
      </c>
      <c r="N10" s="259" t="s">
        <v>152</v>
      </c>
      <c r="O10" s="269">
        <v>11576</v>
      </c>
      <c r="P10" s="270">
        <v>5883</v>
      </c>
      <c r="Q10" s="270">
        <v>5693</v>
      </c>
      <c r="R10" s="271">
        <v>4.8413066843991652</v>
      </c>
      <c r="S10" s="271">
        <v>2.4603841762543444</v>
      </c>
      <c r="T10" s="271">
        <v>2.3809225081448209</v>
      </c>
      <c r="U10" s="269">
        <f t="shared" ref="U10:U27" si="1">V10+W10</f>
        <v>11250</v>
      </c>
      <c r="V10" s="274">
        <v>5726</v>
      </c>
      <c r="W10" s="274">
        <v>5524</v>
      </c>
      <c r="X10" s="271">
        <v>4.719316055742464</v>
      </c>
      <c r="Y10" s="272">
        <v>2.4020269986827865</v>
      </c>
      <c r="Z10" s="273">
        <v>2.3172890570596771</v>
      </c>
      <c r="AA10" s="259" t="s">
        <v>152</v>
      </c>
      <c r="AB10" s="265">
        <v>10622</v>
      </c>
      <c r="AC10" s="797">
        <v>5460</v>
      </c>
      <c r="AD10" s="797">
        <v>5162</v>
      </c>
      <c r="AE10" s="262">
        <f>AB10/$AB$9*100</f>
        <v>4.4679249092492181</v>
      </c>
      <c r="AF10" s="262">
        <f t="shared" ref="AF10:AG25" si="2">AC10/$AB$9*100</f>
        <v>2.2966362271230216</v>
      </c>
      <c r="AG10" s="262">
        <f t="shared" si="2"/>
        <v>2.1712886821261974</v>
      </c>
      <c r="AH10" s="275">
        <v>9533</v>
      </c>
      <c r="AI10" s="276">
        <v>4928</v>
      </c>
      <c r="AJ10" s="276">
        <v>4605</v>
      </c>
      <c r="AK10" s="277">
        <v>4.0673439173304775</v>
      </c>
      <c r="AL10" s="277">
        <v>2.1025774493448646</v>
      </c>
      <c r="AM10" s="802">
        <v>1.9647664679856132</v>
      </c>
    </row>
    <row r="11" spans="1:39" s="278" customFormat="1" ht="28.35" customHeight="1">
      <c r="A11" s="279" t="s">
        <v>153</v>
      </c>
      <c r="B11" s="260">
        <v>13015</v>
      </c>
      <c r="C11" s="261">
        <v>6714</v>
      </c>
      <c r="D11" s="261">
        <v>6301</v>
      </c>
      <c r="E11" s="262">
        <v>5.3106625372848093</v>
      </c>
      <c r="F11" s="263">
        <v>2.7395918767061245</v>
      </c>
      <c r="G11" s="264">
        <v>2.5710706605786848</v>
      </c>
      <c r="H11" s="265">
        <v>12548</v>
      </c>
      <c r="I11" s="266">
        <v>6447</v>
      </c>
      <c r="J11" s="266">
        <v>6101</v>
      </c>
      <c r="K11" s="262">
        <v>5.2080220473486731</v>
      </c>
      <c r="L11" s="267">
        <v>2.6758143241358701</v>
      </c>
      <c r="M11" s="268">
        <v>2.5322077232128035</v>
      </c>
      <c r="N11" s="279" t="s">
        <v>153</v>
      </c>
      <c r="O11" s="269">
        <v>12324</v>
      </c>
      <c r="P11" s="270">
        <v>6294</v>
      </c>
      <c r="Q11" s="270">
        <v>6030</v>
      </c>
      <c r="R11" s="271">
        <v>5.1541347251671832</v>
      </c>
      <c r="S11" s="271">
        <v>2.6322723109544182</v>
      </c>
      <c r="T11" s="271">
        <v>2.521862414212765</v>
      </c>
      <c r="U11" s="269">
        <f t="shared" si="1"/>
        <v>12628</v>
      </c>
      <c r="V11" s="274">
        <v>6502</v>
      </c>
      <c r="W11" s="274">
        <v>6126</v>
      </c>
      <c r="X11" s="271">
        <v>5.2973798357258515</v>
      </c>
      <c r="Y11" s="272">
        <v>2.7275549328388888</v>
      </c>
      <c r="Z11" s="273">
        <v>2.5698249028869626</v>
      </c>
      <c r="AA11" s="279" t="s">
        <v>153</v>
      </c>
      <c r="AB11" s="265">
        <v>12960</v>
      </c>
      <c r="AC11" s="797">
        <v>6640</v>
      </c>
      <c r="AD11" s="797">
        <v>6320</v>
      </c>
      <c r="AE11" s="262">
        <f t="shared" ref="AE11:AG27" si="3">AB11/$AB$9*100</f>
        <v>5.4513563193249741</v>
      </c>
      <c r="AF11" s="262">
        <f t="shared" si="2"/>
        <v>2.7929788549627954</v>
      </c>
      <c r="AG11" s="262">
        <f t="shared" si="2"/>
        <v>2.6583774643621787</v>
      </c>
      <c r="AH11" s="275">
        <v>12844</v>
      </c>
      <c r="AI11" s="276">
        <v>6525</v>
      </c>
      <c r="AJ11" s="276">
        <v>6319</v>
      </c>
      <c r="AK11" s="277">
        <v>5.4800131411090591</v>
      </c>
      <c r="AL11" s="277">
        <v>2.7839524872108847</v>
      </c>
      <c r="AM11" s="802">
        <v>2.6960606538981735</v>
      </c>
    </row>
    <row r="12" spans="1:39" s="278" customFormat="1" ht="28.35" customHeight="1">
      <c r="A12" s="279" t="s">
        <v>154</v>
      </c>
      <c r="B12" s="260">
        <v>17144</v>
      </c>
      <c r="C12" s="261">
        <v>8945</v>
      </c>
      <c r="D12" s="261">
        <v>8199</v>
      </c>
      <c r="E12" s="262">
        <v>6.9954666568736661</v>
      </c>
      <c r="F12" s="263">
        <v>3.6499328771427288</v>
      </c>
      <c r="G12" s="264">
        <v>3.3455337797309372</v>
      </c>
      <c r="H12" s="265">
        <v>15966</v>
      </c>
      <c r="I12" s="266">
        <v>8274</v>
      </c>
      <c r="J12" s="266">
        <v>7692</v>
      </c>
      <c r="K12" s="262">
        <v>6.6266560414383902</v>
      </c>
      <c r="L12" s="267">
        <v>3.4341069827672079</v>
      </c>
      <c r="M12" s="268">
        <v>3.1925490586711827</v>
      </c>
      <c r="N12" s="279" t="s">
        <v>154</v>
      </c>
      <c r="O12" s="269">
        <v>14757</v>
      </c>
      <c r="P12" s="270">
        <v>7631</v>
      </c>
      <c r="Q12" s="270">
        <v>7126</v>
      </c>
      <c r="R12" s="271">
        <v>6.1716622962749206</v>
      </c>
      <c r="S12" s="271">
        <v>3.1914315228619579</v>
      </c>
      <c r="T12" s="271">
        <v>2.9802307734129623</v>
      </c>
      <c r="U12" s="269">
        <f t="shared" si="1"/>
        <v>13392</v>
      </c>
      <c r="V12" s="274">
        <v>6872</v>
      </c>
      <c r="W12" s="274">
        <v>6520</v>
      </c>
      <c r="X12" s="271">
        <v>5.6178738327558291</v>
      </c>
      <c r="Y12" s="272">
        <v>2.882767994227752</v>
      </c>
      <c r="Z12" s="273">
        <v>2.7351058385280766</v>
      </c>
      <c r="AA12" s="279" t="s">
        <v>154</v>
      </c>
      <c r="AB12" s="265">
        <v>12665</v>
      </c>
      <c r="AC12" s="797">
        <v>6467</v>
      </c>
      <c r="AD12" s="797">
        <v>6198</v>
      </c>
      <c r="AE12" s="262">
        <f t="shared" si="3"/>
        <v>5.3272706623650308</v>
      </c>
      <c r="AF12" s="262">
        <f t="shared" si="2"/>
        <v>2.7202099781693372</v>
      </c>
      <c r="AG12" s="262">
        <f t="shared" si="2"/>
        <v>2.6070606841956936</v>
      </c>
      <c r="AH12" s="275">
        <v>12399</v>
      </c>
      <c r="AI12" s="276">
        <v>6341</v>
      </c>
      <c r="AJ12" s="276">
        <v>6058</v>
      </c>
      <c r="AK12" s="277">
        <v>5.2901497147782015</v>
      </c>
      <c r="AL12" s="277">
        <v>2.7054471603684629</v>
      </c>
      <c r="AM12" s="802">
        <v>2.5847025544097382</v>
      </c>
    </row>
    <row r="13" spans="1:39" s="278" customFormat="1" ht="28.35" customHeight="1">
      <c r="A13" s="279" t="s">
        <v>155</v>
      </c>
      <c r="B13" s="260">
        <v>18219</v>
      </c>
      <c r="C13" s="261">
        <v>9421</v>
      </c>
      <c r="D13" s="261">
        <v>8798</v>
      </c>
      <c r="E13" s="262">
        <v>7.4341114688276555</v>
      </c>
      <c r="F13" s="263">
        <v>3.8441607194590999</v>
      </c>
      <c r="G13" s="264">
        <v>3.5899507493685556</v>
      </c>
      <c r="H13" s="265">
        <v>18098</v>
      </c>
      <c r="I13" s="266">
        <v>9375</v>
      </c>
      <c r="J13" s="266">
        <v>8723</v>
      </c>
      <c r="K13" s="262">
        <v>7.5115383338313908</v>
      </c>
      <c r="L13" s="267">
        <v>3.8910748082478332</v>
      </c>
      <c r="M13" s="268">
        <v>3.6204635255835576</v>
      </c>
      <c r="N13" s="279" t="s">
        <v>155</v>
      </c>
      <c r="O13" s="269">
        <v>17857</v>
      </c>
      <c r="P13" s="270">
        <v>9258</v>
      </c>
      <c r="Q13" s="270">
        <v>8599</v>
      </c>
      <c r="R13" s="271">
        <v>7.4681421443776692</v>
      </c>
      <c r="S13" s="271">
        <v>3.8718743334629808</v>
      </c>
      <c r="T13" s="271">
        <v>3.5962678109146875</v>
      </c>
      <c r="U13" s="269">
        <f t="shared" si="1"/>
        <v>17711</v>
      </c>
      <c r="V13" s="274">
        <v>9160</v>
      </c>
      <c r="W13" s="274">
        <v>8551</v>
      </c>
      <c r="X13" s="271">
        <v>7.429671703400424</v>
      </c>
      <c r="Y13" s="272">
        <v>3.8425720062756414</v>
      </c>
      <c r="Z13" s="273">
        <v>3.5870996971247826</v>
      </c>
      <c r="AA13" s="279" t="s">
        <v>155</v>
      </c>
      <c r="AB13" s="265">
        <v>17074</v>
      </c>
      <c r="AC13" s="797">
        <v>8840</v>
      </c>
      <c r="AD13" s="797">
        <v>8234</v>
      </c>
      <c r="AE13" s="262">
        <f t="shared" si="3"/>
        <v>7.1818254472341509</v>
      </c>
      <c r="AF13" s="262">
        <f t="shared" si="2"/>
        <v>3.7183634153420346</v>
      </c>
      <c r="AG13" s="262">
        <f t="shared" si="2"/>
        <v>3.4634620318921172</v>
      </c>
      <c r="AH13" s="275">
        <v>15916</v>
      </c>
      <c r="AI13" s="276">
        <v>8304</v>
      </c>
      <c r="AJ13" s="276">
        <v>7612</v>
      </c>
      <c r="AK13" s="277">
        <v>6.7907107718694935</v>
      </c>
      <c r="AL13" s="277">
        <v>3.5429795331493006</v>
      </c>
      <c r="AM13" s="802">
        <v>3.2477312387201924</v>
      </c>
    </row>
    <row r="14" spans="1:39" s="278" customFormat="1" ht="28.35" customHeight="1">
      <c r="A14" s="279" t="s">
        <v>156</v>
      </c>
      <c r="B14" s="260">
        <v>15202</v>
      </c>
      <c r="C14" s="261">
        <v>8102</v>
      </c>
      <c r="D14" s="261">
        <v>7100</v>
      </c>
      <c r="E14" s="262">
        <v>6.2030497035577152</v>
      </c>
      <c r="F14" s="263">
        <v>3.3059537362336937</v>
      </c>
      <c r="G14" s="264">
        <v>2.897095967324022</v>
      </c>
      <c r="H14" s="265">
        <v>15409</v>
      </c>
      <c r="I14" s="266">
        <v>8153</v>
      </c>
      <c r="J14" s="266">
        <v>7256</v>
      </c>
      <c r="K14" s="262">
        <v>6.3954743168310264</v>
      </c>
      <c r="L14" s="267">
        <v>3.383886177242089</v>
      </c>
      <c r="M14" s="268">
        <v>3.0115881395889366</v>
      </c>
      <c r="N14" s="279" t="s">
        <v>156</v>
      </c>
      <c r="O14" s="269">
        <v>15738</v>
      </c>
      <c r="P14" s="270">
        <v>8380</v>
      </c>
      <c r="Q14" s="270">
        <v>7358</v>
      </c>
      <c r="R14" s="271">
        <v>6.5819354353035635</v>
      </c>
      <c r="S14" s="271">
        <v>3.5046777829358158</v>
      </c>
      <c r="T14" s="271">
        <v>3.0772576523677486</v>
      </c>
      <c r="U14" s="269">
        <f t="shared" si="1"/>
        <v>16171</v>
      </c>
      <c r="V14" s="274">
        <v>8641</v>
      </c>
      <c r="W14" s="274">
        <v>7530</v>
      </c>
      <c r="X14" s="271">
        <v>6.7836497722143454</v>
      </c>
      <c r="Y14" s="272">
        <v>3.624854225570723</v>
      </c>
      <c r="Z14" s="273">
        <v>3.1587955466436224</v>
      </c>
      <c r="AA14" s="279" t="s">
        <v>156</v>
      </c>
      <c r="AB14" s="265">
        <v>16225</v>
      </c>
      <c r="AC14" s="797">
        <v>8644</v>
      </c>
      <c r="AD14" s="797">
        <v>7581</v>
      </c>
      <c r="AE14" s="262">
        <f t="shared" si="3"/>
        <v>6.8247111327968906</v>
      </c>
      <c r="AF14" s="262">
        <f t="shared" si="2"/>
        <v>3.6359200635991575</v>
      </c>
      <c r="AG14" s="262">
        <f t="shared" si="2"/>
        <v>3.1887910691977335</v>
      </c>
      <c r="AH14" s="275">
        <v>16060</v>
      </c>
      <c r="AI14" s="276">
        <v>8498</v>
      </c>
      <c r="AJ14" s="276">
        <v>7562</v>
      </c>
      <c r="AK14" s="277">
        <v>6.8521497233113893</v>
      </c>
      <c r="AL14" s="277">
        <v>3.6257514538418545</v>
      </c>
      <c r="AM14" s="802">
        <v>3.2263982694695348</v>
      </c>
    </row>
    <row r="15" spans="1:39" s="278" customFormat="1" ht="28.35" customHeight="1">
      <c r="A15" s="279" t="s">
        <v>157</v>
      </c>
      <c r="B15" s="260">
        <v>14834</v>
      </c>
      <c r="C15" s="261">
        <v>7725</v>
      </c>
      <c r="D15" s="261">
        <v>7109</v>
      </c>
      <c r="E15" s="262">
        <v>6.0528903632795128</v>
      </c>
      <c r="F15" s="263">
        <v>3.1521220207856437</v>
      </c>
      <c r="G15" s="264">
        <v>2.9007683424938691</v>
      </c>
      <c r="H15" s="265">
        <v>13218</v>
      </c>
      <c r="I15" s="266">
        <v>6837</v>
      </c>
      <c r="J15" s="266">
        <v>6381</v>
      </c>
      <c r="K15" s="262">
        <v>5.4861041936447856</v>
      </c>
      <c r="L15" s="267">
        <v>2.83768303615898</v>
      </c>
      <c r="M15" s="268">
        <v>2.6484211574858052</v>
      </c>
      <c r="N15" s="279" t="s">
        <v>157</v>
      </c>
      <c r="O15" s="269">
        <v>12477</v>
      </c>
      <c r="P15" s="270">
        <v>6425</v>
      </c>
      <c r="Q15" s="270">
        <v>6052</v>
      </c>
      <c r="R15" s="271">
        <v>5.2181222789606414</v>
      </c>
      <c r="S15" s="271">
        <v>2.6870590400194057</v>
      </c>
      <c r="T15" s="271">
        <v>2.5310632389412357</v>
      </c>
      <c r="U15" s="269">
        <f t="shared" si="1"/>
        <v>11841</v>
      </c>
      <c r="V15" s="274">
        <v>6132</v>
      </c>
      <c r="W15" s="274">
        <v>5709</v>
      </c>
      <c r="X15" s="271">
        <v>4.9672374592041342</v>
      </c>
      <c r="Y15" s="272">
        <v>2.5723418714500257</v>
      </c>
      <c r="Z15" s="273">
        <v>2.3948955877541089</v>
      </c>
      <c r="AA15" s="279" t="s">
        <v>157</v>
      </c>
      <c r="AB15" s="265">
        <v>11815</v>
      </c>
      <c r="AC15" s="797">
        <v>6142</v>
      </c>
      <c r="AD15" s="797">
        <v>5673</v>
      </c>
      <c r="AE15" s="262">
        <f t="shared" si="3"/>
        <v>4.9697357185821422</v>
      </c>
      <c r="AF15" s="262">
        <f t="shared" si="2"/>
        <v>2.5835054408405855</v>
      </c>
      <c r="AG15" s="262">
        <f t="shared" si="2"/>
        <v>2.3862302777415567</v>
      </c>
      <c r="AH15" s="275">
        <v>11912</v>
      </c>
      <c r="AI15" s="276">
        <v>6223</v>
      </c>
      <c r="AJ15" s="276">
        <v>5689</v>
      </c>
      <c r="AK15" s="277">
        <v>5.0823665942767908</v>
      </c>
      <c r="AL15" s="277">
        <v>2.6551013529369101</v>
      </c>
      <c r="AM15" s="802">
        <v>2.4272652413398812</v>
      </c>
    </row>
    <row r="16" spans="1:39" s="278" customFormat="1" ht="28.35" customHeight="1">
      <c r="A16" s="279" t="s">
        <v>158</v>
      </c>
      <c r="B16" s="260">
        <v>19439</v>
      </c>
      <c r="C16" s="261">
        <v>10153</v>
      </c>
      <c r="D16" s="261">
        <v>9286</v>
      </c>
      <c r="E16" s="262">
        <v>7.9319223251847415</v>
      </c>
      <c r="F16" s="263">
        <v>4.1428472332733515</v>
      </c>
      <c r="G16" s="264">
        <v>3.7890750919113896</v>
      </c>
      <c r="H16" s="265">
        <v>18577</v>
      </c>
      <c r="I16" s="266">
        <v>9692</v>
      </c>
      <c r="J16" s="266">
        <v>8885</v>
      </c>
      <c r="K16" s="262">
        <v>7.7103463160341335</v>
      </c>
      <c r="L16" s="267">
        <v>4.022645017764054</v>
      </c>
      <c r="M16" s="268">
        <v>3.6877012982700803</v>
      </c>
      <c r="N16" s="279" t="s">
        <v>158</v>
      </c>
      <c r="O16" s="269">
        <v>17383</v>
      </c>
      <c r="P16" s="270">
        <v>9175</v>
      </c>
      <c r="Q16" s="270">
        <v>8208</v>
      </c>
      <c r="R16" s="271">
        <v>7.2699061934097005</v>
      </c>
      <c r="S16" s="271">
        <v>3.8371621310782951</v>
      </c>
      <c r="T16" s="271">
        <v>3.4327440623314054</v>
      </c>
      <c r="U16" s="269">
        <f t="shared" si="1"/>
        <v>16349</v>
      </c>
      <c r="V16" s="274">
        <v>8622</v>
      </c>
      <c r="W16" s="274">
        <v>7727</v>
      </c>
      <c r="X16" s="271">
        <v>6.858319839585203</v>
      </c>
      <c r="Y16" s="272">
        <v>3.616883825121024</v>
      </c>
      <c r="Z16" s="273">
        <v>3.2414360144641794</v>
      </c>
      <c r="AA16" s="279" t="s">
        <v>158</v>
      </c>
      <c r="AB16" s="265">
        <v>15032</v>
      </c>
      <c r="AC16" s="797">
        <v>7813</v>
      </c>
      <c r="AD16" s="797">
        <v>7219</v>
      </c>
      <c r="AE16" s="262">
        <f t="shared" si="3"/>
        <v>6.3229003234639674</v>
      </c>
      <c r="AF16" s="262">
        <f t="shared" si="2"/>
        <v>3.2863770773831806</v>
      </c>
      <c r="AG16" s="262">
        <f t="shared" si="2"/>
        <v>3.0365232460807858</v>
      </c>
      <c r="AH16" s="275">
        <v>13395</v>
      </c>
      <c r="AI16" s="276">
        <v>6874</v>
      </c>
      <c r="AJ16" s="276">
        <v>6521</v>
      </c>
      <c r="AK16" s="277">
        <v>5.7151024622513109</v>
      </c>
      <c r="AL16" s="277">
        <v>2.9328566125804789</v>
      </c>
      <c r="AM16" s="802">
        <v>2.782245849670832</v>
      </c>
    </row>
    <row r="17" spans="1:43" s="278" customFormat="1" ht="28.35" customHeight="1">
      <c r="A17" s="279" t="s">
        <v>159</v>
      </c>
      <c r="B17" s="260">
        <v>20130</v>
      </c>
      <c r="C17" s="261">
        <v>10337</v>
      </c>
      <c r="D17" s="261">
        <v>9793</v>
      </c>
      <c r="E17" s="262">
        <v>8.2138791298919109</v>
      </c>
      <c r="F17" s="263">
        <v>4.2179269034124527</v>
      </c>
      <c r="G17" s="264">
        <v>3.9959522264794574</v>
      </c>
      <c r="H17" s="265">
        <v>18847</v>
      </c>
      <c r="I17" s="266">
        <v>9707</v>
      </c>
      <c r="J17" s="266">
        <v>9140</v>
      </c>
      <c r="K17" s="262">
        <v>7.8224092705116712</v>
      </c>
      <c r="L17" s="267">
        <v>4.0288707374572494</v>
      </c>
      <c r="M17" s="268">
        <v>3.7935385330544213</v>
      </c>
      <c r="N17" s="279" t="s">
        <v>159</v>
      </c>
      <c r="O17" s="269">
        <v>18562</v>
      </c>
      <c r="P17" s="270">
        <v>9567</v>
      </c>
      <c r="Q17" s="270">
        <v>8995</v>
      </c>
      <c r="R17" s="271">
        <v>7.7629867549945848</v>
      </c>
      <c r="S17" s="271">
        <v>4.0011040989674163</v>
      </c>
      <c r="T17" s="271">
        <v>3.7618826560271676</v>
      </c>
      <c r="U17" s="269">
        <f t="shared" si="1"/>
        <v>18552</v>
      </c>
      <c r="V17" s="274">
        <v>9546</v>
      </c>
      <c r="W17" s="274">
        <v>9006</v>
      </c>
      <c r="X17" s="271">
        <v>7.7824667969897048</v>
      </c>
      <c r="Y17" s="272">
        <v>4.0044969838326718</v>
      </c>
      <c r="Z17" s="273">
        <v>3.7779698131570338</v>
      </c>
      <c r="AA17" s="279" t="s">
        <v>159</v>
      </c>
      <c r="AB17" s="265">
        <v>18756</v>
      </c>
      <c r="AC17" s="797">
        <v>9686</v>
      </c>
      <c r="AD17" s="797">
        <v>9070</v>
      </c>
      <c r="AE17" s="262">
        <f t="shared" si="3"/>
        <v>7.8893240065786436</v>
      </c>
      <c r="AF17" s="262">
        <f t="shared" si="2"/>
        <v>4.074215841742415</v>
      </c>
      <c r="AG17" s="262">
        <f t="shared" si="2"/>
        <v>3.8151081648362277</v>
      </c>
      <c r="AH17" s="275">
        <v>18501</v>
      </c>
      <c r="AI17" s="276">
        <v>9729</v>
      </c>
      <c r="AJ17" s="276">
        <v>8772</v>
      </c>
      <c r="AK17" s="277">
        <v>7.893625282128518</v>
      </c>
      <c r="AL17" s="277">
        <v>4.1509691567930576</v>
      </c>
      <c r="AM17" s="802">
        <v>3.7426561253354613</v>
      </c>
    </row>
    <row r="18" spans="1:43" s="278" customFormat="1" ht="28.35" customHeight="1">
      <c r="A18" s="279" t="s">
        <v>160</v>
      </c>
      <c r="B18" s="260">
        <v>21462</v>
      </c>
      <c r="C18" s="261">
        <v>11169</v>
      </c>
      <c r="D18" s="261">
        <v>10293</v>
      </c>
      <c r="E18" s="262">
        <v>8.7573906550293188</v>
      </c>
      <c r="F18" s="263">
        <v>4.5574175857805637</v>
      </c>
      <c r="G18" s="264">
        <v>4.1999730692487542</v>
      </c>
      <c r="H18" s="265">
        <v>21434</v>
      </c>
      <c r="I18" s="266">
        <v>11145</v>
      </c>
      <c r="J18" s="266">
        <v>10289</v>
      </c>
      <c r="K18" s="262">
        <v>8.8961383935983012</v>
      </c>
      <c r="L18" s="267">
        <v>4.6257097320450242</v>
      </c>
      <c r="M18" s="268">
        <v>4.2704286615532761</v>
      </c>
      <c r="N18" s="279" t="s">
        <v>160</v>
      </c>
      <c r="O18" s="269">
        <v>21103</v>
      </c>
      <c r="P18" s="270">
        <v>10926</v>
      </c>
      <c r="Q18" s="270">
        <v>10177</v>
      </c>
      <c r="R18" s="271">
        <v>8.8256820111329972</v>
      </c>
      <c r="S18" s="271">
        <v>4.569464135603428</v>
      </c>
      <c r="T18" s="271">
        <v>4.2562178755295701</v>
      </c>
      <c r="U18" s="269">
        <f t="shared" si="1"/>
        <v>20647</v>
      </c>
      <c r="V18" s="274">
        <v>10761</v>
      </c>
      <c r="W18" s="274">
        <v>9886</v>
      </c>
      <c r="X18" s="271">
        <v>8.6613083202590797</v>
      </c>
      <c r="Y18" s="272">
        <v>4.5141831178528582</v>
      </c>
      <c r="Z18" s="273">
        <v>4.1471252024062215</v>
      </c>
      <c r="AA18" s="279" t="s">
        <v>160</v>
      </c>
      <c r="AB18" s="265">
        <v>19884</v>
      </c>
      <c r="AC18" s="797">
        <v>10257</v>
      </c>
      <c r="AD18" s="797">
        <v>9627</v>
      </c>
      <c r="AE18" s="262">
        <f t="shared" si="3"/>
        <v>8.3637939084458175</v>
      </c>
      <c r="AF18" s="262">
        <f t="shared" si="2"/>
        <v>4.3143951980953901</v>
      </c>
      <c r="AG18" s="262">
        <f t="shared" si="2"/>
        <v>4.0493987103504265</v>
      </c>
      <c r="AH18" s="275">
        <v>19002</v>
      </c>
      <c r="AI18" s="276">
        <v>9722</v>
      </c>
      <c r="AJ18" s="276">
        <v>9280</v>
      </c>
      <c r="AK18" s="277">
        <v>8.107381634020113</v>
      </c>
      <c r="AL18" s="277">
        <v>4.1479825410979654</v>
      </c>
      <c r="AM18" s="802">
        <v>3.9593990929221472</v>
      </c>
    </row>
    <row r="19" spans="1:43" s="278" customFormat="1" ht="28.35" customHeight="1">
      <c r="A19" s="279" t="s">
        <v>161</v>
      </c>
      <c r="B19" s="260">
        <v>19091</v>
      </c>
      <c r="C19" s="261">
        <v>9712</v>
      </c>
      <c r="D19" s="261">
        <v>9379</v>
      </c>
      <c r="E19" s="262">
        <v>7.7899238186173099</v>
      </c>
      <c r="F19" s="263">
        <v>3.9629008499508309</v>
      </c>
      <c r="G19" s="264">
        <v>3.827022968666479</v>
      </c>
      <c r="H19" s="265">
        <v>19095</v>
      </c>
      <c r="I19" s="266">
        <v>9821</v>
      </c>
      <c r="J19" s="266">
        <v>9274</v>
      </c>
      <c r="K19" s="262">
        <v>7.9253411694391875</v>
      </c>
      <c r="L19" s="267">
        <v>4.0761862071255432</v>
      </c>
      <c r="M19" s="268">
        <v>3.849154962313643</v>
      </c>
      <c r="N19" s="279" t="s">
        <v>161</v>
      </c>
      <c r="O19" s="269">
        <v>19486</v>
      </c>
      <c r="P19" s="270">
        <v>10182</v>
      </c>
      <c r="Q19" s="270">
        <v>9304</v>
      </c>
      <c r="R19" s="271">
        <v>8.1494213935903712</v>
      </c>
      <c r="S19" s="271">
        <v>4.2583089720587681</v>
      </c>
      <c r="T19" s="271">
        <v>3.8911124215316026</v>
      </c>
      <c r="U19" s="269">
        <f t="shared" si="1"/>
        <v>19619</v>
      </c>
      <c r="V19" s="274">
        <v>10191</v>
      </c>
      <c r="W19" s="274">
        <v>9428</v>
      </c>
      <c r="X19" s="271">
        <v>8.2300677064543475</v>
      </c>
      <c r="Y19" s="272">
        <v>4.2750711043619063</v>
      </c>
      <c r="Z19" s="273">
        <v>3.9549966020924399</v>
      </c>
      <c r="AA19" s="279" t="s">
        <v>161</v>
      </c>
      <c r="AB19" s="265">
        <v>20104</v>
      </c>
      <c r="AC19" s="797">
        <v>10402</v>
      </c>
      <c r="AD19" s="797">
        <v>9702</v>
      </c>
      <c r="AE19" s="262">
        <f t="shared" si="3"/>
        <v>8.4563323644837407</v>
      </c>
      <c r="AF19" s="262">
        <f t="shared" si="2"/>
        <v>4.3753864532112949</v>
      </c>
      <c r="AG19" s="262">
        <f t="shared" si="2"/>
        <v>4.0809459112724458</v>
      </c>
      <c r="AH19" s="275">
        <v>20351</v>
      </c>
      <c r="AI19" s="276">
        <v>10526</v>
      </c>
      <c r="AJ19" s="276">
        <v>9825</v>
      </c>
      <c r="AK19" s="277">
        <v>8.6829451444028685</v>
      </c>
      <c r="AL19" s="277">
        <v>4.4910166866485479</v>
      </c>
      <c r="AM19" s="802">
        <v>4.1919284577543205</v>
      </c>
    </row>
    <row r="20" spans="1:43" s="278" customFormat="1" ht="28.35" customHeight="1">
      <c r="A20" s="279" t="s">
        <v>162</v>
      </c>
      <c r="B20" s="260">
        <v>19500</v>
      </c>
      <c r="C20" s="261">
        <v>9510</v>
      </c>
      <c r="D20" s="261">
        <v>9990</v>
      </c>
      <c r="E20" s="262">
        <v>7.9568128680025954</v>
      </c>
      <c r="F20" s="263">
        <v>3.8804764294720351</v>
      </c>
      <c r="G20" s="264">
        <v>4.0763364385305607</v>
      </c>
      <c r="H20" s="265">
        <v>19430</v>
      </c>
      <c r="I20" s="266">
        <v>9430</v>
      </c>
      <c r="J20" s="266">
        <v>10000</v>
      </c>
      <c r="K20" s="262">
        <v>8.0643822425872429</v>
      </c>
      <c r="L20" s="267">
        <v>3.9139024471228878</v>
      </c>
      <c r="M20" s="268">
        <v>4.1504797954643555</v>
      </c>
      <c r="N20" s="279" t="s">
        <v>162</v>
      </c>
      <c r="O20" s="269">
        <v>18975</v>
      </c>
      <c r="P20" s="270">
        <v>9198</v>
      </c>
      <c r="Q20" s="270">
        <v>9777</v>
      </c>
      <c r="R20" s="271">
        <v>7.9357113283063372</v>
      </c>
      <c r="S20" s="271">
        <v>3.8467811751126053</v>
      </c>
      <c r="T20" s="271">
        <v>4.0889301531937319</v>
      </c>
      <c r="U20" s="269">
        <f t="shared" si="1"/>
        <v>18554</v>
      </c>
      <c r="V20" s="274">
        <v>9120</v>
      </c>
      <c r="W20" s="274">
        <v>9434</v>
      </c>
      <c r="X20" s="271">
        <v>7.7833057865107262</v>
      </c>
      <c r="Y20" s="272">
        <v>3.8257922158552242</v>
      </c>
      <c r="Z20" s="273">
        <v>3.9575135706555029</v>
      </c>
      <c r="AA20" s="279" t="s">
        <v>162</v>
      </c>
      <c r="AB20" s="265">
        <v>18233</v>
      </c>
      <c r="AC20" s="797">
        <v>9190</v>
      </c>
      <c r="AD20" s="797">
        <v>9043</v>
      </c>
      <c r="AE20" s="262">
        <f t="shared" si="3"/>
        <v>7.6693348588157599</v>
      </c>
      <c r="AF20" s="262">
        <f t="shared" si="2"/>
        <v>3.8655836863114592</v>
      </c>
      <c r="AG20" s="262">
        <f t="shared" si="2"/>
        <v>3.8037511725043007</v>
      </c>
      <c r="AH20" s="275">
        <v>18212</v>
      </c>
      <c r="AI20" s="276">
        <v>9207</v>
      </c>
      <c r="AJ20" s="276">
        <v>9005</v>
      </c>
      <c r="AK20" s="277">
        <v>7.7703207198597148</v>
      </c>
      <c r="AL20" s="277">
        <v>3.9282529578161869</v>
      </c>
      <c r="AM20" s="802">
        <v>3.842067762043528</v>
      </c>
    </row>
    <row r="21" spans="1:43" s="278" customFormat="1" ht="28.35" customHeight="1">
      <c r="A21" s="279" t="s">
        <v>163</v>
      </c>
      <c r="B21" s="260">
        <v>14709</v>
      </c>
      <c r="C21" s="261">
        <v>7311</v>
      </c>
      <c r="D21" s="261">
        <v>7398</v>
      </c>
      <c r="E21" s="262">
        <v>6.0018851525871888</v>
      </c>
      <c r="F21" s="263">
        <v>2.9831927629726653</v>
      </c>
      <c r="G21" s="264">
        <v>3.018692389614523</v>
      </c>
      <c r="H21" s="265">
        <v>15782</v>
      </c>
      <c r="I21" s="266">
        <v>7836</v>
      </c>
      <c r="J21" s="266">
        <v>7946</v>
      </c>
      <c r="K21" s="262">
        <v>6.5502872132018455</v>
      </c>
      <c r="L21" s="267">
        <v>3.2523159677258691</v>
      </c>
      <c r="M21" s="268">
        <v>3.2979712454759773</v>
      </c>
      <c r="N21" s="279" t="s">
        <v>163</v>
      </c>
      <c r="O21" s="269">
        <v>16869</v>
      </c>
      <c r="P21" s="270">
        <v>8286</v>
      </c>
      <c r="Q21" s="270">
        <v>8583</v>
      </c>
      <c r="R21" s="271">
        <v>7.0549414702081483</v>
      </c>
      <c r="S21" s="271">
        <v>3.4653651681868936</v>
      </c>
      <c r="T21" s="271">
        <v>3.5895763020212539</v>
      </c>
      <c r="U21" s="269">
        <f t="shared" si="1"/>
        <v>17782</v>
      </c>
      <c r="V21" s="274">
        <v>8703</v>
      </c>
      <c r="W21" s="274">
        <v>9079</v>
      </c>
      <c r="X21" s="271">
        <v>7.4594558313966663</v>
      </c>
      <c r="Y21" s="272">
        <v>3.6508629007223701</v>
      </c>
      <c r="Z21" s="273">
        <v>3.8085929306742963</v>
      </c>
      <c r="AA21" s="279" t="s">
        <v>163</v>
      </c>
      <c r="AB21" s="265">
        <v>18705</v>
      </c>
      <c r="AC21" s="797">
        <v>9092</v>
      </c>
      <c r="AD21" s="797">
        <v>9613</v>
      </c>
      <c r="AE21" s="262">
        <f t="shared" si="3"/>
        <v>7.8678719099516696</v>
      </c>
      <c r="AF21" s="262">
        <f t="shared" si="2"/>
        <v>3.8243620104400202</v>
      </c>
      <c r="AG21" s="262">
        <f t="shared" si="2"/>
        <v>4.0435098995116494</v>
      </c>
      <c r="AH21" s="275">
        <v>18486</v>
      </c>
      <c r="AI21" s="276">
        <v>8945</v>
      </c>
      <c r="AJ21" s="276">
        <v>9541</v>
      </c>
      <c r="AK21" s="277">
        <v>7.8872253913533212</v>
      </c>
      <c r="AL21" s="277">
        <v>3.8164681989427378</v>
      </c>
      <c r="AM21" s="802">
        <v>4.070757192410583</v>
      </c>
    </row>
    <row r="22" spans="1:43" s="278" customFormat="1" ht="28.35" customHeight="1">
      <c r="A22" s="280" t="s">
        <v>164</v>
      </c>
      <c r="B22" s="260">
        <v>11678</v>
      </c>
      <c r="C22" s="261">
        <v>5636</v>
      </c>
      <c r="D22" s="261">
        <v>6042</v>
      </c>
      <c r="E22" s="262">
        <v>4.7651108037197076</v>
      </c>
      <c r="F22" s="263">
        <v>2.2997229396955192</v>
      </c>
      <c r="G22" s="264">
        <v>2.4653878640241889</v>
      </c>
      <c r="H22" s="265">
        <v>11630</v>
      </c>
      <c r="I22" s="266">
        <v>5617</v>
      </c>
      <c r="J22" s="266">
        <v>6013</v>
      </c>
      <c r="K22" s="262">
        <v>4.8270080021250461</v>
      </c>
      <c r="L22" s="267">
        <v>2.3313245011123285</v>
      </c>
      <c r="M22" s="268">
        <v>2.4956835010127172</v>
      </c>
      <c r="N22" s="280" t="s">
        <v>164</v>
      </c>
      <c r="O22" s="269">
        <v>11823</v>
      </c>
      <c r="P22" s="270">
        <v>5759</v>
      </c>
      <c r="Q22" s="270">
        <v>6064</v>
      </c>
      <c r="R22" s="271">
        <v>4.9446068529415452</v>
      </c>
      <c r="S22" s="271">
        <v>2.4085249823302344</v>
      </c>
      <c r="T22" s="271">
        <v>2.5360818706113113</v>
      </c>
      <c r="U22" s="269">
        <f t="shared" si="1"/>
        <v>12683</v>
      </c>
      <c r="V22" s="274">
        <v>6156</v>
      </c>
      <c r="W22" s="274">
        <v>6527</v>
      </c>
      <c r="X22" s="271">
        <v>5.3204520475539256</v>
      </c>
      <c r="Y22" s="272">
        <v>2.5824097457022761</v>
      </c>
      <c r="Z22" s="273">
        <v>2.73804230185165</v>
      </c>
      <c r="AA22" s="280" t="s">
        <v>164</v>
      </c>
      <c r="AB22" s="265">
        <v>13219</v>
      </c>
      <c r="AC22" s="797">
        <v>6402</v>
      </c>
      <c r="AD22" s="797">
        <v>6817</v>
      </c>
      <c r="AE22" s="262">
        <f t="shared" si="3"/>
        <v>5.5602993198423478</v>
      </c>
      <c r="AF22" s="262">
        <f t="shared" si="2"/>
        <v>2.6928690707035865</v>
      </c>
      <c r="AG22" s="262">
        <f t="shared" si="2"/>
        <v>2.8674302491387613</v>
      </c>
      <c r="AH22" s="275">
        <v>13934</v>
      </c>
      <c r="AI22" s="276">
        <v>6811</v>
      </c>
      <c r="AJ22" s="276">
        <v>7123</v>
      </c>
      <c r="AK22" s="277">
        <v>5.9450718707734049</v>
      </c>
      <c r="AL22" s="277">
        <v>2.9059770713246493</v>
      </c>
      <c r="AM22" s="802">
        <v>3.039094799448756</v>
      </c>
    </row>
    <row r="23" spans="1:43" s="278" customFormat="1" ht="28.35" customHeight="1">
      <c r="A23" s="281" t="s">
        <v>165</v>
      </c>
      <c r="B23" s="260">
        <v>9466</v>
      </c>
      <c r="C23" s="261">
        <v>4467</v>
      </c>
      <c r="D23" s="261">
        <v>4999</v>
      </c>
      <c r="E23" s="262">
        <v>3.8625225953083366</v>
      </c>
      <c r="F23" s="263">
        <v>1.8227222093009021</v>
      </c>
      <c r="G23" s="264">
        <v>2.0398003860074345</v>
      </c>
      <c r="H23" s="265">
        <v>9893</v>
      </c>
      <c r="I23" s="266">
        <v>4660</v>
      </c>
      <c r="J23" s="266">
        <v>5233</v>
      </c>
      <c r="K23" s="262">
        <v>4.1060696616528869</v>
      </c>
      <c r="L23" s="267">
        <v>1.9341235846863896</v>
      </c>
      <c r="M23" s="268">
        <v>2.1719460769664973</v>
      </c>
      <c r="N23" s="281" t="s">
        <v>165</v>
      </c>
      <c r="O23" s="269">
        <v>10410</v>
      </c>
      <c r="P23" s="270">
        <v>4892</v>
      </c>
      <c r="Q23" s="270">
        <v>5518</v>
      </c>
      <c r="R23" s="271">
        <v>4.353662973790196</v>
      </c>
      <c r="S23" s="271">
        <v>2.0459288441673045</v>
      </c>
      <c r="T23" s="271">
        <v>2.3077341296228919</v>
      </c>
      <c r="U23" s="269">
        <f t="shared" si="1"/>
        <v>10642</v>
      </c>
      <c r="V23" s="274">
        <v>5021</v>
      </c>
      <c r="W23" s="274">
        <v>5621</v>
      </c>
      <c r="X23" s="271">
        <v>4.4642632413521159</v>
      </c>
      <c r="Y23" s="272">
        <v>2.1062831925229255</v>
      </c>
      <c r="Z23" s="273">
        <v>2.35798004882919</v>
      </c>
      <c r="AA23" s="281" t="s">
        <v>165</v>
      </c>
      <c r="AB23" s="265">
        <v>10921</v>
      </c>
      <c r="AC23" s="797">
        <v>5155</v>
      </c>
      <c r="AD23" s="797">
        <v>5766</v>
      </c>
      <c r="AE23" s="262">
        <f t="shared" si="3"/>
        <v>4.5936930835916696</v>
      </c>
      <c r="AF23" s="262">
        <f t="shared" si="2"/>
        <v>2.1683442767068088</v>
      </c>
      <c r="AG23" s="262">
        <f t="shared" si="2"/>
        <v>2.4253488068848612</v>
      </c>
      <c r="AH23" s="275">
        <v>11064</v>
      </c>
      <c r="AI23" s="276">
        <v>5192</v>
      </c>
      <c r="AJ23" s="276">
        <v>5872</v>
      </c>
      <c r="AK23" s="277">
        <v>4.7205594357856286</v>
      </c>
      <c r="AL23" s="277">
        <v>2.2152155269883393</v>
      </c>
      <c r="AM23" s="802">
        <v>2.5053439087972902</v>
      </c>
    </row>
    <row r="24" spans="1:43" s="278" customFormat="1" ht="28.35" customHeight="1">
      <c r="A24" s="281" t="s">
        <v>166</v>
      </c>
      <c r="B24" s="260">
        <v>8466</v>
      </c>
      <c r="C24" s="261">
        <v>3607</v>
      </c>
      <c r="D24" s="261">
        <v>4859</v>
      </c>
      <c r="E24" s="262">
        <v>3.454480909769742</v>
      </c>
      <c r="F24" s="263">
        <v>1.4718063597377107</v>
      </c>
      <c r="G24" s="264">
        <v>1.9826745500320313</v>
      </c>
      <c r="H24" s="265">
        <v>8384</v>
      </c>
      <c r="I24" s="266">
        <v>3647</v>
      </c>
      <c r="J24" s="266">
        <v>4737</v>
      </c>
      <c r="K24" s="262">
        <v>3.4797622605173153</v>
      </c>
      <c r="L24" s="267">
        <v>1.5136799814058506</v>
      </c>
      <c r="M24" s="268">
        <v>1.9660822791114654</v>
      </c>
      <c r="N24" s="281" t="s">
        <v>166</v>
      </c>
      <c r="O24" s="269">
        <v>8520</v>
      </c>
      <c r="P24" s="270">
        <v>3749</v>
      </c>
      <c r="Q24" s="270">
        <v>4771</v>
      </c>
      <c r="R24" s="271">
        <v>3.5632284857533594</v>
      </c>
      <c r="S24" s="271">
        <v>1.5679041775926459</v>
      </c>
      <c r="T24" s="271">
        <v>1.9953243081607133</v>
      </c>
      <c r="U24" s="269">
        <f t="shared" si="1"/>
        <v>8623</v>
      </c>
      <c r="V24" s="274">
        <v>3834</v>
      </c>
      <c r="W24" s="274">
        <v>4789</v>
      </c>
      <c r="X24" s="271">
        <v>3.6173033198815348</v>
      </c>
      <c r="Y24" s="272">
        <v>1.6083429117970318</v>
      </c>
      <c r="Z24" s="273">
        <v>2.0089604080845027</v>
      </c>
      <c r="AA24" s="281" t="s">
        <v>166</v>
      </c>
      <c r="AB24" s="265">
        <v>8746</v>
      </c>
      <c r="AC24" s="797">
        <v>3899</v>
      </c>
      <c r="AD24" s="797">
        <v>4847</v>
      </c>
      <c r="AE24" s="262">
        <f t="shared" si="3"/>
        <v>3.6788242568531033</v>
      </c>
      <c r="AF24" s="262">
        <f t="shared" si="2"/>
        <v>1.6400338185993883</v>
      </c>
      <c r="AG24" s="262">
        <f t="shared" si="2"/>
        <v>2.0387904382537152</v>
      </c>
      <c r="AH24" s="275">
        <v>8805</v>
      </c>
      <c r="AI24" s="276">
        <v>3998</v>
      </c>
      <c r="AJ24" s="276">
        <v>4807</v>
      </c>
      <c r="AK24" s="277">
        <v>3.7567358850408952</v>
      </c>
      <c r="AL24" s="277">
        <v>1.7057842212826235</v>
      </c>
      <c r="AM24" s="802">
        <v>2.0509516637582719</v>
      </c>
    </row>
    <row r="25" spans="1:43" s="278" customFormat="1" ht="28.35" customHeight="1">
      <c r="A25" s="281" t="s">
        <v>167</v>
      </c>
      <c r="B25" s="260">
        <v>5105</v>
      </c>
      <c r="C25" s="261">
        <v>1838</v>
      </c>
      <c r="D25" s="261">
        <v>3267</v>
      </c>
      <c r="E25" s="262">
        <v>2.0830528046745256</v>
      </c>
      <c r="F25" s="263">
        <v>0.74998061801993687</v>
      </c>
      <c r="G25" s="264">
        <v>1.3330721866545885</v>
      </c>
      <c r="H25" s="265">
        <v>5576</v>
      </c>
      <c r="I25" s="266">
        <v>2038</v>
      </c>
      <c r="J25" s="266">
        <v>3538</v>
      </c>
      <c r="K25" s="262">
        <v>2.3143075339509247</v>
      </c>
      <c r="L25" s="267">
        <v>0.84586778231563564</v>
      </c>
      <c r="M25" s="268">
        <v>1.4684397516352892</v>
      </c>
      <c r="N25" s="281" t="s">
        <v>167</v>
      </c>
      <c r="O25" s="269">
        <v>5799</v>
      </c>
      <c r="P25" s="270">
        <v>2194</v>
      </c>
      <c r="Q25" s="270">
        <v>3605</v>
      </c>
      <c r="R25" s="271">
        <v>2.4252537545638182</v>
      </c>
      <c r="S25" s="271">
        <v>0.91757315701207398</v>
      </c>
      <c r="T25" s="271">
        <v>1.5076805975517442</v>
      </c>
      <c r="U25" s="269">
        <f t="shared" si="1"/>
        <v>6171</v>
      </c>
      <c r="V25" s="274">
        <v>2355</v>
      </c>
      <c r="W25" s="274">
        <v>3816</v>
      </c>
      <c r="X25" s="271">
        <v>2.5887021671099331</v>
      </c>
      <c r="Y25" s="272">
        <v>0.98791016100208906</v>
      </c>
      <c r="Z25" s="273">
        <v>1.6007920061078436</v>
      </c>
      <c r="AA25" s="281" t="s">
        <v>167</v>
      </c>
      <c r="AB25" s="265">
        <v>6673</v>
      </c>
      <c r="AC25" s="797">
        <v>2631</v>
      </c>
      <c r="AD25" s="797">
        <v>4042</v>
      </c>
      <c r="AE25" s="262">
        <f t="shared" si="3"/>
        <v>2.8068596233684842</v>
      </c>
      <c r="AF25" s="262">
        <f t="shared" si="2"/>
        <v>1.1066758083444448</v>
      </c>
      <c r="AG25" s="262">
        <f t="shared" si="2"/>
        <v>1.7001838150240391</v>
      </c>
      <c r="AH25" s="275">
        <v>7406</v>
      </c>
      <c r="AI25" s="276">
        <v>2995</v>
      </c>
      <c r="AJ25" s="276">
        <v>4411</v>
      </c>
      <c r="AK25" s="277">
        <v>3.1598394054074808</v>
      </c>
      <c r="AL25" s="277">
        <v>1.2778448581144215</v>
      </c>
      <c r="AM25" s="802">
        <v>1.8819945472930595</v>
      </c>
    </row>
    <row r="26" spans="1:43" s="278" customFormat="1" ht="28.35" customHeight="1">
      <c r="A26" s="281" t="s">
        <v>168</v>
      </c>
      <c r="B26" s="260">
        <v>2913</v>
      </c>
      <c r="C26" s="261">
        <v>867</v>
      </c>
      <c r="D26" s="261">
        <v>2046</v>
      </c>
      <c r="E26" s="262">
        <v>1.1886254299739261</v>
      </c>
      <c r="F26" s="263">
        <v>0.35377214136196156</v>
      </c>
      <c r="G26" s="264">
        <v>0.83485328861196451</v>
      </c>
      <c r="H26" s="265">
        <v>3119</v>
      </c>
      <c r="I26" s="266">
        <v>915</v>
      </c>
      <c r="J26" s="266">
        <v>2204</v>
      </c>
      <c r="K26" s="262">
        <v>1.2945346482053326</v>
      </c>
      <c r="L26" s="267">
        <v>0.37976890128498858</v>
      </c>
      <c r="M26" s="268">
        <v>0.91476574692034396</v>
      </c>
      <c r="N26" s="281" t="s">
        <v>168</v>
      </c>
      <c r="O26" s="269">
        <v>3314</v>
      </c>
      <c r="P26" s="270">
        <v>1028</v>
      </c>
      <c r="Q26" s="270">
        <v>2286</v>
      </c>
      <c r="R26" s="271">
        <v>1.3859787795524219</v>
      </c>
      <c r="S26" s="271">
        <v>0.42992944640310482</v>
      </c>
      <c r="T26" s="271">
        <v>0.95604933314931673</v>
      </c>
      <c r="U26" s="269">
        <f t="shared" si="1"/>
        <v>3430</v>
      </c>
      <c r="V26" s="274">
        <v>1087</v>
      </c>
      <c r="W26" s="274">
        <v>2343</v>
      </c>
      <c r="X26" s="271">
        <v>1.4388670285508134</v>
      </c>
      <c r="Y26" s="272">
        <v>0.45599080467484965</v>
      </c>
      <c r="Z26" s="273">
        <v>0.98287622387596385</v>
      </c>
      <c r="AA26" s="281" t="s">
        <v>168</v>
      </c>
      <c r="AB26" s="265">
        <v>3631</v>
      </c>
      <c r="AC26" s="797">
        <v>1152</v>
      </c>
      <c r="AD26" s="797">
        <v>2479</v>
      </c>
      <c r="AE26" s="262">
        <f t="shared" si="3"/>
        <v>1.527305153971372</v>
      </c>
      <c r="AF26" s="262">
        <f t="shared" si="3"/>
        <v>0.48456500616221992</v>
      </c>
      <c r="AG26" s="262">
        <f t="shared" si="3"/>
        <v>1.042740147809152</v>
      </c>
      <c r="AH26" s="275">
        <v>3895</v>
      </c>
      <c r="AI26" s="276">
        <v>1281</v>
      </c>
      <c r="AJ26" s="276">
        <v>2614</v>
      </c>
      <c r="AK26" s="277">
        <v>1.6618383046262679</v>
      </c>
      <c r="AL26" s="277">
        <v>0.54655067220186104</v>
      </c>
      <c r="AM26" s="802">
        <v>1.1152876324244065</v>
      </c>
    </row>
    <row r="27" spans="1:43" s="282" customFormat="1" ht="28.35" customHeight="1">
      <c r="A27" s="281" t="s">
        <v>169</v>
      </c>
      <c r="B27" s="260">
        <v>1803</v>
      </c>
      <c r="C27" s="261">
        <v>406</v>
      </c>
      <c r="D27" s="261">
        <v>1397</v>
      </c>
      <c r="E27" s="262">
        <v>0.73569915902608607</v>
      </c>
      <c r="F27" s="263">
        <v>0.16566492432866942</v>
      </c>
      <c r="G27" s="264">
        <v>0.57003423469741665</v>
      </c>
      <c r="H27" s="265">
        <v>1936</v>
      </c>
      <c r="I27" s="266">
        <v>458</v>
      </c>
      <c r="J27" s="266">
        <v>1478</v>
      </c>
      <c r="K27" s="262">
        <v>0.80353288840189929</v>
      </c>
      <c r="L27" s="267">
        <v>0.19009197463226749</v>
      </c>
      <c r="M27" s="268">
        <v>0.61344091376963172</v>
      </c>
      <c r="N27" s="281" t="s">
        <v>169</v>
      </c>
      <c r="O27" s="269">
        <v>2136</v>
      </c>
      <c r="P27" s="270">
        <v>495</v>
      </c>
      <c r="Q27" s="270">
        <v>1641</v>
      </c>
      <c r="R27" s="271">
        <v>0.89331643727337751</v>
      </c>
      <c r="S27" s="271">
        <v>0.2070185563906001</v>
      </c>
      <c r="T27" s="271">
        <v>0.68629788088277732</v>
      </c>
      <c r="U27" s="269">
        <f t="shared" si="1"/>
        <v>2337</v>
      </c>
      <c r="V27" s="274">
        <v>546</v>
      </c>
      <c r="W27" s="274">
        <v>1791</v>
      </c>
      <c r="X27" s="271">
        <v>0.98035925531290113</v>
      </c>
      <c r="Y27" s="272">
        <v>0.2290441392387009</v>
      </c>
      <c r="Z27" s="273">
        <v>0.75131511607420021</v>
      </c>
      <c r="AA27" s="281" t="s">
        <v>169</v>
      </c>
      <c r="AB27" s="265">
        <v>2474</v>
      </c>
      <c r="AC27" s="797">
        <v>602</v>
      </c>
      <c r="AD27" s="797">
        <v>1872</v>
      </c>
      <c r="AE27" s="262">
        <f t="shared" si="3"/>
        <v>1.0406370010810173</v>
      </c>
      <c r="AF27" s="262">
        <f t="shared" si="3"/>
        <v>0.25321886606741006</v>
      </c>
      <c r="AG27" s="262">
        <f t="shared" si="3"/>
        <v>0.78741813501360736</v>
      </c>
      <c r="AH27" s="275">
        <v>2664</v>
      </c>
      <c r="AI27" s="276">
        <v>664</v>
      </c>
      <c r="AJ27" s="276">
        <v>2000</v>
      </c>
      <c r="AK27" s="277">
        <v>1.1366206016750648</v>
      </c>
      <c r="AL27" s="277">
        <v>0.28330183164873984</v>
      </c>
      <c r="AM27" s="802">
        <v>0.85331877002632495</v>
      </c>
    </row>
    <row r="28" spans="1:43" s="803" customFormat="1" ht="28.35" customHeight="1">
      <c r="A28" s="283" t="s">
        <v>170</v>
      </c>
      <c r="B28" s="795" t="s">
        <v>506</v>
      </c>
      <c r="C28" s="795" t="s">
        <v>506</v>
      </c>
      <c r="D28" s="795" t="s">
        <v>506</v>
      </c>
      <c r="E28" s="284" t="s">
        <v>506</v>
      </c>
      <c r="F28" s="285" t="s">
        <v>506</v>
      </c>
      <c r="G28" s="286" t="s">
        <v>506</v>
      </c>
      <c r="H28" s="795" t="s">
        <v>506</v>
      </c>
      <c r="I28" s="795" t="s">
        <v>506</v>
      </c>
      <c r="J28" s="795" t="s">
        <v>506</v>
      </c>
      <c r="K28" s="795" t="s">
        <v>506</v>
      </c>
      <c r="L28" s="285" t="s">
        <v>506</v>
      </c>
      <c r="M28" s="286" t="s">
        <v>506</v>
      </c>
      <c r="N28" s="796" t="s">
        <v>170</v>
      </c>
      <c r="O28" s="795" t="s">
        <v>506</v>
      </c>
      <c r="P28" s="795" t="s">
        <v>506</v>
      </c>
      <c r="Q28" s="795" t="s">
        <v>506</v>
      </c>
      <c r="R28" s="284" t="s">
        <v>506</v>
      </c>
      <c r="S28" s="285" t="s">
        <v>506</v>
      </c>
      <c r="T28" s="286" t="s">
        <v>506</v>
      </c>
      <c r="U28" s="799" t="s">
        <v>506</v>
      </c>
      <c r="V28" s="795" t="s">
        <v>506</v>
      </c>
      <c r="W28" s="795" t="s">
        <v>506</v>
      </c>
      <c r="X28" s="284" t="s">
        <v>506</v>
      </c>
      <c r="Y28" s="285" t="s">
        <v>506</v>
      </c>
      <c r="Z28" s="286" t="s">
        <v>506</v>
      </c>
      <c r="AA28" s="796" t="s">
        <v>170</v>
      </c>
      <c r="AB28" s="795" t="s">
        <v>506</v>
      </c>
      <c r="AC28" s="795" t="s">
        <v>506</v>
      </c>
      <c r="AD28" s="795" t="s">
        <v>506</v>
      </c>
      <c r="AE28" s="284" t="s">
        <v>506</v>
      </c>
      <c r="AF28" s="285" t="s">
        <v>506</v>
      </c>
      <c r="AG28" s="286" t="s">
        <v>506</v>
      </c>
      <c r="AH28" s="795" t="s">
        <v>506</v>
      </c>
      <c r="AI28" s="795" t="s">
        <v>506</v>
      </c>
      <c r="AJ28" s="795" t="s">
        <v>506</v>
      </c>
      <c r="AK28" s="284" t="s">
        <v>506</v>
      </c>
      <c r="AL28" s="285" t="s">
        <v>506</v>
      </c>
      <c r="AM28" s="286" t="s">
        <v>506</v>
      </c>
    </row>
    <row r="29" spans="1:43" s="292" customFormat="1" ht="15.75" customHeight="1">
      <c r="A29" s="769" t="s">
        <v>505</v>
      </c>
      <c r="B29" s="287"/>
      <c r="C29" s="288"/>
      <c r="D29" s="288"/>
      <c r="E29" s="288"/>
      <c r="F29" s="289"/>
      <c r="G29" s="289"/>
      <c r="H29" s="289"/>
      <c r="I29" s="288"/>
      <c r="J29" s="288"/>
      <c r="K29" s="288"/>
      <c r="L29" s="289"/>
      <c r="M29" s="289"/>
      <c r="N29" s="1098" t="s">
        <v>505</v>
      </c>
      <c r="O29" s="1098"/>
      <c r="P29" s="1098"/>
      <c r="Q29" s="1098"/>
      <c r="R29" s="1098"/>
      <c r="S29" s="1098"/>
      <c r="T29" s="1098"/>
      <c r="U29" s="1098"/>
      <c r="V29" s="1098"/>
      <c r="W29" s="1098"/>
      <c r="X29" s="1098"/>
      <c r="Y29" s="290"/>
      <c r="Z29" s="291"/>
      <c r="AA29" s="1098" t="s">
        <v>505</v>
      </c>
      <c r="AB29" s="1098"/>
      <c r="AC29" s="1098"/>
      <c r="AD29" s="1098"/>
      <c r="AE29" s="1098"/>
      <c r="AF29" s="1098"/>
      <c r="AG29" s="1098"/>
      <c r="AH29" s="1098"/>
      <c r="AI29" s="1098"/>
      <c r="AJ29" s="1098"/>
      <c r="AK29" s="1098"/>
      <c r="AL29" s="1098"/>
      <c r="AM29" s="1098"/>
      <c r="AN29" s="1098"/>
      <c r="AO29" s="1098"/>
      <c r="AP29" s="1098"/>
      <c r="AQ29" s="1098"/>
    </row>
    <row r="30" spans="1:43" s="292" customFormat="1" ht="13.5" customHeight="1">
      <c r="A30" s="769" t="s">
        <v>504</v>
      </c>
      <c r="B30" s="287"/>
      <c r="C30" s="293"/>
      <c r="D30" s="293"/>
      <c r="E30" s="288"/>
      <c r="F30" s="289"/>
      <c r="G30" s="289"/>
      <c r="H30" s="289"/>
      <c r="I30" s="288"/>
      <c r="J30" s="288"/>
      <c r="K30" s="288"/>
      <c r="L30" s="289"/>
      <c r="M30" s="289"/>
      <c r="N30" s="1098" t="s">
        <v>504</v>
      </c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290"/>
      <c r="Z30" s="291"/>
      <c r="AA30" s="1098" t="s">
        <v>504</v>
      </c>
      <c r="AB30" s="1098"/>
      <c r="AC30" s="1098"/>
      <c r="AD30" s="1098"/>
      <c r="AE30" s="1098"/>
      <c r="AF30" s="1098"/>
      <c r="AG30" s="1098"/>
      <c r="AH30" s="1098"/>
      <c r="AI30" s="1098"/>
      <c r="AJ30" s="1098"/>
      <c r="AK30" s="1098"/>
      <c r="AL30" s="1098"/>
      <c r="AM30" s="1098"/>
      <c r="AN30" s="1098"/>
      <c r="AO30" s="1098"/>
      <c r="AP30" s="1098"/>
      <c r="AQ30" s="1098"/>
    </row>
    <row r="31" spans="1:43" s="299" customFormat="1" ht="16.5" customHeight="1">
      <c r="A31" s="996" t="s">
        <v>579</v>
      </c>
      <c r="B31" s="294"/>
      <c r="C31" s="295"/>
      <c r="D31" s="295"/>
      <c r="E31" s="295"/>
      <c r="F31" s="296"/>
      <c r="G31" s="296"/>
      <c r="H31" s="296"/>
      <c r="I31" s="293"/>
      <c r="J31" s="293"/>
      <c r="K31" s="297"/>
      <c r="L31" s="297"/>
      <c r="M31" s="297"/>
      <c r="N31" s="1097" t="s">
        <v>171</v>
      </c>
      <c r="O31" s="1097"/>
      <c r="P31" s="1097"/>
      <c r="Q31" s="1097"/>
      <c r="R31" s="1097"/>
      <c r="S31" s="1097"/>
      <c r="T31" s="1097"/>
      <c r="U31" s="1097"/>
      <c r="V31" s="1097"/>
      <c r="W31" s="1097"/>
      <c r="X31" s="1097"/>
      <c r="Y31" s="298"/>
      <c r="AA31" s="1097" t="s">
        <v>171</v>
      </c>
      <c r="AB31" s="1097"/>
      <c r="AC31" s="1097"/>
      <c r="AD31" s="1097"/>
      <c r="AE31" s="1097"/>
      <c r="AF31" s="1097"/>
      <c r="AG31" s="1097"/>
      <c r="AH31" s="1097"/>
      <c r="AI31" s="1097"/>
      <c r="AJ31" s="1097"/>
      <c r="AK31" s="1097"/>
      <c r="AL31" s="1097"/>
      <c r="AM31" s="1097"/>
      <c r="AN31" s="1097"/>
      <c r="AO31" s="1097"/>
      <c r="AP31" s="1097"/>
      <c r="AQ31" s="1097"/>
    </row>
    <row r="32" spans="1:43" s="226" customFormat="1" ht="13.5" customHeight="1">
      <c r="A32" s="300"/>
      <c r="B32" s="300"/>
      <c r="C32" s="233"/>
      <c r="D32" s="233"/>
      <c r="E32" s="233"/>
      <c r="F32" s="234"/>
      <c r="G32" s="234"/>
      <c r="H32" s="234"/>
      <c r="I32" s="233"/>
      <c r="J32" s="233"/>
      <c r="K32" s="233"/>
      <c r="L32" s="234"/>
      <c r="M32" s="234"/>
      <c r="N32" s="234"/>
      <c r="O32" s="234"/>
      <c r="P32" s="234"/>
      <c r="Q32" s="233"/>
      <c r="R32" s="233"/>
      <c r="S32" s="233"/>
      <c r="T32" s="234"/>
      <c r="U32" s="234"/>
      <c r="V32" s="289"/>
      <c r="W32" s="301"/>
      <c r="X32" s="301"/>
      <c r="Y32" s="301"/>
      <c r="Z32" s="302"/>
      <c r="AA32" s="302"/>
    </row>
    <row r="33" spans="1:27" s="226" customFormat="1" ht="13.5" customHeight="1">
      <c r="A33" s="300"/>
      <c r="B33" s="300"/>
      <c r="C33" s="233"/>
      <c r="D33" s="233"/>
      <c r="E33" s="233"/>
      <c r="F33" s="234"/>
      <c r="G33" s="234"/>
      <c r="H33" s="234"/>
      <c r="I33" s="233"/>
      <c r="J33" s="233"/>
      <c r="K33" s="233"/>
      <c r="L33" s="234"/>
      <c r="M33" s="234"/>
      <c r="N33" s="234"/>
      <c r="O33" s="234"/>
      <c r="P33" s="234"/>
      <c r="Q33" s="233"/>
      <c r="R33" s="233"/>
      <c r="S33" s="233"/>
      <c r="T33" s="234"/>
      <c r="U33" s="234"/>
      <c r="V33" s="289"/>
      <c r="W33" s="301"/>
      <c r="X33" s="301"/>
      <c r="Y33" s="301"/>
      <c r="Z33" s="302"/>
      <c r="AA33" s="302"/>
    </row>
    <row r="34" spans="1:27" s="226" customFormat="1" ht="13.5" customHeight="1">
      <c r="A34" s="300"/>
      <c r="B34" s="300"/>
      <c r="C34" s="233"/>
      <c r="D34" s="233"/>
      <c r="E34" s="233"/>
      <c r="F34" s="234"/>
      <c r="G34" s="234"/>
      <c r="H34" s="234"/>
      <c r="I34" s="233"/>
      <c r="J34" s="233"/>
      <c r="K34" s="233"/>
      <c r="L34" s="234"/>
      <c r="M34" s="234"/>
      <c r="N34" s="234"/>
      <c r="O34" s="234"/>
      <c r="P34" s="234"/>
      <c r="Q34" s="233"/>
      <c r="R34" s="233"/>
      <c r="S34" s="233"/>
      <c r="T34" s="234"/>
      <c r="U34" s="234"/>
      <c r="V34" s="289"/>
      <c r="W34" s="301"/>
      <c r="X34" s="301"/>
      <c r="Y34" s="301"/>
      <c r="Z34" s="303"/>
      <c r="AA34" s="303"/>
    </row>
    <row r="35" spans="1:27" s="226" customFormat="1" ht="13.5" customHeight="1">
      <c r="A35" s="300"/>
      <c r="B35" s="300"/>
      <c r="C35" s="233"/>
      <c r="D35" s="233"/>
      <c r="E35" s="233"/>
      <c r="F35" s="234"/>
      <c r="G35" s="234"/>
      <c r="H35" s="234"/>
      <c r="I35" s="233"/>
      <c r="J35" s="233"/>
      <c r="K35" s="233"/>
      <c r="L35" s="234"/>
      <c r="M35" s="234"/>
      <c r="N35" s="234"/>
      <c r="O35" s="234"/>
      <c r="P35" s="234"/>
      <c r="Q35" s="233"/>
      <c r="R35" s="233"/>
      <c r="S35" s="233"/>
      <c r="T35" s="234"/>
      <c r="U35" s="234"/>
      <c r="V35" s="289"/>
      <c r="W35" s="301"/>
      <c r="X35" s="301"/>
      <c r="Y35" s="301"/>
      <c r="Z35" s="303"/>
      <c r="AA35" s="303"/>
    </row>
    <row r="36" spans="1:27" s="226" customFormat="1" ht="13.5" customHeight="1">
      <c r="A36" s="300"/>
      <c r="B36" s="300"/>
      <c r="C36" s="233"/>
      <c r="D36" s="233"/>
      <c r="E36" s="233"/>
      <c r="F36" s="234"/>
      <c r="G36" s="234"/>
      <c r="H36" s="234"/>
      <c r="I36" s="233"/>
      <c r="J36" s="233"/>
      <c r="K36" s="233"/>
      <c r="L36" s="234"/>
      <c r="M36" s="234"/>
      <c r="N36" s="234"/>
      <c r="O36" s="234"/>
      <c r="P36" s="234"/>
      <c r="Q36" s="233"/>
      <c r="R36" s="233"/>
      <c r="S36" s="233"/>
      <c r="T36" s="234"/>
      <c r="U36" s="234"/>
      <c r="V36" s="289"/>
      <c r="W36" s="301"/>
      <c r="X36" s="301"/>
      <c r="Y36" s="301"/>
      <c r="Z36" s="303"/>
      <c r="AA36" s="303"/>
    </row>
    <row r="37" spans="1:27" s="226" customFormat="1" ht="12.75" customHeight="1">
      <c r="A37" s="304"/>
      <c r="B37" s="304"/>
      <c r="F37" s="227"/>
      <c r="G37" s="227"/>
      <c r="H37" s="227"/>
      <c r="L37" s="227"/>
      <c r="M37" s="227"/>
      <c r="N37" s="227"/>
      <c r="O37" s="227"/>
      <c r="P37" s="227"/>
      <c r="T37" s="227"/>
      <c r="U37" s="227"/>
      <c r="V37" s="305"/>
      <c r="W37" s="306"/>
      <c r="X37" s="306"/>
      <c r="Y37" s="306"/>
      <c r="Z37" s="307"/>
      <c r="AA37" s="307"/>
    </row>
    <row r="38" spans="1:27" s="226" customFormat="1" ht="12.75" customHeight="1">
      <c r="A38" s="304"/>
      <c r="B38" s="304"/>
      <c r="F38" s="227"/>
      <c r="G38" s="227"/>
      <c r="H38" s="227"/>
      <c r="L38" s="227"/>
      <c r="M38" s="227"/>
      <c r="N38" s="227"/>
      <c r="O38" s="227"/>
      <c r="P38" s="227"/>
      <c r="T38" s="227"/>
      <c r="U38" s="227"/>
      <c r="V38" s="305"/>
      <c r="W38" s="306"/>
      <c r="X38" s="306"/>
      <c r="Y38" s="306"/>
      <c r="Z38" s="307"/>
      <c r="AA38" s="307"/>
    </row>
    <row r="39" spans="1:27" s="226" customFormat="1" ht="12.75" customHeight="1">
      <c r="A39" s="304"/>
      <c r="B39" s="304"/>
      <c r="F39" s="227"/>
      <c r="G39" s="227"/>
      <c r="H39" s="227"/>
      <c r="L39" s="227"/>
      <c r="M39" s="227"/>
      <c r="N39" s="227"/>
      <c r="O39" s="227"/>
      <c r="P39" s="227"/>
      <c r="T39" s="227"/>
      <c r="U39" s="227"/>
      <c r="V39" s="305"/>
      <c r="W39" s="306"/>
      <c r="X39" s="306"/>
      <c r="Y39" s="306"/>
      <c r="Z39" s="307"/>
      <c r="AA39" s="307"/>
    </row>
    <row r="40" spans="1:27" s="226" customFormat="1" ht="12.75" customHeight="1">
      <c r="A40" s="304"/>
      <c r="B40" s="304"/>
      <c r="F40" s="227"/>
      <c r="G40" s="227"/>
      <c r="H40" s="227"/>
      <c r="L40" s="227"/>
      <c r="M40" s="227"/>
      <c r="N40" s="227"/>
      <c r="O40" s="227"/>
      <c r="P40" s="227"/>
      <c r="T40" s="227"/>
      <c r="U40" s="227"/>
      <c r="V40" s="305"/>
      <c r="W40" s="306"/>
      <c r="X40" s="306"/>
      <c r="Y40" s="306"/>
      <c r="Z40" s="307"/>
      <c r="AA40" s="307"/>
    </row>
    <row r="41" spans="1:27" s="226" customFormat="1" ht="12.75" customHeight="1">
      <c r="A41" s="308"/>
      <c r="B41" s="308"/>
      <c r="F41" s="227"/>
      <c r="G41" s="227"/>
      <c r="H41" s="227"/>
      <c r="L41" s="227"/>
      <c r="M41" s="227"/>
      <c r="N41" s="227"/>
      <c r="O41" s="227"/>
      <c r="P41" s="227"/>
      <c r="T41" s="227"/>
      <c r="U41" s="227"/>
      <c r="V41" s="305"/>
      <c r="W41" s="306"/>
      <c r="X41" s="306"/>
      <c r="Y41" s="306"/>
      <c r="Z41" s="307"/>
      <c r="AA41" s="307"/>
    </row>
    <row r="42" spans="1:27" s="226" customFormat="1" ht="12.75" customHeight="1">
      <c r="A42" s="308"/>
      <c r="B42" s="308"/>
      <c r="F42" s="227"/>
      <c r="G42" s="227"/>
      <c r="H42" s="227"/>
      <c r="L42" s="227"/>
      <c r="M42" s="227"/>
      <c r="N42" s="227"/>
      <c r="O42" s="227"/>
      <c r="P42" s="227"/>
      <c r="T42" s="227"/>
      <c r="U42" s="227"/>
      <c r="V42" s="305"/>
      <c r="W42" s="306"/>
      <c r="X42" s="306"/>
      <c r="Y42" s="306"/>
      <c r="Z42" s="307"/>
      <c r="AA42" s="307"/>
    </row>
    <row r="43" spans="1:27" s="226" customFormat="1" ht="12.75" customHeight="1">
      <c r="A43" s="308"/>
      <c r="B43" s="308"/>
      <c r="F43" s="227"/>
      <c r="G43" s="227"/>
      <c r="H43" s="227"/>
      <c r="L43" s="227"/>
      <c r="M43" s="227"/>
      <c r="N43" s="227"/>
      <c r="O43" s="227"/>
      <c r="P43" s="227"/>
      <c r="T43" s="227"/>
      <c r="U43" s="227"/>
      <c r="V43" s="305"/>
      <c r="W43" s="306"/>
      <c r="X43" s="306"/>
      <c r="Y43" s="306"/>
      <c r="Z43" s="307"/>
      <c r="AA43" s="307"/>
    </row>
    <row r="44" spans="1:27" s="226" customFormat="1" ht="12.75" customHeight="1">
      <c r="A44" s="308"/>
      <c r="B44" s="308"/>
      <c r="F44" s="227"/>
      <c r="G44" s="227"/>
      <c r="H44" s="227"/>
      <c r="L44" s="227"/>
      <c r="M44" s="227"/>
      <c r="N44" s="227"/>
      <c r="O44" s="227"/>
      <c r="P44" s="227"/>
      <c r="T44" s="227"/>
      <c r="U44" s="227"/>
      <c r="V44" s="305"/>
      <c r="W44" s="306"/>
      <c r="X44" s="306"/>
      <c r="Y44" s="306"/>
      <c r="Z44" s="307"/>
      <c r="AA44" s="307"/>
    </row>
    <row r="45" spans="1:27" s="226" customFormat="1" ht="12.75" customHeight="1">
      <c r="A45" s="308"/>
      <c r="B45" s="308"/>
      <c r="F45" s="227"/>
      <c r="G45" s="227"/>
      <c r="H45" s="227"/>
      <c r="L45" s="227"/>
      <c r="M45" s="227"/>
      <c r="N45" s="227"/>
      <c r="O45" s="227"/>
      <c r="P45" s="227"/>
      <c r="T45" s="227"/>
      <c r="U45" s="227"/>
      <c r="V45" s="305"/>
      <c r="W45" s="306"/>
      <c r="X45" s="306"/>
      <c r="Y45" s="306"/>
      <c r="Z45" s="307"/>
      <c r="AA45" s="307"/>
    </row>
    <row r="46" spans="1:27" s="226" customFormat="1" ht="12.75" customHeight="1">
      <c r="A46" s="308"/>
      <c r="B46" s="308"/>
      <c r="F46" s="227"/>
      <c r="G46" s="227"/>
      <c r="H46" s="227"/>
      <c r="L46" s="227"/>
      <c r="M46" s="227"/>
      <c r="N46" s="227"/>
      <c r="O46" s="227"/>
      <c r="P46" s="227"/>
      <c r="T46" s="227"/>
      <c r="U46" s="227"/>
      <c r="V46" s="305"/>
      <c r="W46" s="306"/>
      <c r="X46" s="306"/>
      <c r="Y46" s="306"/>
      <c r="Z46" s="307"/>
      <c r="AA46" s="307"/>
    </row>
    <row r="47" spans="1:27" s="226" customFormat="1" ht="12.75" customHeight="1">
      <c r="A47" s="308"/>
      <c r="B47" s="308"/>
      <c r="F47" s="227"/>
      <c r="G47" s="227"/>
      <c r="H47" s="227"/>
      <c r="L47" s="227"/>
      <c r="M47" s="227"/>
      <c r="N47" s="227"/>
      <c r="O47" s="227"/>
      <c r="P47" s="227"/>
      <c r="T47" s="227"/>
      <c r="U47" s="227"/>
      <c r="V47" s="227"/>
      <c r="W47" s="309"/>
      <c r="X47" s="309"/>
      <c r="Y47" s="309"/>
      <c r="Z47" s="307"/>
      <c r="AA47" s="307"/>
    </row>
    <row r="48" spans="1:27" s="226" customFormat="1" ht="12.75" customHeight="1">
      <c r="A48" s="308"/>
      <c r="B48" s="308"/>
      <c r="F48" s="227"/>
      <c r="G48" s="227"/>
      <c r="H48" s="227"/>
      <c r="L48" s="227"/>
      <c r="M48" s="227"/>
      <c r="N48" s="227"/>
      <c r="O48" s="227"/>
      <c r="P48" s="227"/>
      <c r="T48" s="227"/>
      <c r="U48" s="227"/>
      <c r="V48" s="227"/>
      <c r="W48" s="307"/>
      <c r="X48" s="307"/>
      <c r="Y48" s="307"/>
      <c r="Z48" s="307"/>
      <c r="AA48" s="307"/>
    </row>
    <row r="49" spans="1:27" s="226" customFormat="1" ht="12.75" customHeight="1">
      <c r="A49" s="308"/>
      <c r="B49" s="308"/>
      <c r="F49" s="227"/>
      <c r="G49" s="227"/>
      <c r="H49" s="227"/>
      <c r="L49" s="227"/>
      <c r="M49" s="227"/>
      <c r="N49" s="227"/>
      <c r="O49" s="227"/>
      <c r="P49" s="227"/>
      <c r="T49" s="227"/>
      <c r="U49" s="227"/>
      <c r="V49" s="227"/>
      <c r="W49" s="307"/>
      <c r="X49" s="307"/>
      <c r="Y49" s="307"/>
      <c r="Z49" s="307"/>
      <c r="AA49" s="307"/>
    </row>
    <row r="50" spans="1:27" s="226" customFormat="1" ht="12.75" customHeight="1">
      <c r="A50" s="308"/>
      <c r="B50" s="308"/>
      <c r="F50" s="227"/>
      <c r="G50" s="227"/>
      <c r="H50" s="227"/>
      <c r="L50" s="227"/>
      <c r="M50" s="227"/>
      <c r="N50" s="227"/>
      <c r="O50" s="227"/>
      <c r="P50" s="227"/>
      <c r="T50" s="227"/>
      <c r="U50" s="227"/>
      <c r="V50" s="227"/>
      <c r="W50" s="307"/>
      <c r="X50" s="307"/>
      <c r="Y50" s="307"/>
      <c r="Z50" s="307"/>
      <c r="AA50" s="307"/>
    </row>
    <row r="51" spans="1:27" s="226" customFormat="1" ht="12.75" customHeight="1">
      <c r="A51" s="308"/>
      <c r="B51" s="308"/>
      <c r="F51" s="227"/>
      <c r="G51" s="227"/>
      <c r="H51" s="227"/>
      <c r="L51" s="227"/>
      <c r="M51" s="227"/>
      <c r="N51" s="227"/>
      <c r="O51" s="227"/>
      <c r="P51" s="227"/>
      <c r="T51" s="227"/>
      <c r="U51" s="227"/>
      <c r="V51" s="227"/>
      <c r="W51" s="307"/>
      <c r="X51" s="307"/>
      <c r="Y51" s="307"/>
      <c r="Z51" s="307"/>
      <c r="AA51" s="307"/>
    </row>
    <row r="52" spans="1:27" s="226" customFormat="1" ht="12.75" customHeight="1">
      <c r="A52" s="308"/>
      <c r="B52" s="308"/>
      <c r="F52" s="227"/>
      <c r="G52" s="227"/>
      <c r="H52" s="227"/>
      <c r="L52" s="227"/>
      <c r="M52" s="227"/>
      <c r="N52" s="227"/>
      <c r="O52" s="227"/>
      <c r="P52" s="227"/>
      <c r="T52" s="227"/>
      <c r="U52" s="227"/>
      <c r="V52" s="227"/>
      <c r="W52" s="307"/>
      <c r="X52" s="307"/>
      <c r="Y52" s="307"/>
      <c r="Z52" s="307"/>
      <c r="AA52" s="307"/>
    </row>
    <row r="53" spans="1:27" s="226" customFormat="1" ht="12.75" customHeight="1">
      <c r="A53" s="308"/>
      <c r="B53" s="308"/>
      <c r="F53" s="227"/>
      <c r="G53" s="227"/>
      <c r="H53" s="227"/>
      <c r="L53" s="227"/>
      <c r="M53" s="227"/>
      <c r="N53" s="227"/>
      <c r="O53" s="227"/>
      <c r="P53" s="227"/>
      <c r="T53" s="227"/>
      <c r="U53" s="227"/>
      <c r="V53" s="227"/>
      <c r="W53" s="307"/>
      <c r="X53" s="307"/>
      <c r="Y53" s="307"/>
      <c r="Z53" s="307"/>
      <c r="AA53" s="307"/>
    </row>
    <row r="54" spans="1:27" s="226" customFormat="1" ht="12.75" customHeight="1">
      <c r="A54" s="308"/>
      <c r="B54" s="308"/>
      <c r="F54" s="227"/>
      <c r="G54" s="227"/>
      <c r="H54" s="227"/>
      <c r="L54" s="227"/>
      <c r="M54" s="227"/>
      <c r="N54" s="227"/>
      <c r="O54" s="227"/>
      <c r="P54" s="227"/>
      <c r="T54" s="227"/>
      <c r="U54" s="227"/>
      <c r="V54" s="227"/>
      <c r="W54" s="307"/>
      <c r="X54" s="307"/>
      <c r="Y54" s="307"/>
      <c r="Z54" s="307"/>
      <c r="AA54" s="307"/>
    </row>
    <row r="55" spans="1:27" s="226" customFormat="1" ht="12.75" customHeight="1">
      <c r="A55" s="308"/>
      <c r="B55" s="308"/>
      <c r="F55" s="227"/>
      <c r="G55" s="227"/>
      <c r="H55" s="227"/>
      <c r="L55" s="227"/>
      <c r="M55" s="227"/>
      <c r="N55" s="227"/>
      <c r="O55" s="227"/>
      <c r="P55" s="227"/>
      <c r="T55" s="227"/>
      <c r="U55" s="227"/>
      <c r="V55" s="227"/>
      <c r="W55" s="307"/>
      <c r="X55" s="307"/>
      <c r="Y55" s="307"/>
      <c r="Z55" s="307"/>
      <c r="AA55" s="307"/>
    </row>
    <row r="56" spans="1:27" s="226" customFormat="1" ht="12.75" customHeight="1">
      <c r="A56" s="308"/>
      <c r="B56" s="308"/>
      <c r="F56" s="227"/>
      <c r="G56" s="227"/>
      <c r="H56" s="227"/>
      <c r="L56" s="227"/>
      <c r="M56" s="227"/>
      <c r="N56" s="227"/>
      <c r="O56" s="227"/>
      <c r="P56" s="227"/>
      <c r="T56" s="227"/>
      <c r="U56" s="227"/>
      <c r="V56" s="227"/>
      <c r="W56" s="307"/>
      <c r="X56" s="307"/>
      <c r="Y56" s="307"/>
      <c r="Z56" s="307"/>
      <c r="AA56" s="307"/>
    </row>
    <row r="57" spans="1:27" s="226" customFormat="1" ht="12.75" customHeight="1">
      <c r="A57" s="308"/>
      <c r="B57" s="308"/>
      <c r="F57" s="227"/>
      <c r="G57" s="227"/>
      <c r="H57" s="227"/>
      <c r="L57" s="227"/>
      <c r="M57" s="227"/>
      <c r="N57" s="227"/>
      <c r="O57" s="227"/>
      <c r="P57" s="227"/>
      <c r="T57" s="227"/>
      <c r="U57" s="227"/>
      <c r="V57" s="227"/>
      <c r="W57" s="307"/>
      <c r="X57" s="307"/>
      <c r="Y57" s="307"/>
      <c r="Z57" s="307"/>
      <c r="AA57" s="307"/>
    </row>
    <row r="58" spans="1:27" s="226" customFormat="1" ht="12.75" customHeight="1">
      <c r="A58" s="308"/>
      <c r="B58" s="308"/>
      <c r="F58" s="227"/>
      <c r="G58" s="227"/>
      <c r="H58" s="227"/>
      <c r="L58" s="227"/>
      <c r="M58" s="227"/>
      <c r="N58" s="227"/>
      <c r="O58" s="227"/>
      <c r="P58" s="227"/>
      <c r="T58" s="227"/>
      <c r="U58" s="227"/>
      <c r="V58" s="227"/>
      <c r="W58" s="307"/>
      <c r="X58" s="307"/>
      <c r="Y58" s="307"/>
      <c r="Z58" s="307"/>
      <c r="AA58" s="307"/>
    </row>
    <row r="59" spans="1:27" s="226" customFormat="1" ht="12.75" customHeight="1">
      <c r="A59" s="308"/>
      <c r="B59" s="308"/>
      <c r="F59" s="227"/>
      <c r="G59" s="227"/>
      <c r="H59" s="227"/>
      <c r="L59" s="227"/>
      <c r="M59" s="227"/>
      <c r="N59" s="227"/>
      <c r="O59" s="227"/>
      <c r="P59" s="227"/>
      <c r="T59" s="227"/>
      <c r="U59" s="227"/>
      <c r="V59" s="227"/>
      <c r="W59" s="307"/>
      <c r="X59" s="307"/>
      <c r="Y59" s="307"/>
      <c r="Z59" s="307"/>
      <c r="AA59" s="307"/>
    </row>
    <row r="60" spans="1:27" s="226" customFormat="1" ht="12.75" customHeight="1">
      <c r="A60" s="308"/>
      <c r="B60" s="308"/>
      <c r="F60" s="227"/>
      <c r="G60" s="227"/>
      <c r="H60" s="227"/>
      <c r="L60" s="227"/>
      <c r="M60" s="227"/>
      <c r="N60" s="227"/>
      <c r="O60" s="227"/>
      <c r="P60" s="227"/>
      <c r="T60" s="227"/>
      <c r="U60" s="227"/>
      <c r="V60" s="227"/>
      <c r="W60" s="307"/>
      <c r="X60" s="307"/>
      <c r="Y60" s="307"/>
      <c r="Z60" s="307"/>
      <c r="AA60" s="307"/>
    </row>
    <row r="61" spans="1:27" s="226" customFormat="1" ht="12.75" customHeight="1">
      <c r="A61" s="308"/>
      <c r="B61" s="308"/>
      <c r="F61" s="227"/>
      <c r="G61" s="227"/>
      <c r="H61" s="227"/>
      <c r="L61" s="227"/>
      <c r="M61" s="227"/>
      <c r="N61" s="227"/>
      <c r="O61" s="227"/>
      <c r="P61" s="227"/>
      <c r="T61" s="227"/>
      <c r="U61" s="227"/>
      <c r="V61" s="227"/>
      <c r="W61" s="307"/>
      <c r="X61" s="307"/>
      <c r="Y61" s="307"/>
      <c r="Z61" s="307"/>
      <c r="AA61" s="307"/>
    </row>
    <row r="62" spans="1:27" s="226" customFormat="1" ht="12.75" customHeight="1">
      <c r="A62" s="308"/>
      <c r="B62" s="308"/>
      <c r="F62" s="227"/>
      <c r="G62" s="227"/>
      <c r="H62" s="227"/>
      <c r="L62" s="227"/>
      <c r="M62" s="227"/>
      <c r="N62" s="227"/>
      <c r="O62" s="227"/>
      <c r="P62" s="227"/>
      <c r="T62" s="227"/>
      <c r="U62" s="227"/>
      <c r="V62" s="227"/>
      <c r="W62" s="307"/>
      <c r="X62" s="307"/>
      <c r="Y62" s="307"/>
      <c r="Z62" s="307"/>
      <c r="AA62" s="307"/>
    </row>
    <row r="63" spans="1:27" s="226" customFormat="1" ht="12.75" customHeight="1">
      <c r="A63" s="308"/>
      <c r="B63" s="308"/>
      <c r="F63" s="227"/>
      <c r="G63" s="227"/>
      <c r="H63" s="227"/>
      <c r="L63" s="227"/>
      <c r="M63" s="227"/>
      <c r="N63" s="227"/>
      <c r="O63" s="227"/>
      <c r="P63" s="227"/>
      <c r="T63" s="227"/>
      <c r="U63" s="227"/>
      <c r="V63" s="227"/>
      <c r="W63" s="307"/>
      <c r="X63" s="307"/>
      <c r="Y63" s="307"/>
      <c r="Z63" s="307"/>
      <c r="AA63" s="307"/>
    </row>
    <row r="64" spans="1:27" s="226" customFormat="1" ht="12.75" customHeight="1">
      <c r="A64" s="308"/>
      <c r="B64" s="308"/>
      <c r="F64" s="227"/>
      <c r="G64" s="227"/>
      <c r="H64" s="227"/>
      <c r="L64" s="227"/>
      <c r="M64" s="227"/>
      <c r="N64" s="227"/>
      <c r="O64" s="227"/>
      <c r="P64" s="227"/>
      <c r="T64" s="227"/>
      <c r="U64" s="227"/>
      <c r="V64" s="227"/>
      <c r="W64" s="307"/>
      <c r="X64" s="307"/>
      <c r="Y64" s="307"/>
      <c r="Z64" s="307"/>
      <c r="AA64" s="307"/>
    </row>
    <row r="65" spans="1:27" s="226" customFormat="1" ht="12.75" customHeight="1">
      <c r="A65" s="308"/>
      <c r="B65" s="308"/>
      <c r="F65" s="227"/>
      <c r="G65" s="227"/>
      <c r="H65" s="227"/>
      <c r="L65" s="227"/>
      <c r="M65" s="227"/>
      <c r="N65" s="227"/>
      <c r="O65" s="227"/>
      <c r="P65" s="227"/>
      <c r="T65" s="227"/>
      <c r="U65" s="227"/>
      <c r="V65" s="227"/>
      <c r="W65" s="307"/>
      <c r="X65" s="307"/>
      <c r="Y65" s="307"/>
      <c r="Z65" s="307"/>
      <c r="AA65" s="307"/>
    </row>
    <row r="66" spans="1:27" s="226" customFormat="1" ht="12.75" customHeight="1">
      <c r="A66" s="308"/>
      <c r="B66" s="308"/>
      <c r="F66" s="227"/>
      <c r="G66" s="227"/>
      <c r="H66" s="227"/>
      <c r="L66" s="227"/>
      <c r="M66" s="227"/>
      <c r="N66" s="227"/>
      <c r="O66" s="227"/>
      <c r="P66" s="227"/>
      <c r="T66" s="227"/>
      <c r="U66" s="227"/>
      <c r="V66" s="227"/>
      <c r="W66" s="307"/>
      <c r="X66" s="307"/>
      <c r="Y66" s="307"/>
      <c r="Z66" s="307"/>
      <c r="AA66" s="307"/>
    </row>
    <row r="67" spans="1:27" s="226" customFormat="1" ht="12.75" customHeight="1">
      <c r="A67" s="308"/>
      <c r="B67" s="308"/>
      <c r="F67" s="227"/>
      <c r="G67" s="227"/>
      <c r="H67" s="227"/>
      <c r="L67" s="227"/>
      <c r="M67" s="227"/>
      <c r="N67" s="227"/>
      <c r="O67" s="227"/>
      <c r="P67" s="227"/>
      <c r="T67" s="227"/>
      <c r="U67" s="227"/>
      <c r="V67" s="227"/>
      <c r="W67" s="307"/>
      <c r="X67" s="307"/>
      <c r="Y67" s="307"/>
      <c r="Z67" s="307"/>
      <c r="AA67" s="307"/>
    </row>
    <row r="68" spans="1:27" s="226" customFormat="1" ht="12.75" customHeight="1">
      <c r="A68" s="308"/>
      <c r="B68" s="308"/>
      <c r="F68" s="227"/>
      <c r="G68" s="227"/>
      <c r="H68" s="227"/>
      <c r="L68" s="227"/>
      <c r="M68" s="227"/>
      <c r="N68" s="227"/>
      <c r="O68" s="227"/>
      <c r="P68" s="227"/>
      <c r="T68" s="227"/>
      <c r="U68" s="227"/>
      <c r="V68" s="227"/>
      <c r="W68" s="307"/>
      <c r="X68" s="307"/>
      <c r="Y68" s="307"/>
      <c r="Z68" s="307"/>
      <c r="AA68" s="307"/>
    </row>
    <row r="69" spans="1:27" s="226" customFormat="1" ht="12.75" customHeight="1">
      <c r="A69" s="308"/>
      <c r="B69" s="308"/>
      <c r="F69" s="227"/>
      <c r="G69" s="227"/>
      <c r="H69" s="227"/>
      <c r="L69" s="227"/>
      <c r="M69" s="227"/>
      <c r="N69" s="227"/>
      <c r="O69" s="227"/>
      <c r="P69" s="227"/>
      <c r="T69" s="227"/>
      <c r="U69" s="227"/>
      <c r="V69" s="227"/>
      <c r="W69" s="307"/>
      <c r="X69" s="307"/>
      <c r="Y69" s="307"/>
      <c r="Z69" s="307"/>
      <c r="AA69" s="307"/>
    </row>
    <row r="70" spans="1:27" s="226" customFormat="1" ht="12.75" customHeight="1">
      <c r="A70" s="308"/>
      <c r="B70" s="308"/>
      <c r="F70" s="227"/>
      <c r="G70" s="227"/>
      <c r="H70" s="227"/>
      <c r="L70" s="227"/>
      <c r="M70" s="227"/>
      <c r="N70" s="227"/>
      <c r="O70" s="227"/>
      <c r="P70" s="227"/>
      <c r="T70" s="227"/>
      <c r="U70" s="227"/>
      <c r="V70" s="227"/>
      <c r="W70" s="307"/>
      <c r="X70" s="307"/>
      <c r="Y70" s="307"/>
      <c r="Z70" s="307"/>
      <c r="AA70" s="307"/>
    </row>
    <row r="71" spans="1:27" s="226" customFormat="1" ht="12.75" customHeight="1">
      <c r="A71" s="308"/>
      <c r="B71" s="308"/>
      <c r="F71" s="227"/>
      <c r="G71" s="227"/>
      <c r="H71" s="227"/>
      <c r="L71" s="227"/>
      <c r="M71" s="227"/>
      <c r="N71" s="227"/>
      <c r="O71" s="227"/>
      <c r="P71" s="227"/>
      <c r="T71" s="227"/>
      <c r="U71" s="227"/>
      <c r="V71" s="227"/>
      <c r="W71" s="307"/>
      <c r="X71" s="307"/>
      <c r="Y71" s="307"/>
      <c r="Z71" s="307"/>
      <c r="AA71" s="307"/>
    </row>
    <row r="72" spans="1:27" s="226" customFormat="1" ht="12.75" customHeight="1">
      <c r="A72" s="308"/>
      <c r="B72" s="308"/>
      <c r="F72" s="227"/>
      <c r="G72" s="227"/>
      <c r="H72" s="227"/>
      <c r="L72" s="227"/>
      <c r="M72" s="227"/>
      <c r="N72" s="227"/>
      <c r="O72" s="227"/>
      <c r="P72" s="227"/>
      <c r="T72" s="227"/>
      <c r="U72" s="227"/>
      <c r="V72" s="227"/>
      <c r="W72" s="307"/>
      <c r="X72" s="307"/>
      <c r="Y72" s="307"/>
      <c r="Z72" s="307"/>
      <c r="AA72" s="307"/>
    </row>
    <row r="73" spans="1:27" s="226" customFormat="1" ht="12.75" customHeight="1">
      <c r="A73" s="308"/>
      <c r="B73" s="308"/>
      <c r="F73" s="227"/>
      <c r="G73" s="227"/>
      <c r="H73" s="227"/>
      <c r="L73" s="227"/>
      <c r="M73" s="227"/>
      <c r="N73" s="227"/>
      <c r="O73" s="227"/>
      <c r="P73" s="227"/>
      <c r="T73" s="227"/>
      <c r="U73" s="227"/>
      <c r="V73" s="227"/>
      <c r="W73" s="307"/>
      <c r="X73" s="307"/>
      <c r="Y73" s="307"/>
      <c r="Z73" s="307"/>
      <c r="AA73" s="307"/>
    </row>
    <row r="74" spans="1:27" s="226" customFormat="1" ht="12.75" customHeight="1">
      <c r="A74" s="308"/>
      <c r="B74" s="308"/>
      <c r="F74" s="227"/>
      <c r="G74" s="227"/>
      <c r="H74" s="227"/>
      <c r="L74" s="227"/>
      <c r="M74" s="227"/>
      <c r="N74" s="227"/>
      <c r="O74" s="227"/>
      <c r="P74" s="227"/>
      <c r="T74" s="227"/>
      <c r="U74" s="227"/>
      <c r="V74" s="227"/>
      <c r="W74" s="307"/>
      <c r="X74" s="307"/>
      <c r="Y74" s="307"/>
      <c r="Z74" s="307"/>
      <c r="AA74" s="307"/>
    </row>
    <row r="75" spans="1:27" s="226" customFormat="1" ht="12.75" customHeight="1">
      <c r="A75" s="308"/>
      <c r="B75" s="308"/>
      <c r="F75" s="227"/>
      <c r="G75" s="227"/>
      <c r="H75" s="227"/>
      <c r="L75" s="227"/>
      <c r="M75" s="227"/>
      <c r="N75" s="227"/>
      <c r="O75" s="227"/>
      <c r="P75" s="227"/>
      <c r="T75" s="227"/>
      <c r="U75" s="227"/>
      <c r="V75" s="227"/>
      <c r="W75" s="307"/>
      <c r="X75" s="307"/>
      <c r="Y75" s="307"/>
      <c r="Z75" s="307"/>
      <c r="AA75" s="307"/>
    </row>
    <row r="76" spans="1:27" s="226" customFormat="1" ht="12.75" customHeight="1">
      <c r="A76" s="308"/>
      <c r="B76" s="308"/>
      <c r="F76" s="227"/>
      <c r="G76" s="227"/>
      <c r="H76" s="227"/>
      <c r="L76" s="227"/>
      <c r="M76" s="227"/>
      <c r="N76" s="227"/>
      <c r="O76" s="227"/>
      <c r="P76" s="227"/>
      <c r="T76" s="227"/>
      <c r="U76" s="227"/>
      <c r="V76" s="227"/>
      <c r="W76" s="307"/>
      <c r="X76" s="307"/>
      <c r="Y76" s="307"/>
      <c r="Z76" s="307"/>
      <c r="AA76" s="307"/>
    </row>
    <row r="77" spans="1:27" s="226" customFormat="1" ht="12.75" customHeight="1">
      <c r="A77" s="308"/>
      <c r="B77" s="308"/>
      <c r="F77" s="227"/>
      <c r="G77" s="227"/>
      <c r="H77" s="227"/>
      <c r="L77" s="227"/>
      <c r="M77" s="227"/>
      <c r="N77" s="227"/>
      <c r="O77" s="227"/>
      <c r="P77" s="227"/>
      <c r="T77" s="227"/>
      <c r="U77" s="227"/>
      <c r="V77" s="227"/>
      <c r="W77" s="307"/>
      <c r="X77" s="307"/>
      <c r="Y77" s="307"/>
      <c r="Z77" s="307"/>
      <c r="AA77" s="307"/>
    </row>
    <row r="78" spans="1:27" s="226" customFormat="1" ht="12.75" customHeight="1">
      <c r="A78" s="308"/>
      <c r="B78" s="308"/>
      <c r="F78" s="227"/>
      <c r="G78" s="227"/>
      <c r="H78" s="227"/>
      <c r="L78" s="227"/>
      <c r="M78" s="227"/>
      <c r="N78" s="227"/>
      <c r="O78" s="227"/>
      <c r="P78" s="227"/>
      <c r="T78" s="227"/>
      <c r="U78" s="227"/>
      <c r="V78" s="227"/>
      <c r="W78" s="307"/>
      <c r="X78" s="307"/>
      <c r="Y78" s="307"/>
      <c r="Z78" s="307"/>
      <c r="AA78" s="307"/>
    </row>
    <row r="79" spans="1:27" s="226" customFormat="1" ht="12.75" customHeight="1">
      <c r="A79" s="308"/>
      <c r="B79" s="308"/>
      <c r="F79" s="227"/>
      <c r="G79" s="227"/>
      <c r="H79" s="227"/>
      <c r="L79" s="227"/>
      <c r="M79" s="227"/>
      <c r="N79" s="227"/>
      <c r="O79" s="227"/>
      <c r="P79" s="227"/>
      <c r="T79" s="227"/>
      <c r="U79" s="227"/>
      <c r="V79" s="227"/>
      <c r="W79" s="307"/>
      <c r="X79" s="307"/>
      <c r="Y79" s="307"/>
      <c r="Z79" s="307"/>
      <c r="AA79" s="307"/>
    </row>
    <row r="80" spans="1:27" s="226" customFormat="1" ht="12.75" customHeight="1">
      <c r="A80" s="308"/>
      <c r="B80" s="308"/>
      <c r="F80" s="227"/>
      <c r="G80" s="227"/>
      <c r="H80" s="227"/>
      <c r="L80" s="227"/>
      <c r="M80" s="227"/>
      <c r="N80" s="227"/>
      <c r="O80" s="227"/>
      <c r="P80" s="227"/>
      <c r="T80" s="227"/>
      <c r="U80" s="227"/>
      <c r="V80" s="227"/>
      <c r="W80" s="307"/>
      <c r="X80" s="307"/>
      <c r="Y80" s="307"/>
      <c r="Z80" s="307"/>
      <c r="AA80" s="307"/>
    </row>
    <row r="81" spans="1:27" s="226" customFormat="1" ht="12.75" customHeight="1">
      <c r="A81" s="308"/>
      <c r="B81" s="308"/>
      <c r="F81" s="227"/>
      <c r="G81" s="227"/>
      <c r="H81" s="227"/>
      <c r="L81" s="227"/>
      <c r="M81" s="227"/>
      <c r="N81" s="227"/>
      <c r="O81" s="227"/>
      <c r="P81" s="227"/>
      <c r="T81" s="227"/>
      <c r="U81" s="227"/>
      <c r="V81" s="227"/>
      <c r="W81" s="307"/>
      <c r="X81" s="307"/>
      <c r="Y81" s="307"/>
      <c r="Z81" s="307"/>
      <c r="AA81" s="307"/>
    </row>
    <row r="82" spans="1:27" s="226" customFormat="1" ht="12.75" customHeight="1">
      <c r="A82" s="308"/>
      <c r="B82" s="308"/>
      <c r="F82" s="227"/>
      <c r="G82" s="227"/>
      <c r="H82" s="227"/>
      <c r="L82" s="227"/>
      <c r="M82" s="227"/>
      <c r="N82" s="227"/>
      <c r="O82" s="227"/>
      <c r="P82" s="227"/>
      <c r="T82" s="227"/>
      <c r="U82" s="227"/>
      <c r="V82" s="227"/>
      <c r="W82" s="307"/>
      <c r="X82" s="307"/>
      <c r="Y82" s="307"/>
      <c r="Z82" s="307"/>
      <c r="AA82" s="307"/>
    </row>
    <row r="83" spans="1:27" s="226" customFormat="1" ht="12.75" customHeight="1">
      <c r="A83" s="308"/>
      <c r="B83" s="308"/>
      <c r="F83" s="227"/>
      <c r="G83" s="227"/>
      <c r="H83" s="227"/>
      <c r="L83" s="227"/>
      <c r="M83" s="227"/>
      <c r="N83" s="227"/>
      <c r="O83" s="227"/>
      <c r="P83" s="227"/>
      <c r="T83" s="227"/>
      <c r="U83" s="227"/>
      <c r="V83" s="227"/>
      <c r="W83" s="307"/>
      <c r="X83" s="307"/>
      <c r="Y83" s="307"/>
      <c r="Z83" s="307"/>
      <c r="AA83" s="307"/>
    </row>
    <row r="84" spans="1:27" s="226" customFormat="1" ht="12.75" customHeight="1">
      <c r="A84" s="308"/>
      <c r="B84" s="308"/>
      <c r="F84" s="227"/>
      <c r="G84" s="227"/>
      <c r="H84" s="227"/>
      <c r="L84" s="227"/>
      <c r="M84" s="227"/>
      <c r="N84" s="227"/>
      <c r="O84" s="227"/>
      <c r="P84" s="227"/>
      <c r="T84" s="227"/>
      <c r="U84" s="227"/>
      <c r="V84" s="227"/>
      <c r="W84" s="307"/>
      <c r="X84" s="307"/>
      <c r="Y84" s="307"/>
      <c r="Z84" s="307"/>
      <c r="AA84" s="307"/>
    </row>
    <row r="85" spans="1:27" s="226" customFormat="1" ht="12.75" customHeight="1">
      <c r="A85" s="308"/>
      <c r="B85" s="308"/>
      <c r="F85" s="227"/>
      <c r="G85" s="227"/>
      <c r="H85" s="227"/>
      <c r="L85" s="227"/>
      <c r="M85" s="227"/>
      <c r="N85" s="227"/>
      <c r="O85" s="227"/>
      <c r="P85" s="227"/>
      <c r="T85" s="227"/>
      <c r="U85" s="227"/>
      <c r="V85" s="227"/>
      <c r="W85" s="307"/>
      <c r="X85" s="307"/>
      <c r="Y85" s="307"/>
      <c r="Z85" s="307"/>
      <c r="AA85" s="307"/>
    </row>
    <row r="86" spans="1:27" s="310" customFormat="1" ht="12.75" customHeight="1">
      <c r="A86" s="225"/>
      <c r="B86" s="225"/>
      <c r="C86" s="226"/>
      <c r="D86" s="226"/>
      <c r="E86" s="226"/>
      <c r="F86" s="227"/>
      <c r="G86" s="227"/>
      <c r="H86" s="227"/>
      <c r="I86" s="226"/>
      <c r="J86" s="226"/>
      <c r="K86" s="226"/>
      <c r="L86" s="227"/>
      <c r="M86" s="227"/>
      <c r="N86" s="227"/>
      <c r="O86" s="227"/>
      <c r="P86" s="227"/>
      <c r="Q86" s="226"/>
      <c r="R86" s="226"/>
      <c r="S86" s="226"/>
      <c r="T86" s="227"/>
      <c r="U86" s="227"/>
      <c r="V86" s="227"/>
      <c r="W86" s="228"/>
      <c r="X86" s="228"/>
      <c r="Y86" s="228"/>
      <c r="Z86" s="228"/>
      <c r="AA86" s="228"/>
    </row>
    <row r="87" spans="1:27" s="310" customFormat="1" ht="12.75" customHeight="1">
      <c r="A87" s="225"/>
      <c r="B87" s="225"/>
      <c r="C87" s="226"/>
      <c r="D87" s="226"/>
      <c r="E87" s="226"/>
      <c r="F87" s="227"/>
      <c r="G87" s="227"/>
      <c r="H87" s="227"/>
      <c r="I87" s="226"/>
      <c r="J87" s="226"/>
      <c r="K87" s="226"/>
      <c r="L87" s="227"/>
      <c r="M87" s="227"/>
      <c r="N87" s="227"/>
      <c r="O87" s="227"/>
      <c r="P87" s="227"/>
      <c r="Q87" s="226"/>
      <c r="R87" s="226"/>
      <c r="S87" s="226"/>
      <c r="T87" s="227"/>
      <c r="U87" s="227"/>
      <c r="V87" s="227"/>
      <c r="W87" s="228"/>
      <c r="X87" s="228"/>
      <c r="Y87" s="228"/>
      <c r="Z87" s="228"/>
      <c r="AA87" s="228"/>
    </row>
    <row r="88" spans="1:27" s="310" customFormat="1" ht="12.75" customHeight="1">
      <c r="A88" s="225"/>
      <c r="B88" s="225"/>
      <c r="C88" s="226"/>
      <c r="D88" s="226"/>
      <c r="E88" s="226"/>
      <c r="F88" s="227"/>
      <c r="G88" s="227"/>
      <c r="H88" s="227"/>
      <c r="I88" s="226"/>
      <c r="J88" s="226"/>
      <c r="K88" s="226"/>
      <c r="L88" s="227"/>
      <c r="M88" s="227"/>
      <c r="N88" s="227"/>
      <c r="O88" s="227"/>
      <c r="P88" s="227"/>
      <c r="Q88" s="226"/>
      <c r="R88" s="226"/>
      <c r="S88" s="226"/>
      <c r="T88" s="227"/>
      <c r="U88" s="227"/>
      <c r="V88" s="227"/>
      <c r="W88" s="228"/>
      <c r="X88" s="228"/>
      <c r="Y88" s="228"/>
      <c r="Z88" s="228"/>
      <c r="AA88" s="228"/>
    </row>
    <row r="89" spans="1:27" s="310" customFormat="1" ht="12.75" customHeight="1">
      <c r="A89" s="225"/>
      <c r="B89" s="225"/>
      <c r="C89" s="226"/>
      <c r="D89" s="226"/>
      <c r="E89" s="226"/>
      <c r="F89" s="227"/>
      <c r="G89" s="227"/>
      <c r="H89" s="227"/>
      <c r="I89" s="226"/>
      <c r="J89" s="226"/>
      <c r="K89" s="226"/>
      <c r="L89" s="227"/>
      <c r="M89" s="227"/>
      <c r="N89" s="227"/>
      <c r="O89" s="227"/>
      <c r="P89" s="227"/>
      <c r="Q89" s="226"/>
      <c r="R89" s="226"/>
      <c r="S89" s="226"/>
      <c r="T89" s="227"/>
      <c r="U89" s="227"/>
      <c r="V89" s="227"/>
      <c r="W89" s="228"/>
      <c r="X89" s="228"/>
      <c r="Y89" s="228"/>
      <c r="Z89" s="228"/>
      <c r="AA89" s="228"/>
    </row>
    <row r="90" spans="1:27" s="310" customFormat="1" ht="12.75" customHeight="1">
      <c r="A90" s="225"/>
      <c r="B90" s="225"/>
      <c r="C90" s="226"/>
      <c r="D90" s="226"/>
      <c r="E90" s="226"/>
      <c r="F90" s="227"/>
      <c r="G90" s="227"/>
      <c r="H90" s="227"/>
      <c r="I90" s="226"/>
      <c r="J90" s="226"/>
      <c r="K90" s="226"/>
      <c r="L90" s="227"/>
      <c r="M90" s="227"/>
      <c r="N90" s="227"/>
      <c r="O90" s="227"/>
      <c r="P90" s="227"/>
      <c r="Q90" s="226"/>
      <c r="R90" s="226"/>
      <c r="S90" s="226"/>
      <c r="T90" s="227"/>
      <c r="U90" s="227"/>
      <c r="V90" s="227"/>
      <c r="W90" s="228"/>
      <c r="X90" s="228"/>
      <c r="Y90" s="228"/>
      <c r="Z90" s="228"/>
      <c r="AA90" s="228"/>
    </row>
    <row r="91" spans="1:27" s="310" customFormat="1" ht="12.75" customHeight="1">
      <c r="A91" s="225"/>
      <c r="B91" s="225"/>
      <c r="C91" s="226"/>
      <c r="D91" s="226"/>
      <c r="E91" s="226"/>
      <c r="F91" s="227"/>
      <c r="G91" s="227"/>
      <c r="H91" s="227"/>
      <c r="I91" s="226"/>
      <c r="J91" s="226"/>
      <c r="K91" s="226"/>
      <c r="L91" s="227"/>
      <c r="M91" s="227"/>
      <c r="N91" s="227"/>
      <c r="O91" s="227"/>
      <c r="P91" s="227"/>
      <c r="Q91" s="226"/>
      <c r="R91" s="226"/>
      <c r="S91" s="226"/>
      <c r="T91" s="227"/>
      <c r="U91" s="227"/>
      <c r="V91" s="227"/>
      <c r="W91" s="228"/>
      <c r="X91" s="228"/>
      <c r="Y91" s="228"/>
      <c r="Z91" s="228"/>
      <c r="AA91" s="228"/>
    </row>
    <row r="92" spans="1:27" s="310" customFormat="1" ht="12.75" customHeight="1">
      <c r="A92" s="225"/>
      <c r="B92" s="225"/>
      <c r="C92" s="226"/>
      <c r="D92" s="226"/>
      <c r="E92" s="226"/>
      <c r="F92" s="227"/>
      <c r="G92" s="227"/>
      <c r="H92" s="227"/>
      <c r="I92" s="226"/>
      <c r="J92" s="226"/>
      <c r="K92" s="226"/>
      <c r="L92" s="227"/>
      <c r="M92" s="227"/>
      <c r="N92" s="227"/>
      <c r="O92" s="227"/>
      <c r="P92" s="227"/>
      <c r="Q92" s="226"/>
      <c r="R92" s="226"/>
      <c r="S92" s="226"/>
      <c r="T92" s="227"/>
      <c r="U92" s="227"/>
      <c r="V92" s="227"/>
      <c r="W92" s="228"/>
      <c r="X92" s="228"/>
      <c r="Y92" s="228"/>
      <c r="Z92" s="228"/>
      <c r="AA92" s="228"/>
    </row>
    <row r="93" spans="1:27" s="310" customFormat="1" ht="12.75" customHeight="1">
      <c r="A93" s="225"/>
      <c r="B93" s="225"/>
      <c r="C93" s="226"/>
      <c r="D93" s="226"/>
      <c r="E93" s="226"/>
      <c r="F93" s="227"/>
      <c r="G93" s="227"/>
      <c r="H93" s="227"/>
      <c r="I93" s="226"/>
      <c r="J93" s="226"/>
      <c r="K93" s="226"/>
      <c r="L93" s="227"/>
      <c r="M93" s="227"/>
      <c r="N93" s="227"/>
      <c r="O93" s="227"/>
      <c r="P93" s="227"/>
      <c r="Q93" s="226"/>
      <c r="R93" s="226"/>
      <c r="S93" s="226"/>
      <c r="T93" s="227"/>
      <c r="U93" s="227"/>
      <c r="V93" s="227"/>
      <c r="W93" s="228"/>
      <c r="X93" s="228"/>
      <c r="Y93" s="228"/>
      <c r="Z93" s="228"/>
      <c r="AA93" s="228"/>
    </row>
    <row r="94" spans="1:27" s="310" customFormat="1" ht="12.75" customHeight="1">
      <c r="A94" s="225"/>
      <c r="B94" s="225"/>
      <c r="C94" s="226"/>
      <c r="D94" s="226"/>
      <c r="E94" s="226"/>
      <c r="F94" s="227"/>
      <c r="G94" s="227"/>
      <c r="H94" s="227"/>
      <c r="I94" s="226"/>
      <c r="J94" s="226"/>
      <c r="K94" s="226"/>
      <c r="L94" s="227"/>
      <c r="M94" s="227"/>
      <c r="N94" s="227"/>
      <c r="O94" s="227"/>
      <c r="P94" s="227"/>
      <c r="Q94" s="226"/>
      <c r="R94" s="226"/>
      <c r="S94" s="226"/>
      <c r="T94" s="227"/>
      <c r="U94" s="227"/>
      <c r="V94" s="227"/>
      <c r="W94" s="228"/>
      <c r="X94" s="228"/>
      <c r="Y94" s="228"/>
      <c r="Z94" s="228"/>
      <c r="AA94" s="228"/>
    </row>
    <row r="95" spans="1:27" s="310" customFormat="1" ht="12.75" customHeight="1">
      <c r="A95" s="225"/>
      <c r="B95" s="225"/>
      <c r="C95" s="226"/>
      <c r="D95" s="226"/>
      <c r="E95" s="226"/>
      <c r="F95" s="227"/>
      <c r="G95" s="227"/>
      <c r="H95" s="227"/>
      <c r="I95" s="226"/>
      <c r="J95" s="226"/>
      <c r="K95" s="226"/>
      <c r="L95" s="227"/>
      <c r="M95" s="227"/>
      <c r="N95" s="227"/>
      <c r="O95" s="227"/>
      <c r="P95" s="227"/>
      <c r="Q95" s="226"/>
      <c r="R95" s="226"/>
      <c r="S95" s="226"/>
      <c r="T95" s="227"/>
      <c r="U95" s="227"/>
      <c r="V95" s="227"/>
      <c r="W95" s="228"/>
      <c r="X95" s="228"/>
      <c r="Y95" s="228"/>
      <c r="Z95" s="228"/>
      <c r="AA95" s="228"/>
    </row>
    <row r="96" spans="1:27" s="310" customFormat="1" ht="12.75" customHeight="1">
      <c r="A96" s="225"/>
      <c r="B96" s="225"/>
      <c r="C96" s="226"/>
      <c r="D96" s="226"/>
      <c r="E96" s="226"/>
      <c r="F96" s="227"/>
      <c r="G96" s="227"/>
      <c r="H96" s="227"/>
      <c r="I96" s="226"/>
      <c r="J96" s="226"/>
      <c r="K96" s="226"/>
      <c r="L96" s="227"/>
      <c r="M96" s="227"/>
      <c r="N96" s="227"/>
      <c r="O96" s="227"/>
      <c r="P96" s="227"/>
      <c r="Q96" s="226"/>
      <c r="R96" s="226"/>
      <c r="S96" s="226"/>
      <c r="T96" s="227"/>
      <c r="U96" s="227"/>
      <c r="V96" s="227"/>
      <c r="W96" s="228"/>
      <c r="X96" s="228"/>
      <c r="Y96" s="228"/>
      <c r="Z96" s="228"/>
      <c r="AA96" s="228"/>
    </row>
    <row r="97" spans="1:27" s="310" customFormat="1" ht="12.75" customHeight="1">
      <c r="A97" s="225"/>
      <c r="B97" s="225"/>
      <c r="C97" s="226"/>
      <c r="D97" s="226"/>
      <c r="E97" s="226"/>
      <c r="F97" s="227"/>
      <c r="G97" s="227"/>
      <c r="H97" s="227"/>
      <c r="I97" s="226"/>
      <c r="J97" s="226"/>
      <c r="K97" s="226"/>
      <c r="L97" s="227"/>
      <c r="M97" s="227"/>
      <c r="N97" s="227"/>
      <c r="O97" s="227"/>
      <c r="P97" s="227"/>
      <c r="Q97" s="226"/>
      <c r="R97" s="226"/>
      <c r="S97" s="226"/>
      <c r="T97" s="227"/>
      <c r="U97" s="227"/>
      <c r="V97" s="227"/>
      <c r="W97" s="228"/>
      <c r="X97" s="228"/>
      <c r="Y97" s="228"/>
      <c r="Z97" s="228"/>
      <c r="AA97" s="228"/>
    </row>
    <row r="98" spans="1:27" s="310" customFormat="1" ht="12.75" customHeight="1">
      <c r="A98" s="225"/>
      <c r="B98" s="225"/>
      <c r="C98" s="226"/>
      <c r="D98" s="226"/>
      <c r="E98" s="226"/>
      <c r="F98" s="227"/>
      <c r="G98" s="227"/>
      <c r="H98" s="227"/>
      <c r="I98" s="226"/>
      <c r="J98" s="226"/>
      <c r="K98" s="226"/>
      <c r="L98" s="227"/>
      <c r="M98" s="227"/>
      <c r="N98" s="227"/>
      <c r="O98" s="227"/>
      <c r="P98" s="227"/>
      <c r="Q98" s="226"/>
      <c r="R98" s="226"/>
      <c r="S98" s="226"/>
      <c r="T98" s="227"/>
      <c r="U98" s="227"/>
      <c r="V98" s="227"/>
      <c r="W98" s="228"/>
      <c r="X98" s="228"/>
      <c r="Y98" s="228"/>
      <c r="Z98" s="228"/>
      <c r="AA98" s="228"/>
    </row>
    <row r="99" spans="1:27" s="310" customFormat="1" ht="12.75" customHeight="1">
      <c r="A99" s="225"/>
      <c r="B99" s="225"/>
      <c r="C99" s="226"/>
      <c r="D99" s="226"/>
      <c r="E99" s="226"/>
      <c r="F99" s="227"/>
      <c r="G99" s="227"/>
      <c r="H99" s="227"/>
      <c r="I99" s="226"/>
      <c r="J99" s="226"/>
      <c r="K99" s="226"/>
      <c r="L99" s="227"/>
      <c r="M99" s="227"/>
      <c r="N99" s="227"/>
      <c r="O99" s="227"/>
      <c r="P99" s="227"/>
      <c r="Q99" s="226"/>
      <c r="R99" s="226"/>
      <c r="S99" s="226"/>
      <c r="T99" s="227"/>
      <c r="U99" s="227"/>
      <c r="V99" s="227"/>
      <c r="W99" s="228"/>
      <c r="X99" s="228"/>
      <c r="Y99" s="228"/>
      <c r="Z99" s="228"/>
      <c r="AA99" s="228"/>
    </row>
    <row r="100" spans="1:27" s="310" customFormat="1" ht="12.75" customHeight="1">
      <c r="A100" s="225"/>
      <c r="B100" s="225"/>
      <c r="C100" s="226"/>
      <c r="D100" s="226"/>
      <c r="E100" s="226"/>
      <c r="F100" s="227"/>
      <c r="G100" s="227"/>
      <c r="H100" s="227"/>
      <c r="I100" s="226"/>
      <c r="J100" s="226"/>
      <c r="K100" s="226"/>
      <c r="L100" s="227"/>
      <c r="M100" s="227"/>
      <c r="N100" s="227"/>
      <c r="O100" s="227"/>
      <c r="P100" s="227"/>
      <c r="Q100" s="226"/>
      <c r="R100" s="226"/>
      <c r="S100" s="226"/>
      <c r="T100" s="227"/>
      <c r="U100" s="227"/>
      <c r="V100" s="227"/>
      <c r="W100" s="228"/>
      <c r="X100" s="228"/>
      <c r="Y100" s="228"/>
      <c r="Z100" s="228"/>
      <c r="AA100" s="228"/>
    </row>
    <row r="101" spans="1:27" s="310" customFormat="1" ht="12.75" customHeight="1">
      <c r="A101" s="225"/>
      <c r="B101" s="225"/>
      <c r="C101" s="226"/>
      <c r="D101" s="226"/>
      <c r="E101" s="226"/>
      <c r="F101" s="227"/>
      <c r="G101" s="227"/>
      <c r="H101" s="227"/>
      <c r="I101" s="226"/>
      <c r="J101" s="226"/>
      <c r="K101" s="226"/>
      <c r="L101" s="227"/>
      <c r="M101" s="227"/>
      <c r="N101" s="227"/>
      <c r="O101" s="227"/>
      <c r="P101" s="227"/>
      <c r="Q101" s="226"/>
      <c r="R101" s="226"/>
      <c r="S101" s="226"/>
      <c r="T101" s="227"/>
      <c r="U101" s="227"/>
      <c r="V101" s="227"/>
      <c r="W101" s="228"/>
      <c r="X101" s="228"/>
      <c r="Y101" s="228"/>
      <c r="Z101" s="228"/>
      <c r="AA101" s="228"/>
    </row>
    <row r="102" spans="1:27" s="310" customFormat="1" ht="12.75" customHeight="1">
      <c r="A102" s="225"/>
      <c r="B102" s="225"/>
      <c r="C102" s="226"/>
      <c r="D102" s="226"/>
      <c r="E102" s="226"/>
      <c r="F102" s="227"/>
      <c r="G102" s="227"/>
      <c r="H102" s="227"/>
      <c r="I102" s="226"/>
      <c r="J102" s="226"/>
      <c r="K102" s="226"/>
      <c r="L102" s="227"/>
      <c r="M102" s="227"/>
      <c r="N102" s="227"/>
      <c r="O102" s="227"/>
      <c r="P102" s="227"/>
      <c r="Q102" s="226"/>
      <c r="R102" s="226"/>
      <c r="S102" s="226"/>
      <c r="T102" s="227"/>
      <c r="U102" s="227"/>
      <c r="V102" s="227"/>
      <c r="W102" s="228"/>
      <c r="X102" s="228"/>
      <c r="Y102" s="228"/>
      <c r="Z102" s="228"/>
      <c r="AA102" s="228"/>
    </row>
    <row r="103" spans="1:27" s="310" customFormat="1" ht="12.75" customHeight="1">
      <c r="A103" s="225"/>
      <c r="B103" s="225"/>
      <c r="C103" s="226"/>
      <c r="D103" s="226"/>
      <c r="E103" s="226"/>
      <c r="F103" s="227"/>
      <c r="G103" s="227"/>
      <c r="H103" s="227"/>
      <c r="I103" s="226"/>
      <c r="J103" s="226"/>
      <c r="K103" s="226"/>
      <c r="L103" s="227"/>
      <c r="M103" s="227"/>
      <c r="N103" s="227"/>
      <c r="O103" s="227"/>
      <c r="P103" s="227"/>
      <c r="Q103" s="226"/>
      <c r="R103" s="226"/>
      <c r="S103" s="226"/>
      <c r="T103" s="227"/>
      <c r="U103" s="227"/>
      <c r="V103" s="227"/>
      <c r="W103" s="228"/>
      <c r="X103" s="228"/>
      <c r="Y103" s="228"/>
      <c r="Z103" s="228"/>
      <c r="AA103" s="228"/>
    </row>
    <row r="104" spans="1:27" s="310" customFormat="1" ht="12.75" customHeight="1">
      <c r="A104" s="225"/>
      <c r="B104" s="225"/>
      <c r="C104" s="226"/>
      <c r="D104" s="226"/>
      <c r="E104" s="226"/>
      <c r="F104" s="227"/>
      <c r="G104" s="227"/>
      <c r="H104" s="227"/>
      <c r="I104" s="226"/>
      <c r="J104" s="226"/>
      <c r="K104" s="226"/>
      <c r="L104" s="227"/>
      <c r="M104" s="227"/>
      <c r="N104" s="227"/>
      <c r="O104" s="227"/>
      <c r="P104" s="227"/>
      <c r="Q104" s="226"/>
      <c r="R104" s="226"/>
      <c r="S104" s="226"/>
      <c r="T104" s="227"/>
      <c r="U104" s="227"/>
      <c r="V104" s="227"/>
      <c r="W104" s="228"/>
      <c r="X104" s="228"/>
      <c r="Y104" s="228"/>
      <c r="Z104" s="228"/>
      <c r="AA104" s="228"/>
    </row>
    <row r="105" spans="1:27" s="310" customFormat="1" ht="12.75" customHeight="1">
      <c r="A105" s="225"/>
      <c r="B105" s="225"/>
      <c r="C105" s="226"/>
      <c r="D105" s="226"/>
      <c r="E105" s="226"/>
      <c r="F105" s="227"/>
      <c r="G105" s="227"/>
      <c r="H105" s="227"/>
      <c r="I105" s="226"/>
      <c r="J105" s="226"/>
      <c r="K105" s="226"/>
      <c r="L105" s="227"/>
      <c r="M105" s="227"/>
      <c r="N105" s="227"/>
      <c r="O105" s="227"/>
      <c r="P105" s="227"/>
      <c r="Q105" s="226"/>
      <c r="R105" s="226"/>
      <c r="S105" s="226"/>
      <c r="T105" s="227"/>
      <c r="U105" s="227"/>
      <c r="V105" s="227"/>
      <c r="W105" s="228"/>
      <c r="X105" s="228"/>
      <c r="Y105" s="228"/>
      <c r="Z105" s="228"/>
      <c r="AA105" s="228"/>
    </row>
    <row r="106" spans="1:27" s="310" customFormat="1" ht="12.75" customHeight="1">
      <c r="A106" s="225"/>
      <c r="B106" s="225"/>
      <c r="C106" s="226"/>
      <c r="D106" s="226"/>
      <c r="E106" s="226"/>
      <c r="F106" s="227"/>
      <c r="G106" s="227"/>
      <c r="H106" s="227"/>
      <c r="I106" s="226"/>
      <c r="J106" s="226"/>
      <c r="K106" s="226"/>
      <c r="L106" s="227"/>
      <c r="M106" s="227"/>
      <c r="N106" s="227"/>
      <c r="O106" s="227"/>
      <c r="P106" s="227"/>
      <c r="Q106" s="226"/>
      <c r="R106" s="226"/>
      <c r="S106" s="226"/>
      <c r="T106" s="227"/>
      <c r="U106" s="227"/>
      <c r="V106" s="227"/>
      <c r="W106" s="228"/>
      <c r="X106" s="228"/>
      <c r="Y106" s="228"/>
      <c r="Z106" s="228"/>
      <c r="AA106" s="228"/>
    </row>
    <row r="107" spans="1:27" s="310" customFormat="1" ht="12.75" customHeight="1">
      <c r="A107" s="225"/>
      <c r="B107" s="225"/>
      <c r="C107" s="226"/>
      <c r="D107" s="226"/>
      <c r="E107" s="226"/>
      <c r="F107" s="227"/>
      <c r="G107" s="227"/>
      <c r="H107" s="227"/>
      <c r="I107" s="226"/>
      <c r="J107" s="226"/>
      <c r="K107" s="226"/>
      <c r="L107" s="227"/>
      <c r="M107" s="227"/>
      <c r="N107" s="227"/>
      <c r="O107" s="227"/>
      <c r="P107" s="227"/>
      <c r="Q107" s="226"/>
      <c r="R107" s="226"/>
      <c r="S107" s="226"/>
      <c r="T107" s="227"/>
      <c r="U107" s="227"/>
      <c r="V107" s="227"/>
      <c r="W107" s="228"/>
      <c r="X107" s="228"/>
      <c r="Y107" s="228"/>
      <c r="Z107" s="228"/>
      <c r="AA107" s="228"/>
    </row>
    <row r="108" spans="1:27" s="310" customFormat="1" ht="12.75" customHeight="1">
      <c r="A108" s="225"/>
      <c r="B108" s="225"/>
      <c r="C108" s="226"/>
      <c r="D108" s="226"/>
      <c r="E108" s="226"/>
      <c r="F108" s="227"/>
      <c r="G108" s="227"/>
      <c r="H108" s="227"/>
      <c r="I108" s="226"/>
      <c r="J108" s="226"/>
      <c r="K108" s="226"/>
      <c r="L108" s="227"/>
      <c r="M108" s="227"/>
      <c r="N108" s="227"/>
      <c r="O108" s="227"/>
      <c r="P108" s="227"/>
      <c r="Q108" s="226"/>
      <c r="R108" s="226"/>
      <c r="S108" s="226"/>
      <c r="T108" s="227"/>
      <c r="U108" s="227"/>
      <c r="V108" s="227"/>
      <c r="W108" s="228"/>
      <c r="X108" s="228"/>
      <c r="Y108" s="228"/>
      <c r="Z108" s="228"/>
      <c r="AA108" s="228"/>
    </row>
    <row r="109" spans="1:27" s="310" customFormat="1" ht="12.75" customHeight="1">
      <c r="A109" s="225"/>
      <c r="B109" s="225"/>
      <c r="C109" s="226"/>
      <c r="D109" s="226"/>
      <c r="E109" s="226"/>
      <c r="F109" s="227"/>
      <c r="G109" s="227"/>
      <c r="H109" s="227"/>
      <c r="I109" s="226"/>
      <c r="J109" s="226"/>
      <c r="K109" s="226"/>
      <c r="L109" s="227"/>
      <c r="M109" s="227"/>
      <c r="N109" s="227"/>
      <c r="O109" s="227"/>
      <c r="P109" s="227"/>
      <c r="Q109" s="226"/>
      <c r="R109" s="226"/>
      <c r="S109" s="226"/>
      <c r="T109" s="227"/>
      <c r="U109" s="227"/>
      <c r="V109" s="227"/>
      <c r="W109" s="228"/>
      <c r="X109" s="228"/>
      <c r="Y109" s="228"/>
      <c r="Z109" s="228"/>
      <c r="AA109" s="228"/>
    </row>
    <row r="110" spans="1:27" s="310" customFormat="1" ht="12.75" customHeight="1">
      <c r="A110" s="225"/>
      <c r="B110" s="225"/>
      <c r="C110" s="226"/>
      <c r="D110" s="226"/>
      <c r="E110" s="226"/>
      <c r="F110" s="227"/>
      <c r="G110" s="227"/>
      <c r="H110" s="227"/>
      <c r="I110" s="226"/>
      <c r="J110" s="226"/>
      <c r="K110" s="226"/>
      <c r="L110" s="227"/>
      <c r="M110" s="227"/>
      <c r="N110" s="227"/>
      <c r="O110" s="227"/>
      <c r="P110" s="227"/>
      <c r="Q110" s="226"/>
      <c r="R110" s="226"/>
      <c r="S110" s="226"/>
      <c r="T110" s="227"/>
      <c r="U110" s="227"/>
      <c r="V110" s="227"/>
      <c r="W110" s="228"/>
      <c r="X110" s="228"/>
      <c r="Y110" s="228"/>
      <c r="Z110" s="228"/>
      <c r="AA110" s="228"/>
    </row>
    <row r="111" spans="1:27" s="310" customFormat="1" ht="12.75" customHeight="1">
      <c r="A111" s="225"/>
      <c r="B111" s="225"/>
      <c r="C111" s="226"/>
      <c r="D111" s="226"/>
      <c r="E111" s="226"/>
      <c r="F111" s="227"/>
      <c r="G111" s="227"/>
      <c r="H111" s="227"/>
      <c r="I111" s="226"/>
      <c r="J111" s="226"/>
      <c r="K111" s="226"/>
      <c r="L111" s="227"/>
      <c r="M111" s="227"/>
      <c r="N111" s="227"/>
      <c r="O111" s="227"/>
      <c r="P111" s="227"/>
      <c r="Q111" s="226"/>
      <c r="R111" s="226"/>
      <c r="S111" s="226"/>
      <c r="T111" s="227"/>
      <c r="U111" s="227"/>
      <c r="V111" s="227"/>
      <c r="W111" s="228"/>
      <c r="X111" s="228"/>
      <c r="Y111" s="228"/>
      <c r="Z111" s="228"/>
      <c r="AA111" s="228"/>
    </row>
    <row r="112" spans="1:27" s="310" customFormat="1" ht="12.75" customHeight="1">
      <c r="A112" s="225"/>
      <c r="B112" s="225"/>
      <c r="C112" s="226"/>
      <c r="D112" s="226"/>
      <c r="E112" s="226"/>
      <c r="F112" s="227"/>
      <c r="G112" s="227"/>
      <c r="H112" s="227"/>
      <c r="I112" s="226"/>
      <c r="J112" s="226"/>
      <c r="K112" s="226"/>
      <c r="L112" s="227"/>
      <c r="M112" s="227"/>
      <c r="N112" s="227"/>
      <c r="O112" s="227"/>
      <c r="P112" s="227"/>
      <c r="Q112" s="226"/>
      <c r="R112" s="226"/>
      <c r="S112" s="226"/>
      <c r="T112" s="227"/>
      <c r="U112" s="227"/>
      <c r="V112" s="227"/>
      <c r="W112" s="228"/>
      <c r="X112" s="228"/>
      <c r="Y112" s="228"/>
      <c r="Z112" s="228"/>
      <c r="AA112" s="228"/>
    </row>
    <row r="113" spans="1:27" s="310" customFormat="1" ht="12.75" customHeight="1">
      <c r="A113" s="225"/>
      <c r="B113" s="225"/>
      <c r="C113" s="226"/>
      <c r="D113" s="226"/>
      <c r="E113" s="226"/>
      <c r="F113" s="227"/>
      <c r="G113" s="227"/>
      <c r="H113" s="227"/>
      <c r="I113" s="226"/>
      <c r="J113" s="226"/>
      <c r="K113" s="226"/>
      <c r="L113" s="227"/>
      <c r="M113" s="227"/>
      <c r="N113" s="227"/>
      <c r="O113" s="227"/>
      <c r="P113" s="227"/>
      <c r="Q113" s="226"/>
      <c r="R113" s="226"/>
      <c r="S113" s="226"/>
      <c r="T113" s="227"/>
      <c r="U113" s="227"/>
      <c r="V113" s="227"/>
      <c r="W113" s="228"/>
      <c r="X113" s="228"/>
      <c r="Y113" s="228"/>
      <c r="Z113" s="228"/>
      <c r="AA113" s="228"/>
    </row>
    <row r="114" spans="1:27" s="310" customFormat="1" ht="12.75" customHeight="1">
      <c r="A114" s="225"/>
      <c r="B114" s="225"/>
      <c r="C114" s="226"/>
      <c r="D114" s="226"/>
      <c r="E114" s="226"/>
      <c r="F114" s="227"/>
      <c r="G114" s="227"/>
      <c r="H114" s="227"/>
      <c r="I114" s="226"/>
      <c r="J114" s="226"/>
      <c r="K114" s="226"/>
      <c r="L114" s="227"/>
      <c r="M114" s="227"/>
      <c r="N114" s="227"/>
      <c r="O114" s="227"/>
      <c r="P114" s="227"/>
      <c r="Q114" s="226"/>
      <c r="R114" s="226"/>
      <c r="S114" s="226"/>
      <c r="T114" s="227"/>
      <c r="U114" s="227"/>
      <c r="V114" s="227"/>
      <c r="W114" s="228"/>
      <c r="X114" s="228"/>
      <c r="Y114" s="228"/>
      <c r="Z114" s="228"/>
      <c r="AA114" s="228"/>
    </row>
    <row r="115" spans="1:27" s="310" customFormat="1" ht="12.75" customHeight="1">
      <c r="A115" s="225"/>
      <c r="B115" s="225"/>
      <c r="C115" s="226"/>
      <c r="D115" s="226"/>
      <c r="E115" s="226"/>
      <c r="F115" s="227"/>
      <c r="G115" s="227"/>
      <c r="H115" s="227"/>
      <c r="I115" s="226"/>
      <c r="J115" s="226"/>
      <c r="K115" s="226"/>
      <c r="L115" s="227"/>
      <c r="M115" s="227"/>
      <c r="N115" s="227"/>
      <c r="O115" s="227"/>
      <c r="P115" s="227"/>
      <c r="Q115" s="226"/>
      <c r="R115" s="226"/>
      <c r="S115" s="226"/>
      <c r="T115" s="227"/>
      <c r="U115" s="227"/>
      <c r="V115" s="227"/>
      <c r="W115" s="228"/>
      <c r="X115" s="228"/>
      <c r="Y115" s="228"/>
      <c r="Z115" s="228"/>
      <c r="AA115" s="228"/>
    </row>
    <row r="116" spans="1:27" s="310" customFormat="1" ht="12.75" customHeight="1">
      <c r="A116" s="225"/>
      <c r="B116" s="225"/>
      <c r="C116" s="226"/>
      <c r="D116" s="226"/>
      <c r="E116" s="226"/>
      <c r="F116" s="227"/>
      <c r="G116" s="227"/>
      <c r="H116" s="227"/>
      <c r="I116" s="226"/>
      <c r="J116" s="226"/>
      <c r="K116" s="226"/>
      <c r="L116" s="227"/>
      <c r="M116" s="227"/>
      <c r="N116" s="227"/>
      <c r="O116" s="227"/>
      <c r="P116" s="227"/>
      <c r="Q116" s="226"/>
      <c r="R116" s="226"/>
      <c r="S116" s="226"/>
      <c r="T116" s="227"/>
      <c r="U116" s="227"/>
      <c r="V116" s="227"/>
      <c r="W116" s="228"/>
      <c r="X116" s="228"/>
      <c r="Y116" s="228"/>
      <c r="Z116" s="228"/>
      <c r="AA116" s="228"/>
    </row>
    <row r="117" spans="1:27" s="310" customFormat="1" ht="12.75" customHeight="1">
      <c r="A117" s="225"/>
      <c r="B117" s="225"/>
      <c r="C117" s="226"/>
      <c r="D117" s="226"/>
      <c r="E117" s="226"/>
      <c r="F117" s="227"/>
      <c r="G117" s="227"/>
      <c r="H117" s="227"/>
      <c r="I117" s="226"/>
      <c r="J117" s="226"/>
      <c r="K117" s="226"/>
      <c r="L117" s="227"/>
      <c r="M117" s="227"/>
      <c r="N117" s="227"/>
      <c r="O117" s="227"/>
      <c r="P117" s="227"/>
      <c r="Q117" s="226"/>
      <c r="R117" s="226"/>
      <c r="S117" s="226"/>
      <c r="T117" s="227"/>
      <c r="U117" s="227"/>
      <c r="V117" s="227"/>
      <c r="W117" s="228"/>
      <c r="X117" s="228"/>
      <c r="Y117" s="228"/>
      <c r="Z117" s="228"/>
      <c r="AA117" s="228"/>
    </row>
    <row r="118" spans="1:27" s="310" customFormat="1" ht="12.75" customHeight="1">
      <c r="A118" s="225"/>
      <c r="B118" s="225"/>
      <c r="C118" s="226"/>
      <c r="D118" s="226"/>
      <c r="E118" s="226"/>
      <c r="F118" s="227"/>
      <c r="G118" s="227"/>
      <c r="H118" s="227"/>
      <c r="I118" s="226"/>
      <c r="J118" s="226"/>
      <c r="K118" s="226"/>
      <c r="L118" s="227"/>
      <c r="M118" s="227"/>
      <c r="N118" s="227"/>
      <c r="O118" s="227"/>
      <c r="P118" s="227"/>
      <c r="Q118" s="226"/>
      <c r="R118" s="226"/>
      <c r="S118" s="226"/>
      <c r="T118" s="227"/>
      <c r="U118" s="227"/>
      <c r="V118" s="227"/>
      <c r="W118" s="228"/>
      <c r="X118" s="228"/>
      <c r="Y118" s="228"/>
      <c r="Z118" s="228"/>
      <c r="AA118" s="228"/>
    </row>
    <row r="119" spans="1:27" s="310" customFormat="1" ht="12.75" customHeight="1">
      <c r="A119" s="225"/>
      <c r="B119" s="225"/>
      <c r="C119" s="226"/>
      <c r="D119" s="226"/>
      <c r="E119" s="226"/>
      <c r="F119" s="227"/>
      <c r="G119" s="227"/>
      <c r="H119" s="227"/>
      <c r="I119" s="226"/>
      <c r="J119" s="226"/>
      <c r="K119" s="226"/>
      <c r="L119" s="227"/>
      <c r="M119" s="227"/>
      <c r="N119" s="227"/>
      <c r="O119" s="227"/>
      <c r="P119" s="227"/>
      <c r="Q119" s="226"/>
      <c r="R119" s="226"/>
      <c r="S119" s="226"/>
      <c r="T119" s="227"/>
      <c r="U119" s="227"/>
      <c r="V119" s="227"/>
      <c r="W119" s="228"/>
      <c r="X119" s="228"/>
      <c r="Y119" s="228"/>
      <c r="Z119" s="228"/>
      <c r="AA119" s="228"/>
    </row>
    <row r="120" spans="1:27" s="310" customFormat="1" ht="12.75" customHeight="1">
      <c r="A120" s="225"/>
      <c r="B120" s="225"/>
      <c r="C120" s="226"/>
      <c r="D120" s="226"/>
      <c r="E120" s="226"/>
      <c r="F120" s="227"/>
      <c r="G120" s="227"/>
      <c r="H120" s="227"/>
      <c r="I120" s="226"/>
      <c r="J120" s="226"/>
      <c r="K120" s="226"/>
      <c r="L120" s="227"/>
      <c r="M120" s="227"/>
      <c r="N120" s="227"/>
      <c r="O120" s="227"/>
      <c r="P120" s="227"/>
      <c r="Q120" s="226"/>
      <c r="R120" s="226"/>
      <c r="S120" s="226"/>
      <c r="T120" s="227"/>
      <c r="U120" s="227"/>
      <c r="V120" s="227"/>
      <c r="W120" s="228"/>
      <c r="X120" s="228"/>
      <c r="Y120" s="228"/>
      <c r="Z120" s="228"/>
      <c r="AA120" s="228"/>
    </row>
    <row r="121" spans="1:27" s="310" customFormat="1" ht="12.75" customHeight="1">
      <c r="A121" s="225"/>
      <c r="B121" s="225"/>
      <c r="C121" s="226"/>
      <c r="D121" s="226"/>
      <c r="E121" s="226"/>
      <c r="F121" s="227"/>
      <c r="G121" s="227"/>
      <c r="H121" s="227"/>
      <c r="I121" s="226"/>
      <c r="J121" s="226"/>
      <c r="K121" s="226"/>
      <c r="L121" s="227"/>
      <c r="M121" s="227"/>
      <c r="N121" s="227"/>
      <c r="O121" s="227"/>
      <c r="P121" s="227"/>
      <c r="Q121" s="226"/>
      <c r="R121" s="226"/>
      <c r="S121" s="226"/>
      <c r="T121" s="227"/>
      <c r="U121" s="227"/>
      <c r="V121" s="227"/>
      <c r="W121" s="228"/>
      <c r="X121" s="228"/>
      <c r="Y121" s="228"/>
      <c r="Z121" s="228"/>
      <c r="AA121" s="228"/>
    </row>
    <row r="122" spans="1:27" s="310" customFormat="1" ht="12.75" customHeight="1">
      <c r="A122" s="225"/>
      <c r="B122" s="225"/>
      <c r="C122" s="226"/>
      <c r="D122" s="226"/>
      <c r="E122" s="226"/>
      <c r="F122" s="227"/>
      <c r="G122" s="227"/>
      <c r="H122" s="227"/>
      <c r="I122" s="226"/>
      <c r="J122" s="226"/>
      <c r="K122" s="226"/>
      <c r="L122" s="227"/>
      <c r="M122" s="227"/>
      <c r="N122" s="227"/>
      <c r="O122" s="227"/>
      <c r="P122" s="227"/>
      <c r="Q122" s="226"/>
      <c r="R122" s="226"/>
      <c r="S122" s="226"/>
      <c r="T122" s="227"/>
      <c r="U122" s="227"/>
      <c r="V122" s="227"/>
      <c r="W122" s="228"/>
      <c r="X122" s="228"/>
      <c r="Y122" s="228"/>
      <c r="Z122" s="228"/>
      <c r="AA122" s="228"/>
    </row>
    <row r="123" spans="1:27" s="310" customFormat="1" ht="12.75" customHeight="1">
      <c r="A123" s="225"/>
      <c r="B123" s="225"/>
      <c r="C123" s="226"/>
      <c r="D123" s="226"/>
      <c r="E123" s="226"/>
      <c r="F123" s="227"/>
      <c r="G123" s="227"/>
      <c r="H123" s="227"/>
      <c r="I123" s="226"/>
      <c r="J123" s="226"/>
      <c r="K123" s="226"/>
      <c r="L123" s="227"/>
      <c r="M123" s="227"/>
      <c r="N123" s="227"/>
      <c r="O123" s="227"/>
      <c r="P123" s="227"/>
      <c r="Q123" s="226"/>
      <c r="R123" s="226"/>
      <c r="S123" s="226"/>
      <c r="T123" s="227"/>
      <c r="U123" s="227"/>
      <c r="V123" s="227"/>
      <c r="W123" s="228"/>
      <c r="X123" s="228"/>
      <c r="Y123" s="228"/>
      <c r="Z123" s="228"/>
      <c r="AA123" s="228"/>
    </row>
    <row r="124" spans="1:27" s="310" customFormat="1" ht="12.75" customHeight="1">
      <c r="A124" s="225"/>
      <c r="B124" s="225"/>
      <c r="C124" s="226"/>
      <c r="D124" s="226"/>
      <c r="E124" s="226"/>
      <c r="F124" s="227"/>
      <c r="G124" s="227"/>
      <c r="H124" s="227"/>
      <c r="I124" s="226"/>
      <c r="J124" s="226"/>
      <c r="K124" s="226"/>
      <c r="L124" s="227"/>
      <c r="M124" s="227"/>
      <c r="N124" s="227"/>
      <c r="O124" s="227"/>
      <c r="P124" s="227"/>
      <c r="Q124" s="226"/>
      <c r="R124" s="226"/>
      <c r="S124" s="226"/>
      <c r="T124" s="227"/>
      <c r="U124" s="227"/>
      <c r="V124" s="227"/>
      <c r="W124" s="228"/>
      <c r="X124" s="228"/>
      <c r="Y124" s="228"/>
      <c r="Z124" s="228"/>
      <c r="AA124" s="228"/>
    </row>
    <row r="125" spans="1:27" s="310" customFormat="1" ht="12.75" customHeight="1">
      <c r="A125" s="225"/>
      <c r="B125" s="225"/>
      <c r="C125" s="226"/>
      <c r="D125" s="226"/>
      <c r="E125" s="226"/>
      <c r="F125" s="227"/>
      <c r="G125" s="227"/>
      <c r="H125" s="227"/>
      <c r="I125" s="226"/>
      <c r="J125" s="226"/>
      <c r="K125" s="226"/>
      <c r="L125" s="227"/>
      <c r="M125" s="227"/>
      <c r="N125" s="227"/>
      <c r="O125" s="227"/>
      <c r="P125" s="227"/>
      <c r="Q125" s="226"/>
      <c r="R125" s="226"/>
      <c r="S125" s="226"/>
      <c r="T125" s="227"/>
      <c r="U125" s="227"/>
      <c r="V125" s="227"/>
      <c r="W125" s="228"/>
      <c r="X125" s="228"/>
      <c r="Y125" s="228"/>
      <c r="Z125" s="228"/>
      <c r="AA125" s="228"/>
    </row>
    <row r="126" spans="1:27" s="310" customFormat="1" ht="12.75" customHeight="1">
      <c r="A126" s="225"/>
      <c r="B126" s="225"/>
      <c r="C126" s="226"/>
      <c r="D126" s="226"/>
      <c r="E126" s="226"/>
      <c r="F126" s="227"/>
      <c r="G126" s="227"/>
      <c r="H126" s="227"/>
      <c r="I126" s="226"/>
      <c r="J126" s="226"/>
      <c r="K126" s="226"/>
      <c r="L126" s="227"/>
      <c r="M126" s="227"/>
      <c r="N126" s="227"/>
      <c r="O126" s="227"/>
      <c r="P126" s="227"/>
      <c r="Q126" s="226"/>
      <c r="R126" s="226"/>
      <c r="S126" s="226"/>
      <c r="T126" s="227"/>
      <c r="U126" s="227"/>
      <c r="V126" s="227"/>
      <c r="W126" s="228"/>
      <c r="X126" s="228"/>
      <c r="Y126" s="228"/>
      <c r="Z126" s="228"/>
      <c r="AA126" s="228"/>
    </row>
    <row r="127" spans="1:27" s="310" customFormat="1" ht="12.75" customHeight="1">
      <c r="A127" s="225"/>
      <c r="B127" s="225"/>
      <c r="C127" s="226"/>
      <c r="D127" s="226"/>
      <c r="E127" s="226"/>
      <c r="F127" s="227"/>
      <c r="G127" s="227"/>
      <c r="H127" s="227"/>
      <c r="I127" s="226"/>
      <c r="J127" s="226"/>
      <c r="K127" s="226"/>
      <c r="L127" s="227"/>
      <c r="M127" s="227"/>
      <c r="N127" s="227"/>
      <c r="O127" s="227"/>
      <c r="P127" s="227"/>
      <c r="Q127" s="226"/>
      <c r="R127" s="226"/>
      <c r="S127" s="226"/>
      <c r="T127" s="227"/>
      <c r="U127" s="227"/>
      <c r="V127" s="227"/>
      <c r="W127" s="228"/>
      <c r="X127" s="228"/>
      <c r="Y127" s="228"/>
      <c r="Z127" s="228"/>
      <c r="AA127" s="228"/>
    </row>
    <row r="128" spans="1:27" s="310" customFormat="1" ht="12.75" customHeight="1">
      <c r="A128" s="225"/>
      <c r="B128" s="225"/>
      <c r="C128" s="226"/>
      <c r="D128" s="226"/>
      <c r="E128" s="226"/>
      <c r="F128" s="227"/>
      <c r="G128" s="227"/>
      <c r="H128" s="227"/>
      <c r="I128" s="226"/>
      <c r="J128" s="226"/>
      <c r="K128" s="226"/>
      <c r="L128" s="227"/>
      <c r="M128" s="227"/>
      <c r="N128" s="227"/>
      <c r="O128" s="227"/>
      <c r="P128" s="227"/>
      <c r="Q128" s="226"/>
      <c r="R128" s="226"/>
      <c r="S128" s="226"/>
      <c r="T128" s="227"/>
      <c r="U128" s="227"/>
      <c r="V128" s="227"/>
      <c r="W128" s="228"/>
      <c r="X128" s="228"/>
      <c r="Y128" s="228"/>
      <c r="Z128" s="228"/>
      <c r="AA128" s="228"/>
    </row>
    <row r="129" spans="1:27" s="310" customFormat="1" ht="12.75" customHeight="1">
      <c r="A129" s="225"/>
      <c r="B129" s="225"/>
      <c r="C129" s="226"/>
      <c r="D129" s="226"/>
      <c r="E129" s="226"/>
      <c r="F129" s="227"/>
      <c r="G129" s="227"/>
      <c r="H129" s="227"/>
      <c r="I129" s="226"/>
      <c r="J129" s="226"/>
      <c r="K129" s="226"/>
      <c r="L129" s="227"/>
      <c r="M129" s="227"/>
      <c r="N129" s="227"/>
      <c r="O129" s="227"/>
      <c r="P129" s="227"/>
      <c r="Q129" s="226"/>
      <c r="R129" s="226"/>
      <c r="S129" s="226"/>
      <c r="T129" s="227"/>
      <c r="U129" s="227"/>
      <c r="V129" s="227"/>
      <c r="W129" s="228"/>
      <c r="X129" s="228"/>
      <c r="Y129" s="228"/>
      <c r="Z129" s="228"/>
      <c r="AA129" s="228"/>
    </row>
    <row r="130" spans="1:27" s="310" customFormat="1" ht="12.75" customHeight="1">
      <c r="A130" s="225"/>
      <c r="B130" s="225"/>
      <c r="C130" s="226"/>
      <c r="D130" s="226"/>
      <c r="E130" s="226"/>
      <c r="F130" s="227"/>
      <c r="G130" s="227"/>
      <c r="H130" s="227"/>
      <c r="I130" s="226"/>
      <c r="J130" s="226"/>
      <c r="K130" s="226"/>
      <c r="L130" s="227"/>
      <c r="M130" s="227"/>
      <c r="N130" s="227"/>
      <c r="O130" s="227"/>
      <c r="P130" s="227"/>
      <c r="Q130" s="226"/>
      <c r="R130" s="226"/>
      <c r="S130" s="226"/>
      <c r="T130" s="227"/>
      <c r="U130" s="227"/>
      <c r="V130" s="227"/>
      <c r="W130" s="228"/>
      <c r="X130" s="228"/>
      <c r="Y130" s="228"/>
      <c r="Z130" s="228"/>
      <c r="AA130" s="228"/>
    </row>
    <row r="131" spans="1:27" s="310" customFormat="1" ht="12.75" customHeight="1">
      <c r="A131" s="225"/>
      <c r="B131" s="225"/>
      <c r="C131" s="226"/>
      <c r="D131" s="226"/>
      <c r="E131" s="226"/>
      <c r="F131" s="227"/>
      <c r="G131" s="227"/>
      <c r="H131" s="227"/>
      <c r="I131" s="226"/>
      <c r="J131" s="226"/>
      <c r="K131" s="226"/>
      <c r="L131" s="227"/>
      <c r="M131" s="227"/>
      <c r="N131" s="227"/>
      <c r="O131" s="227"/>
      <c r="P131" s="227"/>
      <c r="Q131" s="226"/>
      <c r="R131" s="226"/>
      <c r="S131" s="226"/>
      <c r="T131" s="227"/>
      <c r="U131" s="227"/>
      <c r="V131" s="227"/>
      <c r="W131" s="228"/>
      <c r="X131" s="228"/>
      <c r="Y131" s="228"/>
      <c r="Z131" s="228"/>
      <c r="AA131" s="228"/>
    </row>
    <row r="132" spans="1:27" s="310" customFormat="1" ht="12.75" customHeight="1">
      <c r="A132" s="225"/>
      <c r="B132" s="225"/>
      <c r="C132" s="226"/>
      <c r="D132" s="226"/>
      <c r="E132" s="226"/>
      <c r="F132" s="227"/>
      <c r="G132" s="227"/>
      <c r="H132" s="227"/>
      <c r="I132" s="226"/>
      <c r="J132" s="226"/>
      <c r="K132" s="226"/>
      <c r="L132" s="227"/>
      <c r="M132" s="227"/>
      <c r="N132" s="227"/>
      <c r="O132" s="227"/>
      <c r="P132" s="227"/>
      <c r="Q132" s="226"/>
      <c r="R132" s="226"/>
      <c r="S132" s="226"/>
      <c r="T132" s="227"/>
      <c r="U132" s="227"/>
      <c r="V132" s="227"/>
      <c r="W132" s="228"/>
      <c r="X132" s="228"/>
      <c r="Y132" s="228"/>
      <c r="Z132" s="228"/>
      <c r="AA132" s="228"/>
    </row>
    <row r="133" spans="1:27" s="310" customFormat="1" ht="12.75" customHeight="1">
      <c r="A133" s="225"/>
      <c r="B133" s="225"/>
      <c r="C133" s="226"/>
      <c r="D133" s="226"/>
      <c r="E133" s="226"/>
      <c r="F133" s="227"/>
      <c r="G133" s="227"/>
      <c r="H133" s="227"/>
      <c r="I133" s="226"/>
      <c r="J133" s="226"/>
      <c r="K133" s="226"/>
      <c r="L133" s="227"/>
      <c r="M133" s="227"/>
      <c r="N133" s="227"/>
      <c r="O133" s="227"/>
      <c r="P133" s="227"/>
      <c r="Q133" s="226"/>
      <c r="R133" s="226"/>
      <c r="S133" s="226"/>
      <c r="T133" s="227"/>
      <c r="U133" s="227"/>
      <c r="V133" s="227"/>
      <c r="W133" s="228"/>
      <c r="X133" s="228"/>
      <c r="Y133" s="228"/>
      <c r="Z133" s="228"/>
      <c r="AA133" s="228"/>
    </row>
    <row r="134" spans="1:27" s="310" customFormat="1" ht="12.75" customHeight="1">
      <c r="A134" s="225"/>
      <c r="B134" s="225"/>
      <c r="C134" s="226"/>
      <c r="D134" s="226"/>
      <c r="E134" s="226"/>
      <c r="F134" s="227"/>
      <c r="G134" s="227"/>
      <c r="H134" s="227"/>
      <c r="I134" s="226"/>
      <c r="J134" s="226"/>
      <c r="K134" s="226"/>
      <c r="L134" s="227"/>
      <c r="M134" s="227"/>
      <c r="N134" s="227"/>
      <c r="O134" s="227"/>
      <c r="P134" s="227"/>
      <c r="Q134" s="226"/>
      <c r="R134" s="226"/>
      <c r="S134" s="226"/>
      <c r="T134" s="227"/>
      <c r="U134" s="227"/>
      <c r="V134" s="227"/>
      <c r="W134" s="228"/>
      <c r="X134" s="228"/>
      <c r="Y134" s="228"/>
      <c r="Z134" s="228"/>
      <c r="AA134" s="228"/>
    </row>
    <row r="135" spans="1:27" s="310" customFormat="1" ht="12.75" customHeight="1">
      <c r="A135" s="225"/>
      <c r="B135" s="225"/>
      <c r="C135" s="226"/>
      <c r="D135" s="226"/>
      <c r="E135" s="226"/>
      <c r="F135" s="227"/>
      <c r="G135" s="227"/>
      <c r="H135" s="227"/>
      <c r="I135" s="226"/>
      <c r="J135" s="226"/>
      <c r="K135" s="226"/>
      <c r="L135" s="227"/>
      <c r="M135" s="227"/>
      <c r="N135" s="227"/>
      <c r="O135" s="227"/>
      <c r="P135" s="227"/>
      <c r="Q135" s="226"/>
      <c r="R135" s="226"/>
      <c r="S135" s="226"/>
      <c r="T135" s="227"/>
      <c r="U135" s="227"/>
      <c r="V135" s="227"/>
      <c r="W135" s="228"/>
      <c r="X135" s="228"/>
      <c r="Y135" s="228"/>
      <c r="Z135" s="228"/>
      <c r="AA135" s="228"/>
    </row>
    <row r="136" spans="1:27" s="310" customFormat="1" ht="12.75" customHeight="1">
      <c r="A136" s="225"/>
      <c r="B136" s="225"/>
      <c r="C136" s="226"/>
      <c r="D136" s="226"/>
      <c r="E136" s="226"/>
      <c r="F136" s="227"/>
      <c r="G136" s="227"/>
      <c r="H136" s="227"/>
      <c r="I136" s="226"/>
      <c r="J136" s="226"/>
      <c r="K136" s="226"/>
      <c r="L136" s="227"/>
      <c r="M136" s="227"/>
      <c r="N136" s="227"/>
      <c r="O136" s="227"/>
      <c r="P136" s="227"/>
      <c r="Q136" s="226"/>
      <c r="R136" s="226"/>
      <c r="S136" s="226"/>
      <c r="T136" s="227"/>
      <c r="U136" s="227"/>
      <c r="V136" s="227"/>
      <c r="W136" s="228"/>
      <c r="X136" s="228"/>
      <c r="Y136" s="228"/>
      <c r="Z136" s="228"/>
      <c r="AA136" s="228"/>
    </row>
    <row r="137" spans="1:27" s="310" customFormat="1" ht="12.75" customHeight="1">
      <c r="A137" s="225"/>
      <c r="B137" s="225"/>
      <c r="C137" s="226"/>
      <c r="D137" s="226"/>
      <c r="E137" s="226"/>
      <c r="F137" s="227"/>
      <c r="G137" s="227"/>
      <c r="H137" s="227"/>
      <c r="I137" s="226"/>
      <c r="J137" s="226"/>
      <c r="K137" s="226"/>
      <c r="L137" s="227"/>
      <c r="M137" s="227"/>
      <c r="N137" s="227"/>
      <c r="O137" s="227"/>
      <c r="P137" s="227"/>
      <c r="Q137" s="226"/>
      <c r="R137" s="226"/>
      <c r="S137" s="226"/>
      <c r="T137" s="227"/>
      <c r="U137" s="227"/>
      <c r="V137" s="227"/>
      <c r="W137" s="228"/>
      <c r="X137" s="228"/>
      <c r="Y137" s="228"/>
      <c r="Z137" s="228"/>
      <c r="AA137" s="228"/>
    </row>
    <row r="138" spans="1:27" s="310" customFormat="1" ht="12.75" customHeight="1">
      <c r="A138" s="225"/>
      <c r="B138" s="225"/>
      <c r="C138" s="226"/>
      <c r="D138" s="226"/>
      <c r="E138" s="226"/>
      <c r="F138" s="227"/>
      <c r="G138" s="227"/>
      <c r="H138" s="227"/>
      <c r="I138" s="226"/>
      <c r="J138" s="226"/>
      <c r="K138" s="226"/>
      <c r="L138" s="227"/>
      <c r="M138" s="227"/>
      <c r="N138" s="227"/>
      <c r="O138" s="227"/>
      <c r="P138" s="227"/>
      <c r="Q138" s="226"/>
      <c r="R138" s="226"/>
      <c r="S138" s="226"/>
      <c r="T138" s="227"/>
      <c r="U138" s="227"/>
      <c r="V138" s="227"/>
      <c r="W138" s="228"/>
      <c r="X138" s="228"/>
      <c r="Y138" s="228"/>
      <c r="Z138" s="228"/>
      <c r="AA138" s="228"/>
    </row>
    <row r="139" spans="1:27" s="310" customFormat="1" ht="12.75" customHeight="1">
      <c r="A139" s="225"/>
      <c r="B139" s="225"/>
      <c r="C139" s="226"/>
      <c r="D139" s="226"/>
      <c r="E139" s="226"/>
      <c r="F139" s="227"/>
      <c r="G139" s="227"/>
      <c r="H139" s="227"/>
      <c r="I139" s="226"/>
      <c r="J139" s="226"/>
      <c r="K139" s="226"/>
      <c r="L139" s="227"/>
      <c r="M139" s="227"/>
      <c r="N139" s="227"/>
      <c r="O139" s="227"/>
      <c r="P139" s="227"/>
      <c r="Q139" s="226"/>
      <c r="R139" s="226"/>
      <c r="S139" s="226"/>
      <c r="T139" s="227"/>
      <c r="U139" s="227"/>
      <c r="V139" s="227"/>
      <c r="W139" s="228"/>
      <c r="X139" s="228"/>
      <c r="Y139" s="228"/>
      <c r="Z139" s="228"/>
      <c r="AA139" s="228"/>
    </row>
    <row r="140" spans="1:27" s="310" customFormat="1" ht="12.75" customHeight="1">
      <c r="A140" s="225"/>
      <c r="B140" s="225"/>
      <c r="C140" s="226"/>
      <c r="D140" s="226"/>
      <c r="E140" s="226"/>
      <c r="F140" s="227"/>
      <c r="G140" s="227"/>
      <c r="H140" s="227"/>
      <c r="I140" s="226"/>
      <c r="J140" s="226"/>
      <c r="K140" s="226"/>
      <c r="L140" s="227"/>
      <c r="M140" s="227"/>
      <c r="N140" s="227"/>
      <c r="O140" s="227"/>
      <c r="P140" s="227"/>
      <c r="Q140" s="226"/>
      <c r="R140" s="226"/>
      <c r="S140" s="226"/>
      <c r="T140" s="227"/>
      <c r="U140" s="227"/>
      <c r="V140" s="227"/>
      <c r="W140" s="228"/>
      <c r="X140" s="228"/>
      <c r="Y140" s="228"/>
      <c r="Z140" s="228"/>
      <c r="AA140" s="228"/>
    </row>
    <row r="141" spans="1:27" s="310" customFormat="1" ht="12.75" customHeight="1">
      <c r="A141" s="225"/>
      <c r="B141" s="225"/>
      <c r="C141" s="226"/>
      <c r="D141" s="226"/>
      <c r="E141" s="226"/>
      <c r="F141" s="227"/>
      <c r="G141" s="227"/>
      <c r="H141" s="227"/>
      <c r="I141" s="226"/>
      <c r="J141" s="226"/>
      <c r="K141" s="226"/>
      <c r="L141" s="227"/>
      <c r="M141" s="227"/>
      <c r="N141" s="227"/>
      <c r="O141" s="227"/>
      <c r="P141" s="227"/>
      <c r="Q141" s="226"/>
      <c r="R141" s="226"/>
      <c r="S141" s="226"/>
      <c r="T141" s="227"/>
      <c r="U141" s="227"/>
      <c r="V141" s="227"/>
      <c r="W141" s="228"/>
      <c r="X141" s="228"/>
      <c r="Y141" s="228"/>
      <c r="Z141" s="228"/>
      <c r="AA141" s="228"/>
    </row>
    <row r="142" spans="1:27" s="310" customFormat="1" ht="12.75" customHeight="1">
      <c r="A142" s="225"/>
      <c r="B142" s="225"/>
      <c r="C142" s="226"/>
      <c r="D142" s="226"/>
      <c r="E142" s="226"/>
      <c r="F142" s="227"/>
      <c r="G142" s="227"/>
      <c r="H142" s="227"/>
      <c r="I142" s="226"/>
      <c r="J142" s="226"/>
      <c r="K142" s="226"/>
      <c r="L142" s="227"/>
      <c r="M142" s="227"/>
      <c r="N142" s="227"/>
      <c r="O142" s="227"/>
      <c r="P142" s="227"/>
      <c r="Q142" s="226"/>
      <c r="R142" s="226"/>
      <c r="S142" s="226"/>
      <c r="T142" s="227"/>
      <c r="U142" s="227"/>
      <c r="V142" s="227"/>
      <c r="W142" s="228"/>
      <c r="X142" s="228"/>
      <c r="Y142" s="228"/>
      <c r="Z142" s="228"/>
      <c r="AA142" s="228"/>
    </row>
    <row r="143" spans="1:27" s="310" customFormat="1" ht="12.75" customHeight="1">
      <c r="A143" s="225"/>
      <c r="B143" s="225"/>
      <c r="C143" s="226"/>
      <c r="D143" s="226"/>
      <c r="E143" s="226"/>
      <c r="F143" s="227"/>
      <c r="G143" s="227"/>
      <c r="H143" s="227"/>
      <c r="I143" s="226"/>
      <c r="J143" s="226"/>
      <c r="K143" s="226"/>
      <c r="L143" s="227"/>
      <c r="M143" s="227"/>
      <c r="N143" s="227"/>
      <c r="O143" s="227"/>
      <c r="P143" s="227"/>
      <c r="Q143" s="226"/>
      <c r="R143" s="226"/>
      <c r="S143" s="226"/>
      <c r="T143" s="227"/>
      <c r="U143" s="227"/>
      <c r="V143" s="227"/>
      <c r="W143" s="228"/>
      <c r="X143" s="228"/>
      <c r="Y143" s="228"/>
      <c r="Z143" s="228"/>
      <c r="AA143" s="228"/>
    </row>
    <row r="144" spans="1:27" s="310" customFormat="1" ht="12.75" customHeight="1">
      <c r="A144" s="225"/>
      <c r="B144" s="225"/>
      <c r="C144" s="226"/>
      <c r="D144" s="226"/>
      <c r="E144" s="226"/>
      <c r="F144" s="227"/>
      <c r="G144" s="227"/>
      <c r="H144" s="227"/>
      <c r="I144" s="226"/>
      <c r="J144" s="226"/>
      <c r="K144" s="226"/>
      <c r="L144" s="227"/>
      <c r="M144" s="227"/>
      <c r="N144" s="227"/>
      <c r="O144" s="227"/>
      <c r="P144" s="227"/>
      <c r="Q144" s="226"/>
      <c r="R144" s="226"/>
      <c r="S144" s="226"/>
      <c r="T144" s="227"/>
      <c r="U144" s="227"/>
      <c r="V144" s="227"/>
      <c r="W144" s="228"/>
      <c r="X144" s="228"/>
      <c r="Y144" s="228"/>
      <c r="Z144" s="228"/>
      <c r="AA144" s="228"/>
    </row>
    <row r="145" spans="1:27" s="310" customFormat="1" ht="12.75" customHeight="1">
      <c r="A145" s="225"/>
      <c r="B145" s="225"/>
      <c r="C145" s="226"/>
      <c r="D145" s="226"/>
      <c r="E145" s="226"/>
      <c r="F145" s="227"/>
      <c r="G145" s="227"/>
      <c r="H145" s="227"/>
      <c r="I145" s="226"/>
      <c r="J145" s="226"/>
      <c r="K145" s="226"/>
      <c r="L145" s="227"/>
      <c r="M145" s="227"/>
      <c r="N145" s="227"/>
      <c r="O145" s="227"/>
      <c r="P145" s="227"/>
      <c r="Q145" s="226"/>
      <c r="R145" s="226"/>
      <c r="S145" s="226"/>
      <c r="T145" s="227"/>
      <c r="U145" s="227"/>
      <c r="V145" s="227"/>
      <c r="W145" s="228"/>
      <c r="X145" s="228"/>
      <c r="Y145" s="228"/>
      <c r="Z145" s="228"/>
      <c r="AA145" s="228"/>
    </row>
    <row r="146" spans="1:27" s="310" customFormat="1" ht="12.75" customHeight="1">
      <c r="A146" s="225"/>
      <c r="B146" s="225"/>
      <c r="C146" s="226"/>
      <c r="D146" s="226"/>
      <c r="E146" s="226"/>
      <c r="F146" s="227"/>
      <c r="G146" s="227"/>
      <c r="H146" s="227"/>
      <c r="I146" s="226"/>
      <c r="J146" s="226"/>
      <c r="K146" s="226"/>
      <c r="L146" s="227"/>
      <c r="M146" s="227"/>
      <c r="N146" s="227"/>
      <c r="O146" s="227"/>
      <c r="P146" s="227"/>
      <c r="Q146" s="226"/>
      <c r="R146" s="226"/>
      <c r="S146" s="226"/>
      <c r="T146" s="227"/>
      <c r="U146" s="227"/>
      <c r="V146" s="227"/>
      <c r="W146" s="228"/>
      <c r="X146" s="228"/>
      <c r="Y146" s="228"/>
      <c r="Z146" s="228"/>
      <c r="AA146" s="228"/>
    </row>
    <row r="147" spans="1:27" s="310" customFormat="1" ht="12.75" customHeight="1">
      <c r="A147" s="225"/>
      <c r="B147" s="225"/>
      <c r="C147" s="226"/>
      <c r="D147" s="226"/>
      <c r="E147" s="226"/>
      <c r="F147" s="227"/>
      <c r="G147" s="227"/>
      <c r="H147" s="227"/>
      <c r="I147" s="226"/>
      <c r="J147" s="226"/>
      <c r="K147" s="226"/>
      <c r="L147" s="227"/>
      <c r="M147" s="227"/>
      <c r="N147" s="227"/>
      <c r="O147" s="227"/>
      <c r="P147" s="227"/>
      <c r="Q147" s="226"/>
      <c r="R147" s="226"/>
      <c r="S147" s="226"/>
      <c r="T147" s="227"/>
      <c r="U147" s="227"/>
      <c r="V147" s="227"/>
      <c r="W147" s="228"/>
      <c r="X147" s="228"/>
      <c r="Y147" s="228"/>
      <c r="Z147" s="228"/>
      <c r="AA147" s="228"/>
    </row>
    <row r="148" spans="1:27" s="310" customFormat="1" ht="12.75" customHeight="1">
      <c r="A148" s="225"/>
      <c r="B148" s="225"/>
      <c r="C148" s="226"/>
      <c r="D148" s="226"/>
      <c r="E148" s="226"/>
      <c r="F148" s="227"/>
      <c r="G148" s="227"/>
      <c r="H148" s="227"/>
      <c r="I148" s="226"/>
      <c r="J148" s="226"/>
      <c r="K148" s="226"/>
      <c r="L148" s="227"/>
      <c r="M148" s="227"/>
      <c r="N148" s="227"/>
      <c r="O148" s="227"/>
      <c r="P148" s="227"/>
      <c r="Q148" s="226"/>
      <c r="R148" s="226"/>
      <c r="S148" s="226"/>
      <c r="T148" s="227"/>
      <c r="U148" s="227"/>
      <c r="V148" s="227"/>
      <c r="W148" s="228"/>
      <c r="X148" s="228"/>
      <c r="Y148" s="228"/>
      <c r="Z148" s="228"/>
      <c r="AA148" s="228"/>
    </row>
    <row r="149" spans="1:27" s="310" customFormat="1" ht="12.75" customHeight="1">
      <c r="A149" s="225"/>
      <c r="B149" s="225"/>
      <c r="C149" s="226"/>
      <c r="D149" s="226"/>
      <c r="E149" s="226"/>
      <c r="F149" s="227"/>
      <c r="G149" s="227"/>
      <c r="H149" s="227"/>
      <c r="I149" s="226"/>
      <c r="J149" s="226"/>
      <c r="K149" s="226"/>
      <c r="L149" s="227"/>
      <c r="M149" s="227"/>
      <c r="N149" s="227"/>
      <c r="O149" s="227"/>
      <c r="P149" s="227"/>
      <c r="Q149" s="226"/>
      <c r="R149" s="226"/>
      <c r="S149" s="226"/>
      <c r="T149" s="227"/>
      <c r="U149" s="227"/>
      <c r="V149" s="227"/>
      <c r="W149" s="228"/>
      <c r="X149" s="228"/>
      <c r="Y149" s="228"/>
      <c r="Z149" s="228"/>
      <c r="AA149" s="228"/>
    </row>
    <row r="150" spans="1:27" s="310" customFormat="1" ht="12.75" customHeight="1">
      <c r="A150" s="225"/>
      <c r="B150" s="225"/>
      <c r="C150" s="226"/>
      <c r="D150" s="226"/>
      <c r="E150" s="226"/>
      <c r="F150" s="227"/>
      <c r="G150" s="227"/>
      <c r="H150" s="227"/>
      <c r="I150" s="226"/>
      <c r="J150" s="226"/>
      <c r="K150" s="226"/>
      <c r="L150" s="227"/>
      <c r="M150" s="227"/>
      <c r="N150" s="227"/>
      <c r="O150" s="227"/>
      <c r="P150" s="227"/>
      <c r="Q150" s="226"/>
      <c r="R150" s="226"/>
      <c r="S150" s="226"/>
      <c r="T150" s="227"/>
      <c r="U150" s="227"/>
      <c r="V150" s="227"/>
      <c r="W150" s="228"/>
      <c r="X150" s="228"/>
      <c r="Y150" s="228"/>
      <c r="Z150" s="228"/>
      <c r="AA150" s="228"/>
    </row>
    <row r="151" spans="1:27" s="310" customFormat="1" ht="12.75" customHeight="1">
      <c r="A151" s="225"/>
      <c r="B151" s="225"/>
      <c r="C151" s="226"/>
      <c r="D151" s="226"/>
      <c r="E151" s="226"/>
      <c r="F151" s="227"/>
      <c r="G151" s="227"/>
      <c r="H151" s="227"/>
      <c r="I151" s="226"/>
      <c r="J151" s="226"/>
      <c r="K151" s="226"/>
      <c r="L151" s="227"/>
      <c r="M151" s="227"/>
      <c r="N151" s="227"/>
      <c r="O151" s="227"/>
      <c r="P151" s="227"/>
      <c r="Q151" s="226"/>
      <c r="R151" s="226"/>
      <c r="S151" s="226"/>
      <c r="T151" s="227"/>
      <c r="U151" s="227"/>
      <c r="V151" s="227"/>
      <c r="W151" s="228"/>
      <c r="X151" s="228"/>
      <c r="Y151" s="228"/>
      <c r="Z151" s="228"/>
      <c r="AA151" s="228"/>
    </row>
    <row r="152" spans="1:27" s="310" customFormat="1" ht="12.75" customHeight="1">
      <c r="A152" s="225"/>
      <c r="B152" s="225"/>
      <c r="C152" s="226"/>
      <c r="D152" s="226"/>
      <c r="E152" s="226"/>
      <c r="F152" s="227"/>
      <c r="G152" s="227"/>
      <c r="H152" s="227"/>
      <c r="I152" s="226"/>
      <c r="J152" s="226"/>
      <c r="K152" s="226"/>
      <c r="L152" s="227"/>
      <c r="M152" s="227"/>
      <c r="N152" s="227"/>
      <c r="O152" s="227"/>
      <c r="P152" s="227"/>
      <c r="Q152" s="226"/>
      <c r="R152" s="226"/>
      <c r="S152" s="226"/>
      <c r="T152" s="227"/>
      <c r="U152" s="227"/>
      <c r="V152" s="227"/>
      <c r="W152" s="228"/>
      <c r="X152" s="228"/>
      <c r="Y152" s="228"/>
      <c r="Z152" s="228"/>
      <c r="AA152" s="228"/>
    </row>
    <row r="153" spans="1:27" s="310" customFormat="1" ht="12.75" customHeight="1">
      <c r="A153" s="225"/>
      <c r="B153" s="225"/>
      <c r="C153" s="226"/>
      <c r="D153" s="226"/>
      <c r="E153" s="226"/>
      <c r="F153" s="227"/>
      <c r="G153" s="227"/>
      <c r="H153" s="227"/>
      <c r="I153" s="226"/>
      <c r="J153" s="226"/>
      <c r="K153" s="226"/>
      <c r="L153" s="227"/>
      <c r="M153" s="227"/>
      <c r="N153" s="227"/>
      <c r="O153" s="227"/>
      <c r="P153" s="227"/>
      <c r="Q153" s="226"/>
      <c r="R153" s="226"/>
      <c r="S153" s="226"/>
      <c r="T153" s="227"/>
      <c r="U153" s="227"/>
      <c r="V153" s="227"/>
      <c r="W153" s="228"/>
      <c r="X153" s="228"/>
      <c r="Y153" s="228"/>
      <c r="Z153" s="228"/>
      <c r="AA153" s="228"/>
    </row>
    <row r="154" spans="1:27" s="310" customFormat="1" ht="12.75" customHeight="1">
      <c r="A154" s="225"/>
      <c r="B154" s="225"/>
      <c r="C154" s="226"/>
      <c r="D154" s="226"/>
      <c r="E154" s="226"/>
      <c r="F154" s="227"/>
      <c r="G154" s="227"/>
      <c r="H154" s="227"/>
      <c r="I154" s="226"/>
      <c r="J154" s="226"/>
      <c r="K154" s="226"/>
      <c r="L154" s="227"/>
      <c r="M154" s="227"/>
      <c r="N154" s="227"/>
      <c r="O154" s="227"/>
      <c r="P154" s="227"/>
      <c r="Q154" s="226"/>
      <c r="R154" s="226"/>
      <c r="S154" s="226"/>
      <c r="T154" s="227"/>
      <c r="U154" s="227"/>
      <c r="V154" s="227"/>
      <c r="W154" s="228"/>
      <c r="X154" s="228"/>
      <c r="Y154" s="228"/>
      <c r="Z154" s="228"/>
      <c r="AA154" s="228"/>
    </row>
    <row r="155" spans="1:27" s="310" customFormat="1" ht="12.75" customHeight="1">
      <c r="A155" s="225"/>
      <c r="B155" s="225"/>
      <c r="C155" s="226"/>
      <c r="D155" s="226"/>
      <c r="E155" s="226"/>
      <c r="F155" s="227"/>
      <c r="G155" s="227"/>
      <c r="H155" s="227"/>
      <c r="I155" s="226"/>
      <c r="J155" s="226"/>
      <c r="K155" s="226"/>
      <c r="L155" s="227"/>
      <c r="M155" s="227"/>
      <c r="N155" s="227"/>
      <c r="O155" s="227"/>
      <c r="P155" s="227"/>
      <c r="Q155" s="226"/>
      <c r="R155" s="226"/>
      <c r="S155" s="226"/>
      <c r="T155" s="227"/>
      <c r="U155" s="227"/>
      <c r="V155" s="227"/>
      <c r="W155" s="228"/>
      <c r="X155" s="228"/>
      <c r="Y155" s="228"/>
      <c r="Z155" s="228"/>
      <c r="AA155" s="228"/>
    </row>
    <row r="156" spans="1:27" s="310" customFormat="1" ht="12.75" customHeight="1">
      <c r="A156" s="225"/>
      <c r="B156" s="225"/>
      <c r="C156" s="226"/>
      <c r="D156" s="226"/>
      <c r="E156" s="226"/>
      <c r="F156" s="227"/>
      <c r="G156" s="227"/>
      <c r="H156" s="227"/>
      <c r="I156" s="226"/>
      <c r="J156" s="226"/>
      <c r="K156" s="226"/>
      <c r="L156" s="227"/>
      <c r="M156" s="227"/>
      <c r="N156" s="227"/>
      <c r="O156" s="227"/>
      <c r="P156" s="227"/>
      <c r="Q156" s="226"/>
      <c r="R156" s="226"/>
      <c r="S156" s="226"/>
      <c r="T156" s="227"/>
      <c r="U156" s="227"/>
      <c r="V156" s="227"/>
      <c r="W156" s="228"/>
      <c r="X156" s="228"/>
      <c r="Y156" s="228"/>
      <c r="Z156" s="228"/>
      <c r="AA156" s="228"/>
    </row>
    <row r="157" spans="1:27" s="310" customFormat="1" ht="12.75" customHeight="1">
      <c r="A157" s="225"/>
      <c r="B157" s="225"/>
      <c r="C157" s="226"/>
      <c r="D157" s="226"/>
      <c r="E157" s="226"/>
      <c r="F157" s="227"/>
      <c r="G157" s="227"/>
      <c r="H157" s="227"/>
      <c r="I157" s="226"/>
      <c r="J157" s="226"/>
      <c r="K157" s="226"/>
      <c r="L157" s="227"/>
      <c r="M157" s="227"/>
      <c r="N157" s="227"/>
      <c r="O157" s="227"/>
      <c r="P157" s="227"/>
      <c r="Q157" s="226"/>
      <c r="R157" s="226"/>
      <c r="S157" s="226"/>
      <c r="T157" s="227"/>
      <c r="U157" s="227"/>
      <c r="V157" s="227"/>
      <c r="W157" s="228"/>
      <c r="X157" s="228"/>
      <c r="Y157" s="228"/>
      <c r="Z157" s="228"/>
      <c r="AA157" s="228"/>
    </row>
    <row r="158" spans="1:27" s="310" customFormat="1" ht="12.75" customHeight="1">
      <c r="A158" s="225"/>
      <c r="B158" s="225"/>
      <c r="C158" s="226"/>
      <c r="D158" s="226"/>
      <c r="E158" s="226"/>
      <c r="F158" s="227"/>
      <c r="G158" s="227"/>
      <c r="H158" s="227"/>
      <c r="I158" s="226"/>
      <c r="J158" s="226"/>
      <c r="K158" s="226"/>
      <c r="L158" s="227"/>
      <c r="M158" s="227"/>
      <c r="N158" s="227"/>
      <c r="O158" s="227"/>
      <c r="P158" s="227"/>
      <c r="Q158" s="226"/>
      <c r="R158" s="226"/>
      <c r="S158" s="226"/>
      <c r="T158" s="227"/>
      <c r="U158" s="227"/>
      <c r="V158" s="227"/>
      <c r="W158" s="228"/>
      <c r="X158" s="228"/>
      <c r="Y158" s="228"/>
      <c r="Z158" s="228"/>
      <c r="AA158" s="228"/>
    </row>
    <row r="159" spans="1:27" s="310" customFormat="1" ht="12.75" customHeight="1">
      <c r="A159" s="225"/>
      <c r="B159" s="225"/>
      <c r="C159" s="226"/>
      <c r="D159" s="226"/>
      <c r="E159" s="226"/>
      <c r="F159" s="227"/>
      <c r="G159" s="227"/>
      <c r="H159" s="227"/>
      <c r="I159" s="226"/>
      <c r="J159" s="226"/>
      <c r="K159" s="226"/>
      <c r="L159" s="227"/>
      <c r="M159" s="227"/>
      <c r="N159" s="227"/>
      <c r="O159" s="227"/>
      <c r="P159" s="227"/>
      <c r="Q159" s="226"/>
      <c r="R159" s="226"/>
      <c r="S159" s="226"/>
      <c r="T159" s="227"/>
      <c r="U159" s="227"/>
      <c r="V159" s="227"/>
      <c r="W159" s="228"/>
      <c r="X159" s="228"/>
      <c r="Y159" s="228"/>
      <c r="Z159" s="228"/>
      <c r="AA159" s="228"/>
    </row>
    <row r="160" spans="1:27" s="310" customFormat="1" ht="12.75" customHeight="1">
      <c r="A160" s="225"/>
      <c r="B160" s="225"/>
      <c r="C160" s="226"/>
      <c r="D160" s="226"/>
      <c r="E160" s="226"/>
      <c r="F160" s="227"/>
      <c r="G160" s="227"/>
      <c r="H160" s="227"/>
      <c r="I160" s="226"/>
      <c r="J160" s="226"/>
      <c r="K160" s="226"/>
      <c r="L160" s="227"/>
      <c r="M160" s="227"/>
      <c r="N160" s="227"/>
      <c r="O160" s="227"/>
      <c r="P160" s="227"/>
      <c r="Q160" s="226"/>
      <c r="R160" s="226"/>
      <c r="S160" s="226"/>
      <c r="T160" s="227"/>
      <c r="U160" s="227"/>
      <c r="V160" s="227"/>
      <c r="W160" s="228"/>
      <c r="X160" s="228"/>
      <c r="Y160" s="228"/>
      <c r="Z160" s="228"/>
      <c r="AA160" s="228"/>
    </row>
    <row r="161" spans="1:27" s="310" customFormat="1" ht="12.75" customHeight="1">
      <c r="A161" s="225"/>
      <c r="B161" s="225"/>
      <c r="C161" s="226"/>
      <c r="D161" s="226"/>
      <c r="E161" s="226"/>
      <c r="F161" s="227"/>
      <c r="G161" s="227"/>
      <c r="H161" s="227"/>
      <c r="I161" s="226"/>
      <c r="J161" s="226"/>
      <c r="K161" s="226"/>
      <c r="L161" s="227"/>
      <c r="M161" s="227"/>
      <c r="N161" s="227"/>
      <c r="O161" s="227"/>
      <c r="P161" s="227"/>
      <c r="Q161" s="226"/>
      <c r="R161" s="226"/>
      <c r="S161" s="226"/>
      <c r="T161" s="227"/>
      <c r="U161" s="227"/>
      <c r="V161" s="227"/>
      <c r="W161" s="228"/>
      <c r="X161" s="228"/>
      <c r="Y161" s="228"/>
      <c r="Z161" s="228"/>
      <c r="AA161" s="228"/>
    </row>
    <row r="162" spans="1:27" s="310" customFormat="1" ht="12.75" customHeight="1">
      <c r="A162" s="225"/>
      <c r="B162" s="225"/>
      <c r="C162" s="226"/>
      <c r="D162" s="226"/>
      <c r="E162" s="226"/>
      <c r="F162" s="227"/>
      <c r="G162" s="227"/>
      <c r="H162" s="227"/>
      <c r="I162" s="226"/>
      <c r="J162" s="226"/>
      <c r="K162" s="226"/>
      <c r="L162" s="227"/>
      <c r="M162" s="227"/>
      <c r="N162" s="227"/>
      <c r="O162" s="227"/>
      <c r="P162" s="227"/>
      <c r="Q162" s="226"/>
      <c r="R162" s="226"/>
      <c r="S162" s="226"/>
      <c r="T162" s="227"/>
      <c r="U162" s="227"/>
      <c r="V162" s="227"/>
      <c r="W162" s="228"/>
      <c r="X162" s="228"/>
      <c r="Y162" s="228"/>
      <c r="Z162" s="228"/>
      <c r="AA162" s="228"/>
    </row>
    <row r="163" spans="1:27" s="310" customFormat="1" ht="12.75" customHeight="1">
      <c r="A163" s="225"/>
      <c r="B163" s="225"/>
      <c r="C163" s="226"/>
      <c r="D163" s="226"/>
      <c r="E163" s="226"/>
      <c r="F163" s="227"/>
      <c r="G163" s="227"/>
      <c r="H163" s="227"/>
      <c r="I163" s="226"/>
      <c r="J163" s="226"/>
      <c r="K163" s="226"/>
      <c r="L163" s="227"/>
      <c r="M163" s="227"/>
      <c r="N163" s="227"/>
      <c r="O163" s="227"/>
      <c r="P163" s="227"/>
      <c r="Q163" s="226"/>
      <c r="R163" s="226"/>
      <c r="S163" s="226"/>
      <c r="T163" s="227"/>
      <c r="U163" s="227"/>
      <c r="V163" s="227"/>
      <c r="W163" s="228"/>
      <c r="X163" s="228"/>
      <c r="Y163" s="228"/>
      <c r="Z163" s="228"/>
      <c r="AA163" s="228"/>
    </row>
    <row r="164" spans="1:27" s="310" customFormat="1" ht="12.75" customHeight="1">
      <c r="A164" s="225"/>
      <c r="B164" s="225"/>
      <c r="C164" s="226"/>
      <c r="D164" s="226"/>
      <c r="E164" s="226"/>
      <c r="F164" s="227"/>
      <c r="G164" s="227"/>
      <c r="H164" s="227"/>
      <c r="I164" s="226"/>
      <c r="J164" s="226"/>
      <c r="K164" s="226"/>
      <c r="L164" s="227"/>
      <c r="M164" s="227"/>
      <c r="N164" s="227"/>
      <c r="O164" s="227"/>
      <c r="P164" s="227"/>
      <c r="Q164" s="226"/>
      <c r="R164" s="226"/>
      <c r="S164" s="226"/>
      <c r="T164" s="227"/>
      <c r="U164" s="227"/>
      <c r="V164" s="227"/>
      <c r="W164" s="228"/>
      <c r="X164" s="228"/>
      <c r="Y164" s="228"/>
      <c r="Z164" s="228"/>
      <c r="AA164" s="228"/>
    </row>
    <row r="165" spans="1:27" s="310" customFormat="1" ht="12.75" customHeight="1">
      <c r="A165" s="225"/>
      <c r="B165" s="225"/>
      <c r="C165" s="226"/>
      <c r="D165" s="226"/>
      <c r="E165" s="226"/>
      <c r="F165" s="227"/>
      <c r="G165" s="227"/>
      <c r="H165" s="227"/>
      <c r="I165" s="226"/>
      <c r="J165" s="226"/>
      <c r="K165" s="226"/>
      <c r="L165" s="227"/>
      <c r="M165" s="227"/>
      <c r="N165" s="227"/>
      <c r="O165" s="227"/>
      <c r="P165" s="227"/>
      <c r="Q165" s="226"/>
      <c r="R165" s="226"/>
      <c r="S165" s="226"/>
      <c r="T165" s="227"/>
      <c r="U165" s="227"/>
      <c r="V165" s="227"/>
      <c r="W165" s="228"/>
      <c r="X165" s="228"/>
      <c r="Y165" s="228"/>
      <c r="Z165" s="228"/>
      <c r="AA165" s="228"/>
    </row>
    <row r="166" spans="1:27" s="310" customFormat="1" ht="12.75" customHeight="1">
      <c r="A166" s="225"/>
      <c r="B166" s="225"/>
      <c r="C166" s="226"/>
      <c r="D166" s="226"/>
      <c r="E166" s="226"/>
      <c r="F166" s="227"/>
      <c r="G166" s="227"/>
      <c r="H166" s="227"/>
      <c r="I166" s="226"/>
      <c r="J166" s="226"/>
      <c r="K166" s="226"/>
      <c r="L166" s="227"/>
      <c r="M166" s="227"/>
      <c r="N166" s="227"/>
      <c r="O166" s="227"/>
      <c r="P166" s="227"/>
      <c r="Q166" s="226"/>
      <c r="R166" s="226"/>
      <c r="S166" s="226"/>
      <c r="T166" s="227"/>
      <c r="U166" s="227"/>
      <c r="V166" s="227"/>
      <c r="W166" s="228"/>
      <c r="X166" s="228"/>
      <c r="Y166" s="228"/>
      <c r="Z166" s="228"/>
      <c r="AA166" s="228"/>
    </row>
    <row r="167" spans="1:27" s="310" customFormat="1" ht="12.75" customHeight="1">
      <c r="A167" s="225"/>
      <c r="B167" s="225"/>
      <c r="C167" s="226"/>
      <c r="D167" s="226"/>
      <c r="E167" s="226"/>
      <c r="F167" s="227"/>
      <c r="G167" s="227"/>
      <c r="H167" s="227"/>
      <c r="I167" s="226"/>
      <c r="J167" s="226"/>
      <c r="K167" s="226"/>
      <c r="L167" s="227"/>
      <c r="M167" s="227"/>
      <c r="N167" s="227"/>
      <c r="O167" s="227"/>
      <c r="P167" s="227"/>
      <c r="Q167" s="226"/>
      <c r="R167" s="226"/>
      <c r="S167" s="226"/>
      <c r="T167" s="227"/>
      <c r="U167" s="227"/>
      <c r="V167" s="227"/>
      <c r="W167" s="228"/>
      <c r="X167" s="228"/>
      <c r="Y167" s="228"/>
      <c r="Z167" s="228"/>
      <c r="AA167" s="228"/>
    </row>
    <row r="168" spans="1:27" s="310" customFormat="1" ht="12.75" customHeight="1">
      <c r="A168" s="225"/>
      <c r="B168" s="225"/>
      <c r="C168" s="226"/>
      <c r="D168" s="226"/>
      <c r="E168" s="226"/>
      <c r="F168" s="227"/>
      <c r="G168" s="227"/>
      <c r="H168" s="227"/>
      <c r="I168" s="226"/>
      <c r="J168" s="226"/>
      <c r="K168" s="226"/>
      <c r="L168" s="227"/>
      <c r="M168" s="227"/>
      <c r="N168" s="227"/>
      <c r="O168" s="227"/>
      <c r="P168" s="227"/>
      <c r="Q168" s="226"/>
      <c r="R168" s="226"/>
      <c r="S168" s="226"/>
      <c r="T168" s="227"/>
      <c r="U168" s="227"/>
      <c r="V168" s="227"/>
      <c r="W168" s="228"/>
      <c r="X168" s="228"/>
      <c r="Y168" s="228"/>
      <c r="Z168" s="228"/>
      <c r="AA168" s="228"/>
    </row>
    <row r="169" spans="1:27" s="310" customFormat="1" ht="12.75" customHeight="1">
      <c r="A169" s="225"/>
      <c r="B169" s="225"/>
      <c r="C169" s="226"/>
      <c r="D169" s="226"/>
      <c r="E169" s="226"/>
      <c r="F169" s="227"/>
      <c r="G169" s="227"/>
      <c r="H169" s="227"/>
      <c r="I169" s="226"/>
      <c r="J169" s="226"/>
      <c r="K169" s="226"/>
      <c r="L169" s="227"/>
      <c r="M169" s="227"/>
      <c r="N169" s="227"/>
      <c r="O169" s="227"/>
      <c r="P169" s="227"/>
      <c r="Q169" s="226"/>
      <c r="R169" s="226"/>
      <c r="S169" s="226"/>
      <c r="T169" s="227"/>
      <c r="U169" s="227"/>
      <c r="V169" s="227"/>
      <c r="W169" s="228"/>
      <c r="X169" s="228"/>
      <c r="Y169" s="228"/>
      <c r="Z169" s="228"/>
      <c r="AA169" s="228"/>
    </row>
    <row r="170" spans="1:27" s="310" customFormat="1" ht="12.75" customHeight="1">
      <c r="A170" s="225"/>
      <c r="B170" s="225"/>
      <c r="C170" s="226"/>
      <c r="D170" s="226"/>
      <c r="E170" s="226"/>
      <c r="F170" s="227"/>
      <c r="G170" s="227"/>
      <c r="H170" s="227"/>
      <c r="I170" s="226"/>
      <c r="J170" s="226"/>
      <c r="K170" s="226"/>
      <c r="L170" s="227"/>
      <c r="M170" s="227"/>
      <c r="N170" s="227"/>
      <c r="O170" s="227"/>
      <c r="P170" s="227"/>
      <c r="Q170" s="226"/>
      <c r="R170" s="226"/>
      <c r="S170" s="226"/>
      <c r="T170" s="227"/>
      <c r="U170" s="227"/>
      <c r="V170" s="227"/>
      <c r="W170" s="228"/>
      <c r="X170" s="228"/>
      <c r="Y170" s="228"/>
      <c r="Z170" s="228"/>
      <c r="AA170" s="228"/>
    </row>
    <row r="171" spans="1:27" s="310" customFormat="1" ht="12.75" customHeight="1">
      <c r="A171" s="225"/>
      <c r="B171" s="225"/>
      <c r="C171" s="226"/>
      <c r="D171" s="226"/>
      <c r="E171" s="226"/>
      <c r="F171" s="227"/>
      <c r="G171" s="227"/>
      <c r="H171" s="227"/>
      <c r="I171" s="226"/>
      <c r="J171" s="226"/>
      <c r="K171" s="226"/>
      <c r="L171" s="227"/>
      <c r="M171" s="227"/>
      <c r="N171" s="227"/>
      <c r="O171" s="227"/>
      <c r="P171" s="227"/>
      <c r="Q171" s="226"/>
      <c r="R171" s="226"/>
      <c r="S171" s="226"/>
      <c r="T171" s="227"/>
      <c r="U171" s="227"/>
      <c r="V171" s="227"/>
      <c r="W171" s="228"/>
      <c r="X171" s="228"/>
      <c r="Y171" s="228"/>
      <c r="Z171" s="228"/>
      <c r="AA171" s="228"/>
    </row>
    <row r="172" spans="1:27" s="310" customFormat="1" ht="12.75" customHeight="1">
      <c r="A172" s="225"/>
      <c r="B172" s="225"/>
      <c r="C172" s="226"/>
      <c r="D172" s="226"/>
      <c r="E172" s="226"/>
      <c r="F172" s="227"/>
      <c r="G172" s="227"/>
      <c r="H172" s="227"/>
      <c r="I172" s="226"/>
      <c r="J172" s="226"/>
      <c r="K172" s="226"/>
      <c r="L172" s="227"/>
      <c r="M172" s="227"/>
      <c r="N172" s="227"/>
      <c r="O172" s="227"/>
      <c r="P172" s="227"/>
      <c r="Q172" s="226"/>
      <c r="R172" s="226"/>
      <c r="S172" s="226"/>
      <c r="T172" s="227"/>
      <c r="U172" s="227"/>
      <c r="V172" s="227"/>
      <c r="W172" s="228"/>
      <c r="X172" s="228"/>
      <c r="Y172" s="228"/>
      <c r="Z172" s="228"/>
      <c r="AA172" s="228"/>
    </row>
    <row r="173" spans="1:27" s="310" customFormat="1" ht="12.75" customHeight="1">
      <c r="A173" s="225"/>
      <c r="B173" s="225"/>
      <c r="C173" s="226"/>
      <c r="D173" s="226"/>
      <c r="E173" s="226"/>
      <c r="F173" s="227"/>
      <c r="G173" s="227"/>
      <c r="H173" s="227"/>
      <c r="I173" s="226"/>
      <c r="J173" s="226"/>
      <c r="K173" s="226"/>
      <c r="L173" s="227"/>
      <c r="M173" s="227"/>
      <c r="N173" s="227"/>
      <c r="O173" s="227"/>
      <c r="P173" s="227"/>
      <c r="Q173" s="226"/>
      <c r="R173" s="226"/>
      <c r="S173" s="226"/>
      <c r="T173" s="227"/>
      <c r="U173" s="227"/>
      <c r="V173" s="227"/>
      <c r="W173" s="228"/>
      <c r="X173" s="228"/>
      <c r="Y173" s="228"/>
      <c r="Z173" s="228"/>
      <c r="AA173" s="228"/>
    </row>
    <row r="174" spans="1:27" s="310" customFormat="1" ht="12.75" customHeight="1">
      <c r="A174" s="225"/>
      <c r="B174" s="225"/>
      <c r="C174" s="226"/>
      <c r="D174" s="226"/>
      <c r="E174" s="226"/>
      <c r="F174" s="227"/>
      <c r="G174" s="227"/>
      <c r="H174" s="227"/>
      <c r="I174" s="226"/>
      <c r="J174" s="226"/>
      <c r="K174" s="226"/>
      <c r="L174" s="227"/>
      <c r="M174" s="227"/>
      <c r="N174" s="227"/>
      <c r="O174" s="227"/>
      <c r="P174" s="227"/>
      <c r="Q174" s="226"/>
      <c r="R174" s="226"/>
      <c r="S174" s="226"/>
      <c r="T174" s="227"/>
      <c r="U174" s="227"/>
      <c r="V174" s="227"/>
      <c r="W174" s="228"/>
      <c r="X174" s="228"/>
      <c r="Y174" s="228"/>
      <c r="Z174" s="228"/>
      <c r="AA174" s="228"/>
    </row>
    <row r="175" spans="1:27" s="310" customFormat="1" ht="12.75" customHeight="1">
      <c r="A175" s="225"/>
      <c r="B175" s="225"/>
      <c r="C175" s="226"/>
      <c r="D175" s="226"/>
      <c r="E175" s="226"/>
      <c r="F175" s="227"/>
      <c r="G175" s="227"/>
      <c r="H175" s="227"/>
      <c r="I175" s="226"/>
      <c r="J175" s="226"/>
      <c r="K175" s="226"/>
      <c r="L175" s="227"/>
      <c r="M175" s="227"/>
      <c r="N175" s="227"/>
      <c r="O175" s="227"/>
      <c r="P175" s="227"/>
      <c r="Q175" s="226"/>
      <c r="R175" s="226"/>
      <c r="S175" s="226"/>
      <c r="T175" s="227"/>
      <c r="U175" s="227"/>
      <c r="V175" s="227"/>
      <c r="W175" s="228"/>
      <c r="X175" s="228"/>
      <c r="Y175" s="228"/>
      <c r="Z175" s="228"/>
      <c r="AA175" s="228"/>
    </row>
    <row r="176" spans="1:27" s="310" customFormat="1" ht="12.75" customHeight="1">
      <c r="A176" s="225"/>
      <c r="B176" s="225"/>
      <c r="C176" s="226"/>
      <c r="D176" s="226"/>
      <c r="E176" s="226"/>
      <c r="F176" s="227"/>
      <c r="G176" s="227"/>
      <c r="H176" s="227"/>
      <c r="I176" s="226"/>
      <c r="J176" s="226"/>
      <c r="K176" s="226"/>
      <c r="L176" s="227"/>
      <c r="M176" s="227"/>
      <c r="N176" s="227"/>
      <c r="O176" s="227"/>
      <c r="P176" s="227"/>
      <c r="Q176" s="226"/>
      <c r="R176" s="226"/>
      <c r="S176" s="226"/>
      <c r="T176" s="227"/>
      <c r="U176" s="227"/>
      <c r="V176" s="227"/>
      <c r="W176" s="228"/>
      <c r="X176" s="228"/>
      <c r="Y176" s="228"/>
      <c r="Z176" s="228"/>
      <c r="AA176" s="228"/>
    </row>
    <row r="177" spans="1:27" s="310" customFormat="1" ht="12.75" customHeight="1">
      <c r="A177" s="225"/>
      <c r="B177" s="225"/>
      <c r="C177" s="226"/>
      <c r="D177" s="226"/>
      <c r="E177" s="226"/>
      <c r="F177" s="227"/>
      <c r="G177" s="227"/>
      <c r="H177" s="227"/>
      <c r="I177" s="226"/>
      <c r="J177" s="226"/>
      <c r="K177" s="226"/>
      <c r="L177" s="227"/>
      <c r="M177" s="227"/>
      <c r="N177" s="227"/>
      <c r="O177" s="227"/>
      <c r="P177" s="227"/>
      <c r="Q177" s="226"/>
      <c r="R177" s="226"/>
      <c r="S177" s="226"/>
      <c r="T177" s="227"/>
      <c r="U177" s="227"/>
      <c r="V177" s="227"/>
      <c r="W177" s="228"/>
      <c r="X177" s="228"/>
      <c r="Y177" s="228"/>
      <c r="Z177" s="228"/>
      <c r="AA177" s="228"/>
    </row>
    <row r="178" spans="1:27" s="310" customFormat="1" ht="12.75" customHeight="1">
      <c r="A178" s="225"/>
      <c r="B178" s="225"/>
      <c r="C178" s="226"/>
      <c r="D178" s="226"/>
      <c r="E178" s="226"/>
      <c r="F178" s="227"/>
      <c r="G178" s="227"/>
      <c r="H178" s="227"/>
      <c r="I178" s="226"/>
      <c r="J178" s="226"/>
      <c r="K178" s="226"/>
      <c r="L178" s="227"/>
      <c r="M178" s="227"/>
      <c r="N178" s="227"/>
      <c r="O178" s="227"/>
      <c r="P178" s="227"/>
      <c r="Q178" s="226"/>
      <c r="R178" s="226"/>
      <c r="S178" s="226"/>
      <c r="T178" s="227"/>
      <c r="U178" s="227"/>
      <c r="V178" s="227"/>
      <c r="W178" s="228"/>
      <c r="X178" s="228"/>
      <c r="Y178" s="228"/>
      <c r="Z178" s="228"/>
      <c r="AA178" s="228"/>
    </row>
    <row r="179" spans="1:27" s="310" customFormat="1" ht="12.75" customHeight="1">
      <c r="A179" s="225"/>
      <c r="B179" s="225"/>
      <c r="C179" s="226"/>
      <c r="D179" s="226"/>
      <c r="E179" s="226"/>
      <c r="F179" s="227"/>
      <c r="G179" s="227"/>
      <c r="H179" s="227"/>
      <c r="I179" s="226"/>
      <c r="J179" s="226"/>
      <c r="K179" s="226"/>
      <c r="L179" s="227"/>
      <c r="M179" s="227"/>
      <c r="N179" s="227"/>
      <c r="O179" s="227"/>
      <c r="P179" s="227"/>
      <c r="Q179" s="226"/>
      <c r="R179" s="226"/>
      <c r="S179" s="226"/>
      <c r="T179" s="227"/>
      <c r="U179" s="227"/>
      <c r="V179" s="227"/>
      <c r="W179" s="228"/>
      <c r="X179" s="228"/>
      <c r="Y179" s="228"/>
      <c r="Z179" s="228"/>
      <c r="AA179" s="228"/>
    </row>
    <row r="180" spans="1:27" s="310" customFormat="1" ht="12.75" customHeight="1">
      <c r="A180" s="225"/>
      <c r="B180" s="225"/>
      <c r="C180" s="226"/>
      <c r="D180" s="226"/>
      <c r="E180" s="226"/>
      <c r="F180" s="227"/>
      <c r="G180" s="227"/>
      <c r="H180" s="227"/>
      <c r="I180" s="226"/>
      <c r="J180" s="226"/>
      <c r="K180" s="226"/>
      <c r="L180" s="227"/>
      <c r="M180" s="227"/>
      <c r="N180" s="227"/>
      <c r="O180" s="227"/>
      <c r="P180" s="227"/>
      <c r="Q180" s="226"/>
      <c r="R180" s="226"/>
      <c r="S180" s="226"/>
      <c r="T180" s="227"/>
      <c r="U180" s="227"/>
      <c r="V180" s="227"/>
      <c r="W180" s="228"/>
      <c r="X180" s="228"/>
      <c r="Y180" s="228"/>
      <c r="Z180" s="228"/>
      <c r="AA180" s="228"/>
    </row>
    <row r="181" spans="1:27" s="310" customFormat="1" ht="12.75" customHeight="1">
      <c r="A181" s="225"/>
      <c r="B181" s="225"/>
      <c r="C181" s="226"/>
      <c r="D181" s="226"/>
      <c r="E181" s="226"/>
      <c r="F181" s="227"/>
      <c r="G181" s="227"/>
      <c r="H181" s="227"/>
      <c r="I181" s="226"/>
      <c r="J181" s="226"/>
      <c r="K181" s="226"/>
      <c r="L181" s="227"/>
      <c r="M181" s="227"/>
      <c r="N181" s="227"/>
      <c r="O181" s="227"/>
      <c r="P181" s="227"/>
      <c r="Q181" s="226"/>
      <c r="R181" s="226"/>
      <c r="S181" s="226"/>
      <c r="T181" s="227"/>
      <c r="U181" s="227"/>
      <c r="V181" s="227"/>
      <c r="W181" s="228"/>
      <c r="X181" s="228"/>
      <c r="Y181" s="228"/>
      <c r="Z181" s="228"/>
      <c r="AA181" s="228"/>
    </row>
    <row r="182" spans="1:27" s="310" customFormat="1" ht="12.75" customHeight="1">
      <c r="A182" s="225"/>
      <c r="B182" s="225"/>
      <c r="C182" s="226"/>
      <c r="D182" s="226"/>
      <c r="E182" s="226"/>
      <c r="F182" s="227"/>
      <c r="G182" s="227"/>
      <c r="H182" s="227"/>
      <c r="I182" s="226"/>
      <c r="J182" s="226"/>
      <c r="K182" s="226"/>
      <c r="L182" s="227"/>
      <c r="M182" s="227"/>
      <c r="N182" s="227"/>
      <c r="O182" s="227"/>
      <c r="P182" s="227"/>
      <c r="Q182" s="226"/>
      <c r="R182" s="226"/>
      <c r="S182" s="226"/>
      <c r="T182" s="227"/>
      <c r="U182" s="227"/>
      <c r="V182" s="227"/>
      <c r="W182" s="228"/>
      <c r="X182" s="228"/>
      <c r="Y182" s="228"/>
      <c r="Z182" s="228"/>
      <c r="AA182" s="228"/>
    </row>
    <row r="183" spans="1:27" s="310" customFormat="1" ht="12.75" customHeight="1">
      <c r="A183" s="225"/>
      <c r="B183" s="225"/>
      <c r="C183" s="226"/>
      <c r="D183" s="226"/>
      <c r="E183" s="226"/>
      <c r="F183" s="227"/>
      <c r="G183" s="227"/>
      <c r="H183" s="227"/>
      <c r="I183" s="226"/>
      <c r="J183" s="226"/>
      <c r="K183" s="226"/>
      <c r="L183" s="227"/>
      <c r="M183" s="227"/>
      <c r="N183" s="227"/>
      <c r="O183" s="227"/>
      <c r="P183" s="227"/>
      <c r="Q183" s="226"/>
      <c r="R183" s="226"/>
      <c r="S183" s="226"/>
      <c r="T183" s="227"/>
      <c r="U183" s="227"/>
      <c r="V183" s="227"/>
      <c r="W183" s="228"/>
      <c r="X183" s="228"/>
      <c r="Y183" s="228"/>
      <c r="Z183" s="228"/>
      <c r="AA183" s="228"/>
    </row>
    <row r="184" spans="1:27" s="310" customFormat="1" ht="12.75" customHeight="1">
      <c r="A184" s="225"/>
      <c r="B184" s="225"/>
      <c r="C184" s="226"/>
      <c r="D184" s="226"/>
      <c r="E184" s="226"/>
      <c r="F184" s="227"/>
      <c r="G184" s="227"/>
      <c r="H184" s="227"/>
      <c r="I184" s="226"/>
      <c r="J184" s="226"/>
      <c r="K184" s="226"/>
      <c r="L184" s="227"/>
      <c r="M184" s="227"/>
      <c r="N184" s="227"/>
      <c r="O184" s="227"/>
      <c r="P184" s="227"/>
      <c r="Q184" s="226"/>
      <c r="R184" s="226"/>
      <c r="S184" s="226"/>
      <c r="T184" s="227"/>
      <c r="U184" s="227"/>
      <c r="V184" s="227"/>
      <c r="W184" s="228"/>
      <c r="X184" s="228"/>
      <c r="Y184" s="228"/>
      <c r="Z184" s="228"/>
      <c r="AA184" s="228"/>
    </row>
    <row r="185" spans="1:27" s="310" customFormat="1" ht="12.75" customHeight="1">
      <c r="A185" s="225"/>
      <c r="B185" s="225"/>
      <c r="C185" s="226"/>
      <c r="D185" s="226"/>
      <c r="E185" s="226"/>
      <c r="F185" s="227"/>
      <c r="G185" s="227"/>
      <c r="H185" s="227"/>
      <c r="I185" s="226"/>
      <c r="J185" s="226"/>
      <c r="K185" s="226"/>
      <c r="L185" s="227"/>
      <c r="M185" s="227"/>
      <c r="N185" s="227"/>
      <c r="O185" s="227"/>
      <c r="P185" s="227"/>
      <c r="Q185" s="226"/>
      <c r="R185" s="226"/>
      <c r="S185" s="226"/>
      <c r="T185" s="227"/>
      <c r="U185" s="227"/>
      <c r="V185" s="227"/>
      <c r="W185" s="228"/>
      <c r="X185" s="228"/>
      <c r="Y185" s="228"/>
      <c r="Z185" s="228"/>
      <c r="AA185" s="228"/>
    </row>
    <row r="186" spans="1:27" s="310" customFormat="1" ht="12.75" customHeight="1">
      <c r="A186" s="225"/>
      <c r="B186" s="225"/>
      <c r="C186" s="226"/>
      <c r="D186" s="226"/>
      <c r="E186" s="226"/>
      <c r="F186" s="227"/>
      <c r="G186" s="227"/>
      <c r="H186" s="227"/>
      <c r="I186" s="226"/>
      <c r="J186" s="226"/>
      <c r="K186" s="226"/>
      <c r="L186" s="227"/>
      <c r="M186" s="227"/>
      <c r="N186" s="227"/>
      <c r="O186" s="227"/>
      <c r="P186" s="227"/>
      <c r="Q186" s="226"/>
      <c r="R186" s="226"/>
      <c r="S186" s="226"/>
      <c r="T186" s="227"/>
      <c r="U186" s="227"/>
      <c r="V186" s="227"/>
      <c r="W186" s="228"/>
      <c r="X186" s="228"/>
      <c r="Y186" s="228"/>
      <c r="Z186" s="228"/>
      <c r="AA186" s="228"/>
    </row>
    <row r="187" spans="1:27" s="310" customFormat="1" ht="12.75" customHeight="1">
      <c r="A187" s="225"/>
      <c r="B187" s="225"/>
      <c r="C187" s="226"/>
      <c r="D187" s="226"/>
      <c r="E187" s="226"/>
      <c r="F187" s="227"/>
      <c r="G187" s="227"/>
      <c r="H187" s="227"/>
      <c r="I187" s="226"/>
      <c r="J187" s="226"/>
      <c r="K187" s="226"/>
      <c r="L187" s="227"/>
      <c r="M187" s="227"/>
      <c r="N187" s="227"/>
      <c r="O187" s="227"/>
      <c r="P187" s="227"/>
      <c r="Q187" s="226"/>
      <c r="R187" s="226"/>
      <c r="S187" s="226"/>
      <c r="T187" s="227"/>
      <c r="U187" s="227"/>
      <c r="V187" s="227"/>
      <c r="W187" s="228"/>
      <c r="X187" s="228"/>
      <c r="Y187" s="228"/>
      <c r="Z187" s="228"/>
      <c r="AA187" s="228"/>
    </row>
    <row r="188" spans="1:27" s="310" customFormat="1" ht="12.75" customHeight="1">
      <c r="A188" s="225"/>
      <c r="B188" s="225"/>
      <c r="C188" s="226"/>
      <c r="D188" s="226"/>
      <c r="E188" s="226"/>
      <c r="F188" s="227"/>
      <c r="G188" s="227"/>
      <c r="H188" s="227"/>
      <c r="I188" s="226"/>
      <c r="J188" s="226"/>
      <c r="K188" s="226"/>
      <c r="L188" s="227"/>
      <c r="M188" s="227"/>
      <c r="N188" s="227"/>
      <c r="O188" s="227"/>
      <c r="P188" s="227"/>
      <c r="Q188" s="226"/>
      <c r="R188" s="226"/>
      <c r="S188" s="226"/>
      <c r="T188" s="227"/>
      <c r="U188" s="227"/>
      <c r="V188" s="227"/>
      <c r="W188" s="228"/>
      <c r="X188" s="228"/>
      <c r="Y188" s="228"/>
      <c r="Z188" s="228"/>
      <c r="AA188" s="228"/>
    </row>
    <row r="189" spans="1:27" s="310" customFormat="1" ht="12.75" customHeight="1">
      <c r="A189" s="225"/>
      <c r="B189" s="225"/>
      <c r="C189" s="226"/>
      <c r="D189" s="226"/>
      <c r="E189" s="226"/>
      <c r="F189" s="227"/>
      <c r="G189" s="227"/>
      <c r="H189" s="227"/>
      <c r="I189" s="226"/>
      <c r="J189" s="226"/>
      <c r="K189" s="226"/>
      <c r="L189" s="227"/>
      <c r="M189" s="227"/>
      <c r="N189" s="227"/>
      <c r="O189" s="227"/>
      <c r="P189" s="227"/>
      <c r="Q189" s="226"/>
      <c r="R189" s="226"/>
      <c r="S189" s="226"/>
      <c r="T189" s="227"/>
      <c r="U189" s="227"/>
      <c r="V189" s="227"/>
      <c r="W189" s="228"/>
      <c r="X189" s="228"/>
      <c r="Y189" s="228"/>
      <c r="Z189" s="228"/>
      <c r="AA189" s="228"/>
    </row>
    <row r="190" spans="1:27" s="310" customFormat="1" ht="12.75" customHeight="1">
      <c r="A190" s="225"/>
      <c r="B190" s="225"/>
      <c r="C190" s="226"/>
      <c r="D190" s="226"/>
      <c r="E190" s="226"/>
      <c r="F190" s="227"/>
      <c r="G190" s="227"/>
      <c r="H190" s="227"/>
      <c r="I190" s="226"/>
      <c r="J190" s="226"/>
      <c r="K190" s="226"/>
      <c r="L190" s="227"/>
      <c r="M190" s="227"/>
      <c r="N190" s="227"/>
      <c r="O190" s="227"/>
      <c r="P190" s="227"/>
      <c r="Q190" s="226"/>
      <c r="R190" s="226"/>
      <c r="S190" s="226"/>
      <c r="T190" s="227"/>
      <c r="U190" s="227"/>
      <c r="V190" s="227"/>
      <c r="W190" s="228"/>
      <c r="X190" s="228"/>
      <c r="Y190" s="228"/>
      <c r="Z190" s="228"/>
      <c r="AA190" s="228"/>
    </row>
    <row r="191" spans="1:27" s="310" customFormat="1" ht="12.75" customHeight="1">
      <c r="A191" s="225"/>
      <c r="B191" s="225"/>
      <c r="C191" s="226"/>
      <c r="D191" s="226"/>
      <c r="E191" s="226"/>
      <c r="F191" s="227"/>
      <c r="G191" s="227"/>
      <c r="H191" s="227"/>
      <c r="I191" s="226"/>
      <c r="J191" s="226"/>
      <c r="K191" s="226"/>
      <c r="L191" s="227"/>
      <c r="M191" s="227"/>
      <c r="N191" s="227"/>
      <c r="O191" s="227"/>
      <c r="P191" s="227"/>
      <c r="Q191" s="226"/>
      <c r="R191" s="226"/>
      <c r="S191" s="226"/>
      <c r="T191" s="227"/>
      <c r="U191" s="227"/>
      <c r="V191" s="227"/>
      <c r="W191" s="228"/>
      <c r="X191" s="228"/>
      <c r="Y191" s="228"/>
      <c r="Z191" s="228"/>
      <c r="AA191" s="228"/>
    </row>
    <row r="192" spans="1:27" s="310" customFormat="1" ht="12.75" customHeight="1">
      <c r="A192" s="225"/>
      <c r="B192" s="225"/>
      <c r="C192" s="226"/>
      <c r="D192" s="226"/>
      <c r="E192" s="226"/>
      <c r="F192" s="227"/>
      <c r="G192" s="227"/>
      <c r="H192" s="227"/>
      <c r="I192" s="226"/>
      <c r="J192" s="226"/>
      <c r="K192" s="226"/>
      <c r="L192" s="227"/>
      <c r="M192" s="227"/>
      <c r="N192" s="227"/>
      <c r="O192" s="227"/>
      <c r="P192" s="227"/>
      <c r="Q192" s="226"/>
      <c r="R192" s="226"/>
      <c r="S192" s="226"/>
      <c r="T192" s="227"/>
      <c r="U192" s="227"/>
      <c r="V192" s="227"/>
      <c r="W192" s="228"/>
      <c r="X192" s="228"/>
      <c r="Y192" s="228"/>
      <c r="Z192" s="228"/>
      <c r="AA192" s="228"/>
    </row>
    <row r="193" spans="1:27" s="310" customFormat="1" ht="12.75" customHeight="1">
      <c r="A193" s="225"/>
      <c r="B193" s="225"/>
      <c r="C193" s="226"/>
      <c r="D193" s="226"/>
      <c r="E193" s="226"/>
      <c r="F193" s="227"/>
      <c r="G193" s="227"/>
      <c r="H193" s="227"/>
      <c r="I193" s="226"/>
      <c r="J193" s="226"/>
      <c r="K193" s="226"/>
      <c r="L193" s="227"/>
      <c r="M193" s="227"/>
      <c r="N193" s="227"/>
      <c r="O193" s="227"/>
      <c r="P193" s="227"/>
      <c r="Q193" s="226"/>
      <c r="R193" s="226"/>
      <c r="S193" s="226"/>
      <c r="T193" s="227"/>
      <c r="U193" s="227"/>
      <c r="V193" s="227"/>
      <c r="W193" s="228"/>
      <c r="X193" s="228"/>
      <c r="Y193" s="228"/>
      <c r="Z193" s="228"/>
      <c r="AA193" s="228"/>
    </row>
    <row r="194" spans="1:27" s="310" customFormat="1" ht="12.75" customHeight="1">
      <c r="A194" s="225"/>
      <c r="B194" s="225"/>
      <c r="C194" s="226"/>
      <c r="D194" s="226"/>
      <c r="E194" s="226"/>
      <c r="F194" s="227"/>
      <c r="G194" s="227"/>
      <c r="H194" s="227"/>
      <c r="I194" s="226"/>
      <c r="J194" s="226"/>
      <c r="K194" s="226"/>
      <c r="L194" s="227"/>
      <c r="M194" s="227"/>
      <c r="N194" s="227"/>
      <c r="O194" s="227"/>
      <c r="P194" s="227"/>
      <c r="Q194" s="226"/>
      <c r="R194" s="226"/>
      <c r="S194" s="226"/>
      <c r="T194" s="227"/>
      <c r="U194" s="227"/>
      <c r="V194" s="227"/>
      <c r="W194" s="228"/>
      <c r="X194" s="228"/>
      <c r="Y194" s="228"/>
      <c r="Z194" s="228"/>
      <c r="AA194" s="228"/>
    </row>
    <row r="195" spans="1:27" s="310" customFormat="1" ht="12.75" customHeight="1">
      <c r="A195" s="225"/>
      <c r="B195" s="225"/>
      <c r="C195" s="226"/>
      <c r="D195" s="226"/>
      <c r="E195" s="226"/>
      <c r="F195" s="227"/>
      <c r="G195" s="227"/>
      <c r="H195" s="227"/>
      <c r="I195" s="226"/>
      <c r="J195" s="226"/>
      <c r="K195" s="226"/>
      <c r="L195" s="227"/>
      <c r="M195" s="227"/>
      <c r="N195" s="227"/>
      <c r="O195" s="227"/>
      <c r="P195" s="227"/>
      <c r="Q195" s="226"/>
      <c r="R195" s="226"/>
      <c r="S195" s="226"/>
      <c r="T195" s="227"/>
      <c r="U195" s="227"/>
      <c r="V195" s="227"/>
      <c r="W195" s="228"/>
      <c r="X195" s="228"/>
      <c r="Y195" s="228"/>
      <c r="Z195" s="228"/>
      <c r="AA195" s="228"/>
    </row>
    <row r="196" spans="1:27" s="310" customFormat="1" ht="12.75" customHeight="1">
      <c r="A196" s="225"/>
      <c r="B196" s="225"/>
      <c r="C196" s="226"/>
      <c r="D196" s="226"/>
      <c r="E196" s="226"/>
      <c r="F196" s="227"/>
      <c r="G196" s="227"/>
      <c r="H196" s="227"/>
      <c r="I196" s="226"/>
      <c r="J196" s="226"/>
      <c r="K196" s="226"/>
      <c r="L196" s="227"/>
      <c r="M196" s="227"/>
      <c r="N196" s="227"/>
      <c r="O196" s="227"/>
      <c r="P196" s="227"/>
      <c r="Q196" s="226"/>
      <c r="R196" s="226"/>
      <c r="S196" s="226"/>
      <c r="T196" s="227"/>
      <c r="U196" s="227"/>
      <c r="V196" s="227"/>
      <c r="W196" s="228"/>
      <c r="X196" s="228"/>
      <c r="Y196" s="228"/>
      <c r="Z196" s="228"/>
      <c r="AA196" s="228"/>
    </row>
    <row r="197" spans="1:27" s="310" customFormat="1" ht="12.75" customHeight="1">
      <c r="A197" s="225"/>
      <c r="B197" s="225"/>
      <c r="C197" s="226"/>
      <c r="D197" s="226"/>
      <c r="E197" s="226"/>
      <c r="F197" s="227"/>
      <c r="G197" s="227"/>
      <c r="H197" s="227"/>
      <c r="I197" s="226"/>
      <c r="J197" s="226"/>
      <c r="K197" s="226"/>
      <c r="L197" s="227"/>
      <c r="M197" s="227"/>
      <c r="N197" s="227"/>
      <c r="O197" s="227"/>
      <c r="P197" s="227"/>
      <c r="Q197" s="226"/>
      <c r="R197" s="226"/>
      <c r="S197" s="226"/>
      <c r="T197" s="227"/>
      <c r="U197" s="227"/>
      <c r="V197" s="227"/>
      <c r="W197" s="228"/>
      <c r="X197" s="228"/>
      <c r="Y197" s="228"/>
      <c r="Z197" s="228"/>
      <c r="AA197" s="228"/>
    </row>
    <row r="198" spans="1:27" s="310" customFormat="1" ht="12.75" customHeight="1">
      <c r="A198" s="225"/>
      <c r="B198" s="225"/>
      <c r="C198" s="226"/>
      <c r="D198" s="226"/>
      <c r="E198" s="226"/>
      <c r="F198" s="227"/>
      <c r="G198" s="227"/>
      <c r="H198" s="227"/>
      <c r="I198" s="226"/>
      <c r="J198" s="226"/>
      <c r="K198" s="226"/>
      <c r="L198" s="227"/>
      <c r="M198" s="227"/>
      <c r="N198" s="227"/>
      <c r="O198" s="227"/>
      <c r="P198" s="227"/>
      <c r="Q198" s="226"/>
      <c r="R198" s="226"/>
      <c r="S198" s="226"/>
      <c r="T198" s="227"/>
      <c r="U198" s="227"/>
      <c r="V198" s="227"/>
      <c r="W198" s="228"/>
      <c r="X198" s="228"/>
      <c r="Y198" s="228"/>
      <c r="Z198" s="228"/>
      <c r="AA198" s="228"/>
    </row>
    <row r="199" spans="1:27" s="310" customFormat="1" ht="12.75" customHeight="1">
      <c r="A199" s="225"/>
      <c r="B199" s="225"/>
      <c r="C199" s="226"/>
      <c r="D199" s="226"/>
      <c r="E199" s="226"/>
      <c r="F199" s="227"/>
      <c r="G199" s="227"/>
      <c r="H199" s="227"/>
      <c r="I199" s="226"/>
      <c r="J199" s="226"/>
      <c r="K199" s="226"/>
      <c r="L199" s="227"/>
      <c r="M199" s="227"/>
      <c r="N199" s="227"/>
      <c r="O199" s="227"/>
      <c r="P199" s="227"/>
      <c r="Q199" s="226"/>
      <c r="R199" s="226"/>
      <c r="S199" s="226"/>
      <c r="T199" s="227"/>
      <c r="U199" s="227"/>
      <c r="V199" s="227"/>
      <c r="W199" s="228"/>
      <c r="X199" s="228"/>
      <c r="Y199" s="228"/>
      <c r="Z199" s="228"/>
      <c r="AA199" s="228"/>
    </row>
    <row r="200" spans="1:27" s="310" customFormat="1" ht="12.75" customHeight="1">
      <c r="A200" s="225"/>
      <c r="B200" s="225"/>
      <c r="C200" s="226"/>
      <c r="D200" s="226"/>
      <c r="E200" s="226"/>
      <c r="F200" s="227"/>
      <c r="G200" s="227"/>
      <c r="H200" s="227"/>
      <c r="I200" s="226"/>
      <c r="J200" s="226"/>
      <c r="K200" s="226"/>
      <c r="L200" s="227"/>
      <c r="M200" s="227"/>
      <c r="N200" s="227"/>
      <c r="O200" s="227"/>
      <c r="P200" s="227"/>
      <c r="Q200" s="226"/>
      <c r="R200" s="226"/>
      <c r="S200" s="226"/>
      <c r="T200" s="227"/>
      <c r="U200" s="227"/>
      <c r="V200" s="227"/>
      <c r="W200" s="228"/>
      <c r="X200" s="228"/>
      <c r="Y200" s="228"/>
      <c r="Z200" s="228"/>
      <c r="AA200" s="228"/>
    </row>
    <row r="201" spans="1:27" s="310" customFormat="1" ht="12.75" customHeight="1">
      <c r="A201" s="225"/>
      <c r="B201" s="225"/>
      <c r="C201" s="226"/>
      <c r="D201" s="226"/>
      <c r="E201" s="226"/>
      <c r="F201" s="227"/>
      <c r="G201" s="227"/>
      <c r="H201" s="227"/>
      <c r="I201" s="226"/>
      <c r="J201" s="226"/>
      <c r="K201" s="226"/>
      <c r="L201" s="227"/>
      <c r="M201" s="227"/>
      <c r="N201" s="227"/>
      <c r="O201" s="227"/>
      <c r="P201" s="227"/>
      <c r="Q201" s="226"/>
      <c r="R201" s="226"/>
      <c r="S201" s="226"/>
      <c r="T201" s="227"/>
      <c r="U201" s="227"/>
      <c r="V201" s="227"/>
      <c r="W201" s="228"/>
      <c r="X201" s="228"/>
      <c r="Y201" s="228"/>
      <c r="Z201" s="228"/>
      <c r="AA201" s="228"/>
    </row>
    <row r="202" spans="1:27" s="310" customFormat="1" ht="12.75" customHeight="1">
      <c r="A202" s="225"/>
      <c r="B202" s="225"/>
      <c r="C202" s="226"/>
      <c r="D202" s="226"/>
      <c r="E202" s="226"/>
      <c r="F202" s="227"/>
      <c r="G202" s="227"/>
      <c r="H202" s="227"/>
      <c r="I202" s="226"/>
      <c r="J202" s="226"/>
      <c r="K202" s="226"/>
      <c r="L202" s="227"/>
      <c r="M202" s="227"/>
      <c r="N202" s="227"/>
      <c r="O202" s="227"/>
      <c r="P202" s="227"/>
      <c r="Q202" s="226"/>
      <c r="R202" s="226"/>
      <c r="S202" s="226"/>
      <c r="T202" s="227"/>
      <c r="U202" s="227"/>
      <c r="V202" s="227"/>
      <c r="W202" s="228"/>
      <c r="X202" s="228"/>
      <c r="Y202" s="228"/>
      <c r="Z202" s="228"/>
      <c r="AA202" s="228"/>
    </row>
    <row r="203" spans="1:27" s="310" customFormat="1" ht="12.75" customHeight="1">
      <c r="A203" s="225"/>
      <c r="B203" s="225"/>
      <c r="C203" s="226"/>
      <c r="D203" s="226"/>
      <c r="E203" s="226"/>
      <c r="F203" s="227"/>
      <c r="G203" s="227"/>
      <c r="H203" s="227"/>
      <c r="I203" s="226"/>
      <c r="J203" s="226"/>
      <c r="K203" s="226"/>
      <c r="L203" s="227"/>
      <c r="M203" s="227"/>
      <c r="N203" s="227"/>
      <c r="O203" s="227"/>
      <c r="P203" s="227"/>
      <c r="Q203" s="226"/>
      <c r="R203" s="226"/>
      <c r="S203" s="226"/>
      <c r="T203" s="227"/>
      <c r="U203" s="227"/>
      <c r="V203" s="227"/>
      <c r="W203" s="228"/>
      <c r="X203" s="228"/>
      <c r="Y203" s="228"/>
      <c r="Z203" s="228"/>
      <c r="AA203" s="228"/>
    </row>
    <row r="204" spans="1:27" s="310" customFormat="1" ht="12.75" customHeight="1">
      <c r="A204" s="225"/>
      <c r="B204" s="225"/>
      <c r="C204" s="226"/>
      <c r="D204" s="226"/>
      <c r="E204" s="226"/>
      <c r="F204" s="227"/>
      <c r="G204" s="227"/>
      <c r="H204" s="227"/>
      <c r="I204" s="226"/>
      <c r="J204" s="226"/>
      <c r="K204" s="226"/>
      <c r="L204" s="227"/>
      <c r="M204" s="227"/>
      <c r="N204" s="227"/>
      <c r="O204" s="227"/>
      <c r="P204" s="227"/>
      <c r="Q204" s="226"/>
      <c r="R204" s="226"/>
      <c r="S204" s="226"/>
      <c r="T204" s="227"/>
      <c r="U204" s="227"/>
      <c r="V204" s="227"/>
      <c r="W204" s="228"/>
      <c r="X204" s="228"/>
      <c r="Y204" s="228"/>
      <c r="Z204" s="228"/>
      <c r="AA204" s="228"/>
    </row>
    <row r="205" spans="1:27" s="310" customFormat="1" ht="12.75" customHeight="1">
      <c r="A205" s="225"/>
      <c r="B205" s="225"/>
      <c r="C205" s="226"/>
      <c r="D205" s="226"/>
      <c r="E205" s="226"/>
      <c r="F205" s="227"/>
      <c r="G205" s="227"/>
      <c r="H205" s="227"/>
      <c r="I205" s="226"/>
      <c r="J205" s="226"/>
      <c r="K205" s="226"/>
      <c r="L205" s="227"/>
      <c r="M205" s="227"/>
      <c r="N205" s="227"/>
      <c r="O205" s="227"/>
      <c r="P205" s="227"/>
      <c r="Q205" s="226"/>
      <c r="R205" s="226"/>
      <c r="S205" s="226"/>
      <c r="T205" s="227"/>
      <c r="U205" s="227"/>
      <c r="V205" s="227"/>
      <c r="W205" s="228"/>
      <c r="X205" s="228"/>
      <c r="Y205" s="228"/>
      <c r="Z205" s="228"/>
      <c r="AA205" s="228"/>
    </row>
    <row r="206" spans="1:27" s="310" customFormat="1" ht="12.75" customHeight="1">
      <c r="A206" s="225"/>
      <c r="B206" s="225"/>
      <c r="C206" s="226"/>
      <c r="D206" s="226"/>
      <c r="E206" s="226"/>
      <c r="F206" s="227"/>
      <c r="G206" s="227"/>
      <c r="H206" s="227"/>
      <c r="I206" s="226"/>
      <c r="J206" s="226"/>
      <c r="K206" s="226"/>
      <c r="L206" s="227"/>
      <c r="M206" s="227"/>
      <c r="N206" s="227"/>
      <c r="O206" s="227"/>
      <c r="P206" s="227"/>
      <c r="Q206" s="226"/>
      <c r="R206" s="226"/>
      <c r="S206" s="226"/>
      <c r="T206" s="227"/>
      <c r="U206" s="227"/>
      <c r="V206" s="227"/>
      <c r="W206" s="228"/>
      <c r="X206" s="228"/>
      <c r="Y206" s="228"/>
      <c r="Z206" s="228"/>
      <c r="AA206" s="228"/>
    </row>
    <row r="207" spans="1:27" s="310" customFormat="1" ht="12.75" customHeight="1">
      <c r="A207" s="225"/>
      <c r="B207" s="225"/>
      <c r="C207" s="226"/>
      <c r="D207" s="226"/>
      <c r="E207" s="226"/>
      <c r="F207" s="227"/>
      <c r="G207" s="227"/>
      <c r="H207" s="227"/>
      <c r="I207" s="226"/>
      <c r="J207" s="226"/>
      <c r="K207" s="226"/>
      <c r="L207" s="227"/>
      <c r="M207" s="227"/>
      <c r="N207" s="227"/>
      <c r="O207" s="227"/>
      <c r="P207" s="227"/>
      <c r="Q207" s="226"/>
      <c r="R207" s="226"/>
      <c r="S207" s="226"/>
      <c r="T207" s="227"/>
      <c r="U207" s="227"/>
      <c r="V207" s="227"/>
      <c r="W207" s="228"/>
      <c r="X207" s="228"/>
      <c r="Y207" s="228"/>
      <c r="Z207" s="228"/>
      <c r="AA207" s="228"/>
    </row>
    <row r="208" spans="1:27" s="310" customFormat="1" ht="12.75" customHeight="1">
      <c r="A208" s="225"/>
      <c r="B208" s="225"/>
      <c r="C208" s="226"/>
      <c r="D208" s="226"/>
      <c r="E208" s="226"/>
      <c r="F208" s="227"/>
      <c r="G208" s="227"/>
      <c r="H208" s="227"/>
      <c r="I208" s="226"/>
      <c r="J208" s="226"/>
      <c r="K208" s="226"/>
      <c r="L208" s="227"/>
      <c r="M208" s="227"/>
      <c r="N208" s="227"/>
      <c r="O208" s="227"/>
      <c r="P208" s="227"/>
      <c r="Q208" s="226"/>
      <c r="R208" s="226"/>
      <c r="S208" s="226"/>
      <c r="T208" s="227"/>
      <c r="U208" s="227"/>
      <c r="V208" s="227"/>
      <c r="W208" s="228"/>
      <c r="X208" s="228"/>
      <c r="Y208" s="228"/>
      <c r="Z208" s="228"/>
      <c r="AA208" s="228"/>
    </row>
    <row r="209" spans="1:27" s="310" customFormat="1" ht="12.75" customHeight="1">
      <c r="A209" s="225"/>
      <c r="B209" s="225"/>
      <c r="C209" s="226"/>
      <c r="D209" s="226"/>
      <c r="E209" s="226"/>
      <c r="F209" s="227"/>
      <c r="G209" s="227"/>
      <c r="H209" s="227"/>
      <c r="I209" s="226"/>
      <c r="J209" s="226"/>
      <c r="K209" s="226"/>
      <c r="L209" s="227"/>
      <c r="M209" s="227"/>
      <c r="N209" s="227"/>
      <c r="O209" s="227"/>
      <c r="P209" s="227"/>
      <c r="Q209" s="226"/>
      <c r="R209" s="226"/>
      <c r="S209" s="226"/>
      <c r="T209" s="227"/>
      <c r="U209" s="227"/>
      <c r="V209" s="227"/>
      <c r="W209" s="228"/>
      <c r="X209" s="228"/>
      <c r="Y209" s="228"/>
      <c r="Z209" s="228"/>
      <c r="AA209" s="228"/>
    </row>
    <row r="210" spans="1:27" s="310" customFormat="1" ht="12.75" customHeight="1">
      <c r="A210" s="225"/>
      <c r="B210" s="225"/>
      <c r="C210" s="226"/>
      <c r="D210" s="226"/>
      <c r="E210" s="226"/>
      <c r="F210" s="227"/>
      <c r="G210" s="227"/>
      <c r="H210" s="227"/>
      <c r="I210" s="226"/>
      <c r="J210" s="226"/>
      <c r="K210" s="226"/>
      <c r="L210" s="227"/>
      <c r="M210" s="227"/>
      <c r="N210" s="227"/>
      <c r="O210" s="227"/>
      <c r="P210" s="227"/>
      <c r="Q210" s="226"/>
      <c r="R210" s="226"/>
      <c r="S210" s="226"/>
      <c r="T210" s="227"/>
      <c r="U210" s="227"/>
      <c r="V210" s="227"/>
      <c r="W210" s="228"/>
      <c r="X210" s="228"/>
      <c r="Y210" s="228"/>
      <c r="Z210" s="228"/>
      <c r="AA210" s="228"/>
    </row>
    <row r="211" spans="1:27" s="310" customFormat="1" ht="12.75" customHeight="1">
      <c r="A211" s="225"/>
      <c r="B211" s="225"/>
      <c r="C211" s="226"/>
      <c r="D211" s="226"/>
      <c r="E211" s="226"/>
      <c r="F211" s="227"/>
      <c r="G211" s="227"/>
      <c r="H211" s="227"/>
      <c r="I211" s="226"/>
      <c r="J211" s="226"/>
      <c r="K211" s="226"/>
      <c r="L211" s="227"/>
      <c r="M211" s="227"/>
      <c r="N211" s="227"/>
      <c r="O211" s="227"/>
      <c r="P211" s="227"/>
      <c r="Q211" s="226"/>
      <c r="R211" s="226"/>
      <c r="S211" s="226"/>
      <c r="T211" s="227"/>
      <c r="U211" s="227"/>
      <c r="V211" s="227"/>
      <c r="W211" s="228"/>
      <c r="X211" s="228"/>
      <c r="Y211" s="228"/>
      <c r="Z211" s="228"/>
      <c r="AA211" s="228"/>
    </row>
    <row r="212" spans="1:27" s="310" customFormat="1" ht="12.75" customHeight="1">
      <c r="A212" s="225"/>
      <c r="B212" s="225"/>
      <c r="C212" s="226"/>
      <c r="D212" s="226"/>
      <c r="E212" s="226"/>
      <c r="F212" s="227"/>
      <c r="G212" s="227"/>
      <c r="H212" s="227"/>
      <c r="I212" s="226"/>
      <c r="J212" s="226"/>
      <c r="K212" s="226"/>
      <c r="L212" s="227"/>
      <c r="M212" s="227"/>
      <c r="N212" s="227"/>
      <c r="O212" s="227"/>
      <c r="P212" s="227"/>
      <c r="Q212" s="226"/>
      <c r="R212" s="226"/>
      <c r="S212" s="226"/>
      <c r="T212" s="227"/>
      <c r="U212" s="227"/>
      <c r="V212" s="227"/>
      <c r="W212" s="228"/>
      <c r="X212" s="228"/>
      <c r="Y212" s="228"/>
      <c r="Z212" s="228"/>
      <c r="AA212" s="228"/>
    </row>
    <row r="213" spans="1:27" s="310" customFormat="1" ht="12.75" customHeight="1">
      <c r="A213" s="225"/>
      <c r="B213" s="225"/>
      <c r="C213" s="226"/>
      <c r="D213" s="226"/>
      <c r="E213" s="226"/>
      <c r="F213" s="227"/>
      <c r="G213" s="227"/>
      <c r="H213" s="227"/>
      <c r="I213" s="226"/>
      <c r="J213" s="226"/>
      <c r="K213" s="226"/>
      <c r="L213" s="227"/>
      <c r="M213" s="227"/>
      <c r="N213" s="227"/>
      <c r="O213" s="227"/>
      <c r="P213" s="227"/>
      <c r="Q213" s="226"/>
      <c r="R213" s="226"/>
      <c r="S213" s="226"/>
      <c r="T213" s="227"/>
      <c r="U213" s="227"/>
      <c r="V213" s="227"/>
      <c r="W213" s="228"/>
      <c r="X213" s="228"/>
      <c r="Y213" s="228"/>
      <c r="Z213" s="228"/>
      <c r="AA213" s="228"/>
    </row>
    <row r="214" spans="1:27" s="310" customFormat="1" ht="12.75" customHeight="1">
      <c r="A214" s="225"/>
      <c r="B214" s="225"/>
      <c r="C214" s="226"/>
      <c r="D214" s="226"/>
      <c r="E214" s="226"/>
      <c r="F214" s="227"/>
      <c r="G214" s="227"/>
      <c r="H214" s="227"/>
      <c r="I214" s="226"/>
      <c r="J214" s="226"/>
      <c r="K214" s="226"/>
      <c r="L214" s="227"/>
      <c r="M214" s="227"/>
      <c r="N214" s="227"/>
      <c r="O214" s="227"/>
      <c r="P214" s="227"/>
      <c r="Q214" s="226"/>
      <c r="R214" s="226"/>
      <c r="S214" s="226"/>
      <c r="T214" s="227"/>
      <c r="U214" s="227"/>
      <c r="V214" s="227"/>
      <c r="W214" s="228"/>
      <c r="X214" s="228"/>
      <c r="Y214" s="228"/>
      <c r="Z214" s="228"/>
      <c r="AA214" s="228"/>
    </row>
    <row r="215" spans="1:27" s="310" customFormat="1" ht="12.75" customHeight="1">
      <c r="A215" s="225"/>
      <c r="B215" s="225"/>
      <c r="C215" s="226"/>
      <c r="D215" s="226"/>
      <c r="E215" s="226"/>
      <c r="F215" s="227"/>
      <c r="G215" s="227"/>
      <c r="H215" s="227"/>
      <c r="I215" s="226"/>
      <c r="J215" s="226"/>
      <c r="K215" s="226"/>
      <c r="L215" s="227"/>
      <c r="M215" s="227"/>
      <c r="N215" s="227"/>
      <c r="O215" s="227"/>
      <c r="P215" s="227"/>
      <c r="Q215" s="226"/>
      <c r="R215" s="226"/>
      <c r="S215" s="226"/>
      <c r="T215" s="227"/>
      <c r="U215" s="227"/>
      <c r="V215" s="227"/>
      <c r="W215" s="228"/>
      <c r="X215" s="228"/>
      <c r="Y215" s="228"/>
      <c r="Z215" s="228"/>
      <c r="AA215" s="228"/>
    </row>
    <row r="216" spans="1:27" s="310" customFormat="1" ht="12.75" customHeight="1">
      <c r="A216" s="225"/>
      <c r="B216" s="225"/>
      <c r="C216" s="226"/>
      <c r="D216" s="226"/>
      <c r="E216" s="226"/>
      <c r="F216" s="227"/>
      <c r="G216" s="227"/>
      <c r="H216" s="227"/>
      <c r="I216" s="226"/>
      <c r="J216" s="226"/>
      <c r="K216" s="226"/>
      <c r="L216" s="227"/>
      <c r="M216" s="227"/>
      <c r="N216" s="227"/>
      <c r="O216" s="227"/>
      <c r="P216" s="227"/>
      <c r="Q216" s="226"/>
      <c r="R216" s="226"/>
      <c r="S216" s="226"/>
      <c r="T216" s="227"/>
      <c r="U216" s="227"/>
      <c r="V216" s="227"/>
      <c r="W216" s="228"/>
      <c r="X216" s="228"/>
      <c r="Y216" s="228"/>
      <c r="Z216" s="228"/>
      <c r="AA216" s="228"/>
    </row>
    <row r="217" spans="1:27" s="310" customFormat="1" ht="12.75" customHeight="1">
      <c r="A217" s="225"/>
      <c r="B217" s="225"/>
      <c r="C217" s="226"/>
      <c r="D217" s="226"/>
      <c r="E217" s="226"/>
      <c r="F217" s="227"/>
      <c r="G217" s="227"/>
      <c r="H217" s="227"/>
      <c r="I217" s="226"/>
      <c r="J217" s="226"/>
      <c r="K217" s="226"/>
      <c r="L217" s="227"/>
      <c r="M217" s="227"/>
      <c r="N217" s="227"/>
      <c r="O217" s="227"/>
      <c r="P217" s="227"/>
      <c r="Q217" s="226"/>
      <c r="R217" s="226"/>
      <c r="S217" s="226"/>
      <c r="T217" s="227"/>
      <c r="U217" s="227"/>
      <c r="V217" s="227"/>
      <c r="W217" s="228"/>
      <c r="X217" s="228"/>
      <c r="Y217" s="228"/>
      <c r="Z217" s="228"/>
      <c r="AA217" s="228"/>
    </row>
    <row r="218" spans="1:27" s="310" customFormat="1" ht="12.75" customHeight="1">
      <c r="A218" s="225"/>
      <c r="B218" s="225"/>
      <c r="C218" s="226"/>
      <c r="D218" s="226"/>
      <c r="E218" s="226"/>
      <c r="F218" s="227"/>
      <c r="G218" s="227"/>
      <c r="H218" s="227"/>
      <c r="I218" s="226"/>
      <c r="J218" s="226"/>
      <c r="K218" s="226"/>
      <c r="L218" s="227"/>
      <c r="M218" s="227"/>
      <c r="N218" s="227"/>
      <c r="O218" s="227"/>
      <c r="P218" s="227"/>
      <c r="Q218" s="226"/>
      <c r="R218" s="226"/>
      <c r="S218" s="226"/>
      <c r="T218" s="227"/>
      <c r="U218" s="227"/>
      <c r="V218" s="227"/>
      <c r="W218" s="228"/>
      <c r="X218" s="228"/>
      <c r="Y218" s="228"/>
      <c r="Z218" s="228"/>
      <c r="AA218" s="228"/>
    </row>
    <row r="219" spans="1:27" s="310" customFormat="1" ht="12.75" customHeight="1">
      <c r="A219" s="225"/>
      <c r="B219" s="225"/>
      <c r="C219" s="226"/>
      <c r="D219" s="226"/>
      <c r="E219" s="226"/>
      <c r="F219" s="227"/>
      <c r="G219" s="227"/>
      <c r="H219" s="227"/>
      <c r="I219" s="226"/>
      <c r="J219" s="226"/>
      <c r="K219" s="226"/>
      <c r="L219" s="227"/>
      <c r="M219" s="227"/>
      <c r="N219" s="227"/>
      <c r="O219" s="227"/>
      <c r="P219" s="227"/>
      <c r="Q219" s="226"/>
      <c r="R219" s="226"/>
      <c r="S219" s="226"/>
      <c r="T219" s="227"/>
      <c r="U219" s="227"/>
      <c r="V219" s="227"/>
      <c r="W219" s="228"/>
      <c r="X219" s="228"/>
      <c r="Y219" s="228"/>
      <c r="Z219" s="228"/>
      <c r="AA219" s="228"/>
    </row>
    <row r="220" spans="1:27" s="310" customFormat="1" ht="12.75" customHeight="1">
      <c r="A220" s="225"/>
      <c r="B220" s="225"/>
      <c r="C220" s="226"/>
      <c r="D220" s="226"/>
      <c r="E220" s="226"/>
      <c r="F220" s="227"/>
      <c r="G220" s="227"/>
      <c r="H220" s="227"/>
      <c r="I220" s="226"/>
      <c r="J220" s="226"/>
      <c r="K220" s="226"/>
      <c r="L220" s="227"/>
      <c r="M220" s="227"/>
      <c r="N220" s="227"/>
      <c r="O220" s="227"/>
      <c r="P220" s="227"/>
      <c r="Q220" s="226"/>
      <c r="R220" s="226"/>
      <c r="S220" s="226"/>
      <c r="T220" s="227"/>
      <c r="U220" s="227"/>
      <c r="V220" s="227"/>
      <c r="W220" s="228"/>
      <c r="X220" s="228"/>
      <c r="Y220" s="228"/>
      <c r="Z220" s="228"/>
      <c r="AA220" s="228"/>
    </row>
    <row r="221" spans="1:27" s="310" customFormat="1" ht="12.75" customHeight="1">
      <c r="A221" s="225"/>
      <c r="B221" s="225"/>
      <c r="C221" s="226"/>
      <c r="D221" s="226"/>
      <c r="E221" s="226"/>
      <c r="F221" s="227"/>
      <c r="G221" s="227"/>
      <c r="H221" s="227"/>
      <c r="I221" s="226"/>
      <c r="J221" s="226"/>
      <c r="K221" s="226"/>
      <c r="L221" s="227"/>
      <c r="M221" s="227"/>
      <c r="N221" s="227"/>
      <c r="O221" s="227"/>
      <c r="P221" s="227"/>
      <c r="Q221" s="226"/>
      <c r="R221" s="226"/>
      <c r="S221" s="226"/>
      <c r="T221" s="227"/>
      <c r="U221" s="227"/>
      <c r="V221" s="227"/>
      <c r="W221" s="228"/>
      <c r="X221" s="228"/>
      <c r="Y221" s="228"/>
      <c r="Z221" s="228"/>
      <c r="AA221" s="228"/>
    </row>
    <row r="222" spans="1:27" s="310" customFormat="1" ht="12.75" customHeight="1">
      <c r="A222" s="225"/>
      <c r="B222" s="225"/>
      <c r="C222" s="226"/>
      <c r="D222" s="226"/>
      <c r="E222" s="226"/>
      <c r="F222" s="227"/>
      <c r="G222" s="227"/>
      <c r="H222" s="227"/>
      <c r="I222" s="226"/>
      <c r="J222" s="226"/>
      <c r="K222" s="226"/>
      <c r="L222" s="227"/>
      <c r="M222" s="227"/>
      <c r="N222" s="227"/>
      <c r="O222" s="227"/>
      <c r="P222" s="227"/>
      <c r="Q222" s="226"/>
      <c r="R222" s="226"/>
      <c r="S222" s="226"/>
      <c r="T222" s="227"/>
      <c r="U222" s="227"/>
      <c r="V222" s="227"/>
      <c r="W222" s="228"/>
      <c r="X222" s="228"/>
      <c r="Y222" s="228"/>
      <c r="Z222" s="228"/>
      <c r="AA222" s="228"/>
    </row>
    <row r="223" spans="1:27" s="310" customFormat="1" ht="12.75" customHeight="1">
      <c r="A223" s="225"/>
      <c r="B223" s="225"/>
      <c r="C223" s="226"/>
      <c r="D223" s="226"/>
      <c r="E223" s="226"/>
      <c r="F223" s="227"/>
      <c r="G223" s="227"/>
      <c r="H223" s="227"/>
      <c r="I223" s="226"/>
      <c r="J223" s="226"/>
      <c r="K223" s="226"/>
      <c r="L223" s="227"/>
      <c r="M223" s="227"/>
      <c r="N223" s="227"/>
      <c r="O223" s="227"/>
      <c r="P223" s="227"/>
      <c r="Q223" s="226"/>
      <c r="R223" s="226"/>
      <c r="S223" s="226"/>
      <c r="T223" s="227"/>
      <c r="U223" s="227"/>
      <c r="V223" s="227"/>
      <c r="W223" s="228"/>
      <c r="X223" s="228"/>
      <c r="Y223" s="228"/>
      <c r="Z223" s="228"/>
      <c r="AA223" s="228"/>
    </row>
    <row r="224" spans="1:27" s="310" customFormat="1" ht="12.75" customHeight="1">
      <c r="A224" s="225"/>
      <c r="B224" s="225"/>
      <c r="C224" s="226"/>
      <c r="D224" s="226"/>
      <c r="E224" s="226"/>
      <c r="F224" s="227"/>
      <c r="G224" s="227"/>
      <c r="H224" s="227"/>
      <c r="I224" s="226"/>
      <c r="J224" s="226"/>
      <c r="K224" s="226"/>
      <c r="L224" s="227"/>
      <c r="M224" s="227"/>
      <c r="N224" s="227"/>
      <c r="O224" s="227"/>
      <c r="P224" s="227"/>
      <c r="Q224" s="226"/>
      <c r="R224" s="226"/>
      <c r="S224" s="226"/>
      <c r="T224" s="227"/>
      <c r="U224" s="227"/>
      <c r="V224" s="227"/>
      <c r="W224" s="228"/>
      <c r="X224" s="228"/>
      <c r="Y224" s="228"/>
      <c r="Z224" s="228"/>
      <c r="AA224" s="228"/>
    </row>
    <row r="225" spans="1:27" s="310" customFormat="1" ht="12.75" customHeight="1">
      <c r="A225" s="225"/>
      <c r="B225" s="225"/>
      <c r="C225" s="226"/>
      <c r="D225" s="226"/>
      <c r="E225" s="226"/>
      <c r="F225" s="227"/>
      <c r="G225" s="227"/>
      <c r="H225" s="227"/>
      <c r="I225" s="226"/>
      <c r="J225" s="226"/>
      <c r="K225" s="226"/>
      <c r="L225" s="227"/>
      <c r="M225" s="227"/>
      <c r="N225" s="227"/>
      <c r="O225" s="227"/>
      <c r="P225" s="227"/>
      <c r="Q225" s="226"/>
      <c r="R225" s="226"/>
      <c r="S225" s="226"/>
      <c r="T225" s="227"/>
      <c r="U225" s="227"/>
      <c r="V225" s="227"/>
      <c r="W225" s="228"/>
      <c r="X225" s="228"/>
      <c r="Y225" s="228"/>
      <c r="Z225" s="228"/>
      <c r="AA225" s="228"/>
    </row>
    <row r="226" spans="1:27" s="310" customFormat="1" ht="12.75" customHeight="1">
      <c r="A226" s="225"/>
      <c r="B226" s="225"/>
      <c r="C226" s="226"/>
      <c r="D226" s="226"/>
      <c r="E226" s="226"/>
      <c r="F226" s="227"/>
      <c r="G226" s="227"/>
      <c r="H226" s="227"/>
      <c r="I226" s="226"/>
      <c r="J226" s="226"/>
      <c r="K226" s="226"/>
      <c r="L226" s="227"/>
      <c r="M226" s="227"/>
      <c r="N226" s="227"/>
      <c r="O226" s="227"/>
      <c r="P226" s="227"/>
      <c r="Q226" s="226"/>
      <c r="R226" s="226"/>
      <c r="S226" s="226"/>
      <c r="T226" s="227"/>
      <c r="U226" s="227"/>
      <c r="V226" s="227"/>
      <c r="W226" s="228"/>
      <c r="X226" s="228"/>
      <c r="Y226" s="228"/>
      <c r="Z226" s="228"/>
      <c r="AA226" s="228"/>
    </row>
    <row r="227" spans="1:27" s="310" customFormat="1" ht="12.75" customHeight="1">
      <c r="A227" s="225"/>
      <c r="B227" s="225"/>
      <c r="C227" s="226"/>
      <c r="D227" s="226"/>
      <c r="E227" s="226"/>
      <c r="F227" s="227"/>
      <c r="G227" s="227"/>
      <c r="H227" s="227"/>
      <c r="I227" s="226"/>
      <c r="J227" s="226"/>
      <c r="K227" s="226"/>
      <c r="L227" s="227"/>
      <c r="M227" s="227"/>
      <c r="N227" s="227"/>
      <c r="O227" s="227"/>
      <c r="P227" s="227"/>
      <c r="Q227" s="226"/>
      <c r="R227" s="226"/>
      <c r="S227" s="226"/>
      <c r="T227" s="227"/>
      <c r="U227" s="227"/>
      <c r="V227" s="227"/>
      <c r="W227" s="228"/>
      <c r="X227" s="228"/>
      <c r="Y227" s="228"/>
      <c r="Z227" s="228"/>
      <c r="AA227" s="228"/>
    </row>
    <row r="228" spans="1:27" s="310" customFormat="1" ht="12.75" customHeight="1">
      <c r="A228" s="225"/>
      <c r="B228" s="225"/>
      <c r="C228" s="226"/>
      <c r="D228" s="226"/>
      <c r="E228" s="226"/>
      <c r="F228" s="227"/>
      <c r="G228" s="227"/>
      <c r="H228" s="227"/>
      <c r="I228" s="226"/>
      <c r="J228" s="226"/>
      <c r="K228" s="226"/>
      <c r="L228" s="227"/>
      <c r="M228" s="227"/>
      <c r="N228" s="227"/>
      <c r="O228" s="227"/>
      <c r="P228" s="227"/>
      <c r="Q228" s="226"/>
      <c r="R228" s="226"/>
      <c r="S228" s="226"/>
      <c r="T228" s="227"/>
      <c r="U228" s="227"/>
      <c r="V228" s="227"/>
      <c r="W228" s="228"/>
      <c r="X228" s="228"/>
      <c r="Y228" s="228"/>
      <c r="Z228" s="228"/>
      <c r="AA228" s="228"/>
    </row>
    <row r="229" spans="1:27" s="310" customFormat="1" ht="12.75" customHeight="1">
      <c r="A229" s="225"/>
      <c r="B229" s="225"/>
      <c r="C229" s="226"/>
      <c r="D229" s="226"/>
      <c r="E229" s="226"/>
      <c r="F229" s="227"/>
      <c r="G229" s="227"/>
      <c r="H229" s="227"/>
      <c r="I229" s="226"/>
      <c r="J229" s="226"/>
      <c r="K229" s="226"/>
      <c r="L229" s="227"/>
      <c r="M229" s="227"/>
      <c r="N229" s="227"/>
      <c r="O229" s="227"/>
      <c r="P229" s="227"/>
      <c r="Q229" s="226"/>
      <c r="R229" s="226"/>
      <c r="S229" s="226"/>
      <c r="T229" s="227"/>
      <c r="U229" s="227"/>
      <c r="V229" s="227"/>
      <c r="W229" s="228"/>
      <c r="X229" s="228"/>
      <c r="Y229" s="228"/>
      <c r="Z229" s="228"/>
      <c r="AA229" s="228"/>
    </row>
    <row r="230" spans="1:27" s="310" customFormat="1" ht="12.75" customHeight="1">
      <c r="A230" s="225"/>
      <c r="B230" s="225"/>
      <c r="C230" s="226"/>
      <c r="D230" s="226"/>
      <c r="E230" s="226"/>
      <c r="F230" s="227"/>
      <c r="G230" s="227"/>
      <c r="H230" s="227"/>
      <c r="I230" s="226"/>
      <c r="J230" s="226"/>
      <c r="K230" s="226"/>
      <c r="L230" s="227"/>
      <c r="M230" s="227"/>
      <c r="N230" s="227"/>
      <c r="O230" s="227"/>
      <c r="P230" s="227"/>
      <c r="Q230" s="226"/>
      <c r="R230" s="226"/>
      <c r="S230" s="226"/>
      <c r="T230" s="227"/>
      <c r="U230" s="227"/>
      <c r="V230" s="227"/>
      <c r="W230" s="228"/>
      <c r="X230" s="228"/>
      <c r="Y230" s="228"/>
      <c r="Z230" s="228"/>
      <c r="AA230" s="228"/>
    </row>
    <row r="231" spans="1:27" s="310" customFormat="1" ht="12.75" customHeight="1">
      <c r="A231" s="225"/>
      <c r="B231" s="225"/>
      <c r="C231" s="226"/>
      <c r="D231" s="226"/>
      <c r="E231" s="226"/>
      <c r="F231" s="227"/>
      <c r="G231" s="227"/>
      <c r="H231" s="227"/>
      <c r="I231" s="226"/>
      <c r="J231" s="226"/>
      <c r="K231" s="226"/>
      <c r="L231" s="227"/>
      <c r="M231" s="227"/>
      <c r="N231" s="227"/>
      <c r="O231" s="227"/>
      <c r="P231" s="227"/>
      <c r="Q231" s="226"/>
      <c r="R231" s="226"/>
      <c r="S231" s="226"/>
      <c r="T231" s="227"/>
      <c r="U231" s="227"/>
      <c r="V231" s="227"/>
      <c r="W231" s="228"/>
      <c r="X231" s="228"/>
      <c r="Y231" s="228"/>
      <c r="Z231" s="228"/>
      <c r="AA231" s="228"/>
    </row>
    <row r="232" spans="1:27" s="310" customFormat="1" ht="12.75" customHeight="1">
      <c r="A232" s="225"/>
      <c r="B232" s="225"/>
      <c r="C232" s="226"/>
      <c r="D232" s="226"/>
      <c r="E232" s="226"/>
      <c r="F232" s="227"/>
      <c r="G232" s="227"/>
      <c r="H232" s="227"/>
      <c r="I232" s="226"/>
      <c r="J232" s="226"/>
      <c r="K232" s="226"/>
      <c r="L232" s="227"/>
      <c r="M232" s="227"/>
      <c r="N232" s="227"/>
      <c r="O232" s="227"/>
      <c r="P232" s="227"/>
      <c r="Q232" s="226"/>
      <c r="R232" s="226"/>
      <c r="S232" s="226"/>
      <c r="T232" s="227"/>
      <c r="U232" s="227"/>
      <c r="V232" s="227"/>
      <c r="W232" s="228"/>
      <c r="X232" s="228"/>
      <c r="Y232" s="228"/>
      <c r="Z232" s="228"/>
      <c r="AA232" s="228"/>
    </row>
    <row r="233" spans="1:27" s="310" customFormat="1" ht="12.75" customHeight="1">
      <c r="A233" s="225"/>
      <c r="B233" s="225"/>
      <c r="C233" s="226"/>
      <c r="D233" s="226"/>
      <c r="E233" s="226"/>
      <c r="F233" s="227"/>
      <c r="G233" s="227"/>
      <c r="H233" s="227"/>
      <c r="I233" s="226"/>
      <c r="J233" s="226"/>
      <c r="K233" s="226"/>
      <c r="L233" s="227"/>
      <c r="M233" s="227"/>
      <c r="N233" s="227"/>
      <c r="O233" s="227"/>
      <c r="P233" s="227"/>
      <c r="Q233" s="226"/>
      <c r="R233" s="226"/>
      <c r="S233" s="226"/>
      <c r="T233" s="227"/>
      <c r="U233" s="227"/>
      <c r="V233" s="227"/>
      <c r="W233" s="228"/>
      <c r="X233" s="228"/>
      <c r="Y233" s="228"/>
      <c r="Z233" s="228"/>
      <c r="AA233" s="228"/>
    </row>
    <row r="234" spans="1:27" s="310" customFormat="1" ht="12.75" customHeight="1">
      <c r="A234" s="225"/>
      <c r="B234" s="225"/>
      <c r="C234" s="226"/>
      <c r="D234" s="226"/>
      <c r="E234" s="226"/>
      <c r="F234" s="227"/>
      <c r="G234" s="227"/>
      <c r="H234" s="227"/>
      <c r="I234" s="226"/>
      <c r="J234" s="226"/>
      <c r="K234" s="226"/>
      <c r="L234" s="227"/>
      <c r="M234" s="227"/>
      <c r="N234" s="227"/>
      <c r="O234" s="227"/>
      <c r="P234" s="227"/>
      <c r="Q234" s="226"/>
      <c r="R234" s="226"/>
      <c r="S234" s="226"/>
      <c r="T234" s="227"/>
      <c r="U234" s="227"/>
      <c r="V234" s="227"/>
      <c r="W234" s="228"/>
      <c r="X234" s="228"/>
      <c r="Y234" s="228"/>
      <c r="Z234" s="228"/>
      <c r="AA234" s="228"/>
    </row>
    <row r="235" spans="1:27" s="310" customFormat="1" ht="12.75" customHeight="1">
      <c r="A235" s="225"/>
      <c r="B235" s="225"/>
      <c r="C235" s="226"/>
      <c r="D235" s="226"/>
      <c r="E235" s="226"/>
      <c r="F235" s="227"/>
      <c r="G235" s="227"/>
      <c r="H235" s="227"/>
      <c r="I235" s="226"/>
      <c r="J235" s="226"/>
      <c r="K235" s="226"/>
      <c r="L235" s="227"/>
      <c r="M235" s="227"/>
      <c r="N235" s="227"/>
      <c r="O235" s="227"/>
      <c r="P235" s="227"/>
      <c r="Q235" s="226"/>
      <c r="R235" s="226"/>
      <c r="S235" s="226"/>
      <c r="T235" s="227"/>
      <c r="U235" s="227"/>
      <c r="V235" s="227"/>
      <c r="W235" s="228"/>
      <c r="X235" s="228"/>
      <c r="Y235" s="228"/>
      <c r="Z235" s="228"/>
      <c r="AA235" s="228"/>
    </row>
    <row r="236" spans="1:27" s="310" customFormat="1" ht="12.75" customHeight="1">
      <c r="A236" s="225"/>
      <c r="B236" s="225"/>
      <c r="C236" s="226"/>
      <c r="D236" s="226"/>
      <c r="E236" s="226"/>
      <c r="F236" s="227"/>
      <c r="G236" s="227"/>
      <c r="H236" s="227"/>
      <c r="I236" s="226"/>
      <c r="J236" s="226"/>
      <c r="K236" s="226"/>
      <c r="L236" s="227"/>
      <c r="M236" s="227"/>
      <c r="N236" s="227"/>
      <c r="O236" s="227"/>
      <c r="P236" s="227"/>
      <c r="Q236" s="226"/>
      <c r="R236" s="226"/>
      <c r="S236" s="226"/>
      <c r="T236" s="227"/>
      <c r="U236" s="227"/>
      <c r="V236" s="227"/>
      <c r="W236" s="228"/>
      <c r="X236" s="228"/>
      <c r="Y236" s="228"/>
      <c r="Z236" s="228"/>
      <c r="AA236" s="228"/>
    </row>
    <row r="237" spans="1:27" s="310" customFormat="1" ht="12.75" customHeight="1">
      <c r="A237" s="225"/>
      <c r="B237" s="225"/>
      <c r="C237" s="226"/>
      <c r="D237" s="226"/>
      <c r="E237" s="226"/>
      <c r="F237" s="227"/>
      <c r="G237" s="227"/>
      <c r="H237" s="227"/>
      <c r="I237" s="226"/>
      <c r="J237" s="226"/>
      <c r="K237" s="226"/>
      <c r="L237" s="227"/>
      <c r="M237" s="227"/>
      <c r="N237" s="227"/>
      <c r="O237" s="227"/>
      <c r="P237" s="227"/>
      <c r="Q237" s="226"/>
      <c r="R237" s="226"/>
      <c r="S237" s="226"/>
      <c r="T237" s="227"/>
      <c r="U237" s="227"/>
      <c r="V237" s="227"/>
      <c r="W237" s="228"/>
      <c r="X237" s="228"/>
      <c r="Y237" s="228"/>
      <c r="Z237" s="228"/>
      <c r="AA237" s="228"/>
    </row>
    <row r="238" spans="1:27" s="310" customFormat="1" ht="12.75" customHeight="1">
      <c r="A238" s="225"/>
      <c r="B238" s="225"/>
      <c r="C238" s="226"/>
      <c r="D238" s="226"/>
      <c r="E238" s="226"/>
      <c r="F238" s="227"/>
      <c r="G238" s="227"/>
      <c r="H238" s="227"/>
      <c r="I238" s="226"/>
      <c r="J238" s="226"/>
      <c r="K238" s="226"/>
      <c r="L238" s="227"/>
      <c r="M238" s="227"/>
      <c r="N238" s="227"/>
      <c r="O238" s="227"/>
      <c r="P238" s="227"/>
      <c r="Q238" s="226"/>
      <c r="R238" s="226"/>
      <c r="S238" s="226"/>
      <c r="T238" s="227"/>
      <c r="U238" s="227"/>
      <c r="V238" s="227"/>
      <c r="W238" s="228"/>
      <c r="X238" s="228"/>
      <c r="Y238" s="228"/>
      <c r="Z238" s="228"/>
      <c r="AA238" s="228"/>
    </row>
    <row r="239" spans="1:27" s="310" customFormat="1" ht="12.75" customHeight="1">
      <c r="A239" s="225"/>
      <c r="B239" s="225"/>
      <c r="C239" s="226"/>
      <c r="D239" s="226"/>
      <c r="E239" s="226"/>
      <c r="F239" s="227"/>
      <c r="G239" s="227"/>
      <c r="H239" s="227"/>
      <c r="I239" s="226"/>
      <c r="J239" s="226"/>
      <c r="K239" s="226"/>
      <c r="L239" s="227"/>
      <c r="M239" s="227"/>
      <c r="N239" s="227"/>
      <c r="O239" s="227"/>
      <c r="P239" s="227"/>
      <c r="Q239" s="226"/>
      <c r="R239" s="226"/>
      <c r="S239" s="226"/>
      <c r="T239" s="227"/>
      <c r="U239" s="227"/>
      <c r="V239" s="227"/>
      <c r="W239" s="228"/>
      <c r="X239" s="228"/>
      <c r="Y239" s="228"/>
      <c r="Z239" s="228"/>
      <c r="AA239" s="228"/>
    </row>
    <row r="240" spans="1:27" s="310" customFormat="1" ht="12.75" customHeight="1">
      <c r="A240" s="225"/>
      <c r="B240" s="225"/>
      <c r="C240" s="226"/>
      <c r="D240" s="226"/>
      <c r="E240" s="226"/>
      <c r="F240" s="227"/>
      <c r="G240" s="227"/>
      <c r="H240" s="227"/>
      <c r="I240" s="226"/>
      <c r="J240" s="226"/>
      <c r="K240" s="226"/>
      <c r="L240" s="227"/>
      <c r="M240" s="227"/>
      <c r="N240" s="227"/>
      <c r="O240" s="227"/>
      <c r="P240" s="227"/>
      <c r="Q240" s="226"/>
      <c r="R240" s="226"/>
      <c r="S240" s="226"/>
      <c r="T240" s="227"/>
      <c r="U240" s="227"/>
      <c r="V240" s="227"/>
      <c r="W240" s="228"/>
      <c r="X240" s="228"/>
      <c r="Y240" s="228"/>
      <c r="Z240" s="228"/>
      <c r="AA240" s="228"/>
    </row>
    <row r="241" spans="1:27" s="310" customFormat="1" ht="12.75" customHeight="1">
      <c r="A241" s="225"/>
      <c r="B241" s="225"/>
      <c r="C241" s="226"/>
      <c r="D241" s="226"/>
      <c r="E241" s="226"/>
      <c r="F241" s="227"/>
      <c r="G241" s="227"/>
      <c r="H241" s="227"/>
      <c r="I241" s="226"/>
      <c r="J241" s="226"/>
      <c r="K241" s="226"/>
      <c r="L241" s="227"/>
      <c r="M241" s="227"/>
      <c r="N241" s="227"/>
      <c r="O241" s="227"/>
      <c r="P241" s="227"/>
      <c r="Q241" s="226"/>
      <c r="R241" s="226"/>
      <c r="S241" s="226"/>
      <c r="T241" s="227"/>
      <c r="U241" s="227"/>
      <c r="V241" s="227"/>
      <c r="W241" s="228"/>
      <c r="X241" s="228"/>
      <c r="Y241" s="228"/>
      <c r="Z241" s="228"/>
      <c r="AA241" s="228"/>
    </row>
    <row r="242" spans="1:27" s="310" customFormat="1" ht="12.75" customHeight="1">
      <c r="A242" s="225"/>
      <c r="B242" s="225"/>
      <c r="C242" s="226"/>
      <c r="D242" s="226"/>
      <c r="E242" s="226"/>
      <c r="F242" s="227"/>
      <c r="G242" s="227"/>
      <c r="H242" s="227"/>
      <c r="I242" s="226"/>
      <c r="J242" s="226"/>
      <c r="K242" s="226"/>
      <c r="L242" s="227"/>
      <c r="M242" s="227"/>
      <c r="N242" s="227"/>
      <c r="O242" s="227"/>
      <c r="P242" s="227"/>
      <c r="Q242" s="226"/>
      <c r="R242" s="226"/>
      <c r="S242" s="226"/>
      <c r="T242" s="227"/>
      <c r="U242" s="227"/>
      <c r="V242" s="227"/>
      <c r="W242" s="228"/>
      <c r="X242" s="228"/>
      <c r="Y242" s="228"/>
      <c r="Z242" s="228"/>
      <c r="AA242" s="228"/>
    </row>
    <row r="243" spans="1:27" s="310" customFormat="1" ht="12.75" customHeight="1">
      <c r="A243" s="225"/>
      <c r="B243" s="225"/>
      <c r="C243" s="226"/>
      <c r="D243" s="226"/>
      <c r="E243" s="226"/>
      <c r="F243" s="227"/>
      <c r="G243" s="227"/>
      <c r="H243" s="227"/>
      <c r="I243" s="226"/>
      <c r="J243" s="226"/>
      <c r="K243" s="226"/>
      <c r="L243" s="227"/>
      <c r="M243" s="227"/>
      <c r="N243" s="227"/>
      <c r="O243" s="227"/>
      <c r="P243" s="227"/>
      <c r="Q243" s="226"/>
      <c r="R243" s="226"/>
      <c r="S243" s="226"/>
      <c r="T243" s="227"/>
      <c r="U243" s="227"/>
      <c r="V243" s="227"/>
      <c r="W243" s="228"/>
      <c r="X243" s="228"/>
      <c r="Y243" s="228"/>
      <c r="Z243" s="228"/>
      <c r="AA243" s="228"/>
    </row>
    <row r="244" spans="1:27" s="310" customFormat="1" ht="12.75" customHeight="1">
      <c r="A244" s="225"/>
      <c r="B244" s="225"/>
      <c r="C244" s="226"/>
      <c r="D244" s="226"/>
      <c r="E244" s="226"/>
      <c r="F244" s="227"/>
      <c r="G244" s="227"/>
      <c r="H244" s="227"/>
      <c r="I244" s="226"/>
      <c r="J244" s="226"/>
      <c r="K244" s="226"/>
      <c r="L244" s="227"/>
      <c r="M244" s="227"/>
      <c r="N244" s="227"/>
      <c r="O244" s="227"/>
      <c r="P244" s="227"/>
      <c r="Q244" s="226"/>
      <c r="R244" s="226"/>
      <c r="S244" s="226"/>
      <c r="T244" s="227"/>
      <c r="U244" s="227"/>
      <c r="V244" s="227"/>
      <c r="W244" s="228"/>
      <c r="X244" s="228"/>
      <c r="Y244" s="228"/>
      <c r="Z244" s="228"/>
      <c r="AA244" s="228"/>
    </row>
    <row r="245" spans="1:27" s="310" customFormat="1" ht="12.75" customHeight="1">
      <c r="A245" s="225"/>
      <c r="B245" s="225"/>
      <c r="C245" s="226"/>
      <c r="D245" s="226"/>
      <c r="E245" s="226"/>
      <c r="F245" s="227"/>
      <c r="G245" s="227"/>
      <c r="H245" s="227"/>
      <c r="I245" s="226"/>
      <c r="J245" s="226"/>
      <c r="K245" s="226"/>
      <c r="L245" s="227"/>
      <c r="M245" s="227"/>
      <c r="N245" s="227"/>
      <c r="O245" s="227"/>
      <c r="P245" s="227"/>
      <c r="Q245" s="226"/>
      <c r="R245" s="226"/>
      <c r="S245" s="226"/>
      <c r="T245" s="227"/>
      <c r="U245" s="227"/>
      <c r="V245" s="227"/>
      <c r="W245" s="228"/>
      <c r="X245" s="228"/>
      <c r="Y245" s="228"/>
      <c r="Z245" s="228"/>
      <c r="AA245" s="228"/>
    </row>
    <row r="246" spans="1:27" s="310" customFormat="1" ht="12.75" customHeight="1">
      <c r="A246" s="225"/>
      <c r="B246" s="225"/>
      <c r="C246" s="226"/>
      <c r="D246" s="226"/>
      <c r="E246" s="226"/>
      <c r="F246" s="227"/>
      <c r="G246" s="227"/>
      <c r="H246" s="227"/>
      <c r="I246" s="226"/>
      <c r="J246" s="226"/>
      <c r="K246" s="226"/>
      <c r="L246" s="227"/>
      <c r="M246" s="227"/>
      <c r="N246" s="227"/>
      <c r="O246" s="227"/>
      <c r="P246" s="227"/>
      <c r="Q246" s="226"/>
      <c r="R246" s="226"/>
      <c r="S246" s="226"/>
      <c r="T246" s="227"/>
      <c r="U246" s="227"/>
      <c r="V246" s="227"/>
      <c r="W246" s="228"/>
      <c r="X246" s="228"/>
      <c r="Y246" s="228"/>
      <c r="Z246" s="228"/>
      <c r="AA246" s="228"/>
    </row>
    <row r="247" spans="1:27" s="310" customFormat="1" ht="12.75" customHeight="1">
      <c r="A247" s="225"/>
      <c r="B247" s="225"/>
      <c r="C247" s="226"/>
      <c r="D247" s="226"/>
      <c r="E247" s="226"/>
      <c r="F247" s="227"/>
      <c r="G247" s="227"/>
      <c r="H247" s="227"/>
      <c r="I247" s="226"/>
      <c r="J247" s="226"/>
      <c r="K247" s="226"/>
      <c r="L247" s="227"/>
      <c r="M247" s="227"/>
      <c r="N247" s="227"/>
      <c r="O247" s="227"/>
      <c r="P247" s="227"/>
      <c r="Q247" s="226"/>
      <c r="R247" s="226"/>
      <c r="S247" s="226"/>
      <c r="T247" s="227"/>
      <c r="U247" s="227"/>
      <c r="V247" s="227"/>
      <c r="W247" s="228"/>
      <c r="X247" s="228"/>
      <c r="Y247" s="228"/>
      <c r="Z247" s="228"/>
      <c r="AA247" s="228"/>
    </row>
    <row r="248" spans="1:27" s="310" customFormat="1" ht="12.75" customHeight="1">
      <c r="A248" s="225"/>
      <c r="B248" s="225"/>
      <c r="C248" s="226"/>
      <c r="D248" s="226"/>
      <c r="E248" s="226"/>
      <c r="F248" s="227"/>
      <c r="G248" s="227"/>
      <c r="H248" s="227"/>
      <c r="I248" s="226"/>
      <c r="J248" s="226"/>
      <c r="K248" s="226"/>
      <c r="L248" s="227"/>
      <c r="M248" s="227"/>
      <c r="N248" s="227"/>
      <c r="O248" s="227"/>
      <c r="P248" s="227"/>
      <c r="Q248" s="226"/>
      <c r="R248" s="226"/>
      <c r="S248" s="226"/>
      <c r="T248" s="227"/>
      <c r="U248" s="227"/>
      <c r="V248" s="227"/>
      <c r="W248" s="228"/>
      <c r="X248" s="228"/>
      <c r="Y248" s="228"/>
      <c r="Z248" s="228"/>
      <c r="AA248" s="228"/>
    </row>
    <row r="249" spans="1:27" s="310" customFormat="1" ht="12.75" customHeight="1">
      <c r="A249" s="225"/>
      <c r="B249" s="225"/>
      <c r="C249" s="226"/>
      <c r="D249" s="226"/>
      <c r="E249" s="226"/>
      <c r="F249" s="227"/>
      <c r="G249" s="227"/>
      <c r="H249" s="227"/>
      <c r="I249" s="226"/>
      <c r="J249" s="226"/>
      <c r="K249" s="226"/>
      <c r="L249" s="227"/>
      <c r="M249" s="227"/>
      <c r="N249" s="227"/>
      <c r="O249" s="227"/>
      <c r="P249" s="227"/>
      <c r="Q249" s="226"/>
      <c r="R249" s="226"/>
      <c r="S249" s="226"/>
      <c r="T249" s="227"/>
      <c r="U249" s="227"/>
      <c r="V249" s="227"/>
      <c r="W249" s="228"/>
      <c r="X249" s="228"/>
      <c r="Y249" s="228"/>
      <c r="Z249" s="228"/>
      <c r="AA249" s="228"/>
    </row>
    <row r="250" spans="1:27" s="310" customFormat="1" ht="12.75" customHeight="1">
      <c r="A250" s="225"/>
      <c r="B250" s="225"/>
      <c r="C250" s="226"/>
      <c r="D250" s="226"/>
      <c r="E250" s="226"/>
      <c r="F250" s="227"/>
      <c r="G250" s="227"/>
      <c r="H250" s="227"/>
      <c r="I250" s="226"/>
      <c r="J250" s="226"/>
      <c r="K250" s="226"/>
      <c r="L250" s="227"/>
      <c r="M250" s="227"/>
      <c r="N250" s="227"/>
      <c r="O250" s="227"/>
      <c r="P250" s="227"/>
      <c r="Q250" s="226"/>
      <c r="R250" s="226"/>
      <c r="S250" s="226"/>
      <c r="T250" s="227"/>
      <c r="U250" s="227"/>
      <c r="V250" s="227"/>
      <c r="W250" s="228"/>
      <c r="X250" s="228"/>
      <c r="Y250" s="228"/>
      <c r="Z250" s="228"/>
      <c r="AA250" s="228"/>
    </row>
    <row r="251" spans="1:27" s="310" customFormat="1" ht="12.75" customHeight="1">
      <c r="A251" s="225"/>
      <c r="B251" s="225"/>
      <c r="C251" s="226"/>
      <c r="D251" s="226"/>
      <c r="E251" s="226"/>
      <c r="F251" s="227"/>
      <c r="G251" s="227"/>
      <c r="H251" s="227"/>
      <c r="I251" s="226"/>
      <c r="J251" s="226"/>
      <c r="K251" s="226"/>
      <c r="L251" s="227"/>
      <c r="M251" s="227"/>
      <c r="N251" s="227"/>
      <c r="O251" s="227"/>
      <c r="P251" s="227"/>
      <c r="Q251" s="226"/>
      <c r="R251" s="226"/>
      <c r="S251" s="226"/>
      <c r="T251" s="227"/>
      <c r="U251" s="227"/>
      <c r="V251" s="227"/>
      <c r="W251" s="228"/>
      <c r="X251" s="228"/>
      <c r="Y251" s="228"/>
      <c r="Z251" s="228"/>
      <c r="AA251" s="228"/>
    </row>
    <row r="252" spans="1:27" s="310" customFormat="1" ht="12.75" customHeight="1">
      <c r="A252" s="225"/>
      <c r="B252" s="225"/>
      <c r="C252" s="226"/>
      <c r="D252" s="226"/>
      <c r="E252" s="226"/>
      <c r="F252" s="227"/>
      <c r="G252" s="227"/>
      <c r="H252" s="227"/>
      <c r="I252" s="226"/>
      <c r="J252" s="226"/>
      <c r="K252" s="226"/>
      <c r="L252" s="227"/>
      <c r="M252" s="227"/>
      <c r="N252" s="227"/>
      <c r="O252" s="227"/>
      <c r="P252" s="227"/>
      <c r="Q252" s="226"/>
      <c r="R252" s="226"/>
      <c r="S252" s="226"/>
      <c r="T252" s="227"/>
      <c r="U252" s="227"/>
      <c r="V252" s="227"/>
      <c r="W252" s="228"/>
      <c r="X252" s="228"/>
      <c r="Y252" s="228"/>
      <c r="Z252" s="228"/>
      <c r="AA252" s="228"/>
    </row>
    <row r="253" spans="1:27" s="310" customFormat="1" ht="12.75" customHeight="1">
      <c r="A253" s="225"/>
      <c r="B253" s="225"/>
      <c r="C253" s="226"/>
      <c r="D253" s="226"/>
      <c r="E253" s="226"/>
      <c r="F253" s="227"/>
      <c r="G253" s="227"/>
      <c r="H253" s="227"/>
      <c r="I253" s="226"/>
      <c r="J253" s="226"/>
      <c r="K253" s="226"/>
      <c r="L253" s="227"/>
      <c r="M253" s="227"/>
      <c r="N253" s="227"/>
      <c r="O253" s="227"/>
      <c r="P253" s="227"/>
      <c r="Q253" s="226"/>
      <c r="R253" s="226"/>
      <c r="S253" s="226"/>
      <c r="T253" s="227"/>
      <c r="U253" s="227"/>
      <c r="V253" s="227"/>
      <c r="W253" s="228"/>
      <c r="X253" s="228"/>
      <c r="Y253" s="228"/>
      <c r="Z253" s="228"/>
      <c r="AA253" s="228"/>
    </row>
    <row r="254" spans="1:27" s="310" customFormat="1" ht="12.75" customHeight="1">
      <c r="A254" s="225"/>
      <c r="B254" s="225"/>
      <c r="C254" s="226"/>
      <c r="D254" s="226"/>
      <c r="E254" s="226"/>
      <c r="F254" s="227"/>
      <c r="G254" s="227"/>
      <c r="H254" s="227"/>
      <c r="I254" s="226"/>
      <c r="J254" s="226"/>
      <c r="K254" s="226"/>
      <c r="L254" s="227"/>
      <c r="M254" s="227"/>
      <c r="N254" s="227"/>
      <c r="O254" s="227"/>
      <c r="P254" s="227"/>
      <c r="Q254" s="226"/>
      <c r="R254" s="226"/>
      <c r="S254" s="226"/>
      <c r="T254" s="227"/>
      <c r="U254" s="227"/>
      <c r="V254" s="227"/>
      <c r="W254" s="228"/>
      <c r="X254" s="228"/>
      <c r="Y254" s="228"/>
      <c r="Z254" s="228"/>
      <c r="AA254" s="228"/>
    </row>
    <row r="255" spans="1:27" s="310" customFormat="1" ht="12.75" customHeight="1">
      <c r="A255" s="225"/>
      <c r="B255" s="225"/>
      <c r="C255" s="226"/>
      <c r="D255" s="226"/>
      <c r="E255" s="226"/>
      <c r="F255" s="227"/>
      <c r="G255" s="227"/>
      <c r="H255" s="227"/>
      <c r="I255" s="226"/>
      <c r="J255" s="226"/>
      <c r="K255" s="226"/>
      <c r="L255" s="227"/>
      <c r="M255" s="227"/>
      <c r="N255" s="227"/>
      <c r="O255" s="227"/>
      <c r="P255" s="227"/>
      <c r="Q255" s="226"/>
      <c r="R255" s="226"/>
      <c r="S255" s="226"/>
      <c r="T255" s="227"/>
      <c r="U255" s="227"/>
      <c r="V255" s="227"/>
      <c r="W255" s="228"/>
      <c r="X255" s="228"/>
      <c r="Y255" s="228"/>
      <c r="Z255" s="228"/>
      <c r="AA255" s="228"/>
    </row>
    <row r="256" spans="1:27" s="310" customFormat="1" ht="12.75" customHeight="1">
      <c r="A256" s="225"/>
      <c r="B256" s="225"/>
      <c r="C256" s="226"/>
      <c r="D256" s="226"/>
      <c r="E256" s="226"/>
      <c r="F256" s="227"/>
      <c r="G256" s="227"/>
      <c r="H256" s="227"/>
      <c r="I256" s="226"/>
      <c r="J256" s="226"/>
      <c r="K256" s="226"/>
      <c r="L256" s="227"/>
      <c r="M256" s="227"/>
      <c r="N256" s="227"/>
      <c r="O256" s="227"/>
      <c r="P256" s="227"/>
      <c r="Q256" s="226"/>
      <c r="R256" s="226"/>
      <c r="S256" s="226"/>
      <c r="T256" s="227"/>
      <c r="U256" s="227"/>
      <c r="V256" s="227"/>
      <c r="W256" s="228"/>
      <c r="X256" s="228"/>
      <c r="Y256" s="228"/>
      <c r="Z256" s="228"/>
      <c r="AA256" s="228"/>
    </row>
    <row r="257" spans="1:27" s="310" customFormat="1" ht="12.75" customHeight="1">
      <c r="A257" s="225"/>
      <c r="B257" s="225"/>
      <c r="C257" s="226"/>
      <c r="D257" s="226"/>
      <c r="E257" s="226"/>
      <c r="F257" s="227"/>
      <c r="G257" s="227"/>
      <c r="H257" s="227"/>
      <c r="I257" s="226"/>
      <c r="J257" s="226"/>
      <c r="K257" s="226"/>
      <c r="L257" s="227"/>
      <c r="M257" s="227"/>
      <c r="N257" s="227"/>
      <c r="O257" s="227"/>
      <c r="P257" s="227"/>
      <c r="Q257" s="226"/>
      <c r="R257" s="226"/>
      <c r="S257" s="226"/>
      <c r="T257" s="227"/>
      <c r="U257" s="227"/>
      <c r="V257" s="227"/>
      <c r="W257" s="228"/>
      <c r="X257" s="228"/>
      <c r="Y257" s="228"/>
      <c r="Z257" s="228"/>
      <c r="AA257" s="228"/>
    </row>
    <row r="258" spans="1:27" s="310" customFormat="1" ht="12.75" customHeight="1">
      <c r="A258" s="225"/>
      <c r="B258" s="225"/>
      <c r="C258" s="226"/>
      <c r="D258" s="226"/>
      <c r="E258" s="226"/>
      <c r="F258" s="227"/>
      <c r="G258" s="227"/>
      <c r="H258" s="227"/>
      <c r="I258" s="226"/>
      <c r="J258" s="226"/>
      <c r="K258" s="226"/>
      <c r="L258" s="227"/>
      <c r="M258" s="227"/>
      <c r="N258" s="227"/>
      <c r="O258" s="227"/>
      <c r="P258" s="227"/>
      <c r="Q258" s="226"/>
      <c r="R258" s="226"/>
      <c r="S258" s="226"/>
      <c r="T258" s="227"/>
      <c r="U258" s="227"/>
      <c r="V258" s="227"/>
      <c r="W258" s="228"/>
      <c r="X258" s="228"/>
      <c r="Y258" s="228"/>
      <c r="Z258" s="228"/>
      <c r="AA258" s="228"/>
    </row>
    <row r="259" spans="1:27" s="310" customFormat="1" ht="12.75" customHeight="1">
      <c r="A259" s="225"/>
      <c r="B259" s="225"/>
      <c r="C259" s="226"/>
      <c r="D259" s="226"/>
      <c r="E259" s="226"/>
      <c r="F259" s="227"/>
      <c r="G259" s="227"/>
      <c r="H259" s="227"/>
      <c r="I259" s="226"/>
      <c r="J259" s="226"/>
      <c r="K259" s="226"/>
      <c r="L259" s="227"/>
      <c r="M259" s="227"/>
      <c r="N259" s="227"/>
      <c r="O259" s="227"/>
      <c r="P259" s="227"/>
      <c r="Q259" s="226"/>
      <c r="R259" s="226"/>
      <c r="S259" s="226"/>
      <c r="T259" s="227"/>
      <c r="U259" s="227"/>
      <c r="V259" s="227"/>
      <c r="W259" s="228"/>
      <c r="X259" s="228"/>
      <c r="Y259" s="228"/>
      <c r="Z259" s="228"/>
      <c r="AA259" s="228"/>
    </row>
    <row r="260" spans="1:27" s="310" customFormat="1" ht="12.75" customHeight="1">
      <c r="A260" s="225"/>
      <c r="B260" s="225"/>
      <c r="C260" s="226"/>
      <c r="D260" s="226"/>
      <c r="E260" s="226"/>
      <c r="F260" s="227"/>
      <c r="G260" s="227"/>
      <c r="H260" s="227"/>
      <c r="I260" s="226"/>
      <c r="J260" s="226"/>
      <c r="K260" s="226"/>
      <c r="L260" s="227"/>
      <c r="M260" s="227"/>
      <c r="N260" s="227"/>
      <c r="O260" s="227"/>
      <c r="P260" s="227"/>
      <c r="Q260" s="226"/>
      <c r="R260" s="226"/>
      <c r="S260" s="226"/>
      <c r="T260" s="227"/>
      <c r="U260" s="227"/>
      <c r="V260" s="227"/>
      <c r="W260" s="228"/>
      <c r="X260" s="228"/>
      <c r="Y260" s="228"/>
      <c r="Z260" s="228"/>
      <c r="AA260" s="228"/>
    </row>
    <row r="261" spans="1:27" s="310" customFormat="1" ht="12.75" customHeight="1">
      <c r="A261" s="225"/>
      <c r="B261" s="225"/>
      <c r="C261" s="226"/>
      <c r="D261" s="226"/>
      <c r="E261" s="226"/>
      <c r="F261" s="227"/>
      <c r="G261" s="227"/>
      <c r="H261" s="227"/>
      <c r="I261" s="226"/>
      <c r="J261" s="226"/>
      <c r="K261" s="226"/>
      <c r="L261" s="227"/>
      <c r="M261" s="227"/>
      <c r="N261" s="227"/>
      <c r="O261" s="227"/>
      <c r="P261" s="227"/>
      <c r="Q261" s="226"/>
      <c r="R261" s="226"/>
      <c r="S261" s="226"/>
      <c r="T261" s="227"/>
      <c r="U261" s="227"/>
      <c r="V261" s="227"/>
      <c r="W261" s="228"/>
      <c r="X261" s="228"/>
      <c r="Y261" s="228"/>
      <c r="Z261" s="228"/>
      <c r="AA261" s="228"/>
    </row>
    <row r="262" spans="1:27" s="310" customFormat="1" ht="12.75" customHeight="1">
      <c r="A262" s="225"/>
      <c r="B262" s="225"/>
      <c r="C262" s="226"/>
      <c r="D262" s="226"/>
      <c r="E262" s="226"/>
      <c r="F262" s="227"/>
      <c r="G262" s="227"/>
      <c r="H262" s="227"/>
      <c r="I262" s="226"/>
      <c r="J262" s="226"/>
      <c r="K262" s="226"/>
      <c r="L262" s="227"/>
      <c r="M262" s="227"/>
      <c r="N262" s="227"/>
      <c r="O262" s="227"/>
      <c r="P262" s="227"/>
      <c r="Q262" s="226"/>
      <c r="R262" s="226"/>
      <c r="S262" s="226"/>
      <c r="T262" s="227"/>
      <c r="U262" s="227"/>
      <c r="V262" s="227"/>
      <c r="W262" s="228"/>
      <c r="X262" s="228"/>
      <c r="Y262" s="228"/>
      <c r="Z262" s="228"/>
      <c r="AA262" s="228"/>
    </row>
    <row r="263" spans="1:27" s="310" customFormat="1" ht="12.75" customHeight="1">
      <c r="A263" s="225"/>
      <c r="B263" s="225"/>
      <c r="C263" s="226"/>
      <c r="D263" s="226"/>
      <c r="E263" s="226"/>
      <c r="F263" s="227"/>
      <c r="G263" s="227"/>
      <c r="H263" s="227"/>
      <c r="I263" s="226"/>
      <c r="J263" s="226"/>
      <c r="K263" s="226"/>
      <c r="L263" s="227"/>
      <c r="M263" s="227"/>
      <c r="N263" s="227"/>
      <c r="O263" s="227"/>
      <c r="P263" s="227"/>
      <c r="Q263" s="226"/>
      <c r="R263" s="226"/>
      <c r="S263" s="226"/>
      <c r="T263" s="227"/>
      <c r="U263" s="227"/>
      <c r="V263" s="227"/>
      <c r="W263" s="228"/>
      <c r="X263" s="228"/>
      <c r="Y263" s="228"/>
      <c r="Z263" s="228"/>
      <c r="AA263" s="228"/>
    </row>
    <row r="264" spans="1:27" s="310" customFormat="1" ht="12.75" customHeight="1">
      <c r="A264" s="225"/>
      <c r="B264" s="225"/>
      <c r="C264" s="226"/>
      <c r="D264" s="226"/>
      <c r="E264" s="226"/>
      <c r="F264" s="227"/>
      <c r="G264" s="227"/>
      <c r="H264" s="227"/>
      <c r="I264" s="226"/>
      <c r="J264" s="226"/>
      <c r="K264" s="226"/>
      <c r="L264" s="227"/>
      <c r="M264" s="227"/>
      <c r="N264" s="227"/>
      <c r="O264" s="227"/>
      <c r="P264" s="227"/>
      <c r="Q264" s="226"/>
      <c r="R264" s="226"/>
      <c r="S264" s="226"/>
      <c r="T264" s="227"/>
      <c r="U264" s="227"/>
      <c r="V264" s="227"/>
      <c r="W264" s="228"/>
      <c r="X264" s="228"/>
      <c r="Y264" s="228"/>
      <c r="Z264" s="228"/>
      <c r="AA264" s="228"/>
    </row>
    <row r="265" spans="1:27" s="310" customFormat="1" ht="12.75" customHeight="1">
      <c r="A265" s="225"/>
      <c r="B265" s="225"/>
      <c r="C265" s="226"/>
      <c r="D265" s="226"/>
      <c r="E265" s="226"/>
      <c r="F265" s="227"/>
      <c r="G265" s="227"/>
      <c r="H265" s="227"/>
      <c r="I265" s="226"/>
      <c r="J265" s="226"/>
      <c r="K265" s="226"/>
      <c r="L265" s="227"/>
      <c r="M265" s="227"/>
      <c r="N265" s="227"/>
      <c r="O265" s="227"/>
      <c r="P265" s="227"/>
      <c r="Q265" s="226"/>
      <c r="R265" s="226"/>
      <c r="S265" s="226"/>
      <c r="T265" s="227"/>
      <c r="U265" s="227"/>
      <c r="V265" s="227"/>
      <c r="W265" s="228"/>
      <c r="X265" s="228"/>
      <c r="Y265" s="228"/>
      <c r="Z265" s="228"/>
      <c r="AA265" s="228"/>
    </row>
    <row r="266" spans="1:27" s="310" customFormat="1" ht="12.75" customHeight="1">
      <c r="A266" s="225"/>
      <c r="B266" s="225"/>
      <c r="C266" s="226"/>
      <c r="D266" s="226"/>
      <c r="E266" s="226"/>
      <c r="F266" s="227"/>
      <c r="G266" s="227"/>
      <c r="H266" s="227"/>
      <c r="I266" s="226"/>
      <c r="J266" s="226"/>
      <c r="K266" s="226"/>
      <c r="L266" s="227"/>
      <c r="M266" s="227"/>
      <c r="N266" s="227"/>
      <c r="O266" s="227"/>
      <c r="P266" s="227"/>
      <c r="Q266" s="226"/>
      <c r="R266" s="226"/>
      <c r="S266" s="226"/>
      <c r="T266" s="227"/>
      <c r="U266" s="227"/>
      <c r="V266" s="227"/>
      <c r="W266" s="228"/>
      <c r="X266" s="228"/>
      <c r="Y266" s="228"/>
      <c r="Z266" s="228"/>
      <c r="AA266" s="228"/>
    </row>
    <row r="267" spans="1:27" s="310" customFormat="1" ht="12.75" customHeight="1">
      <c r="A267" s="225"/>
      <c r="B267" s="225"/>
      <c r="C267" s="226"/>
      <c r="D267" s="226"/>
      <c r="E267" s="226"/>
      <c r="F267" s="227"/>
      <c r="G267" s="227"/>
      <c r="H267" s="227"/>
      <c r="I267" s="226"/>
      <c r="J267" s="226"/>
      <c r="K267" s="226"/>
      <c r="L267" s="227"/>
      <c r="M267" s="227"/>
      <c r="N267" s="227"/>
      <c r="O267" s="227"/>
      <c r="P267" s="227"/>
      <c r="Q267" s="226"/>
      <c r="R267" s="226"/>
      <c r="S267" s="226"/>
      <c r="T267" s="227"/>
      <c r="U267" s="227"/>
      <c r="V267" s="227"/>
      <c r="W267" s="228"/>
      <c r="X267" s="228"/>
      <c r="Y267" s="228"/>
      <c r="Z267" s="228"/>
      <c r="AA267" s="228"/>
    </row>
    <row r="268" spans="1:27" s="310" customFormat="1" ht="12.75" customHeight="1">
      <c r="A268" s="225"/>
      <c r="B268" s="225"/>
      <c r="C268" s="226"/>
      <c r="D268" s="226"/>
      <c r="E268" s="226"/>
      <c r="F268" s="227"/>
      <c r="G268" s="227"/>
      <c r="H268" s="227"/>
      <c r="I268" s="226"/>
      <c r="J268" s="226"/>
      <c r="K268" s="226"/>
      <c r="L268" s="227"/>
      <c r="M268" s="227"/>
      <c r="N268" s="227"/>
      <c r="O268" s="227"/>
      <c r="P268" s="227"/>
      <c r="Q268" s="226"/>
      <c r="R268" s="226"/>
      <c r="S268" s="226"/>
      <c r="T268" s="227"/>
      <c r="U268" s="227"/>
      <c r="V268" s="227"/>
      <c r="W268" s="228"/>
      <c r="X268" s="228"/>
      <c r="Y268" s="228"/>
      <c r="Z268" s="228"/>
      <c r="AA268" s="228"/>
    </row>
    <row r="269" spans="1:27" s="310" customFormat="1" ht="12.75" customHeight="1">
      <c r="A269" s="225"/>
      <c r="B269" s="225"/>
      <c r="C269" s="226"/>
      <c r="D269" s="226"/>
      <c r="E269" s="226"/>
      <c r="F269" s="227"/>
      <c r="G269" s="227"/>
      <c r="H269" s="227"/>
      <c r="I269" s="226"/>
      <c r="J269" s="226"/>
      <c r="K269" s="226"/>
      <c r="L269" s="227"/>
      <c r="M269" s="227"/>
      <c r="N269" s="227"/>
      <c r="O269" s="227"/>
      <c r="P269" s="227"/>
      <c r="Q269" s="226"/>
      <c r="R269" s="226"/>
      <c r="S269" s="226"/>
      <c r="T269" s="227"/>
      <c r="U269" s="227"/>
      <c r="V269" s="227"/>
      <c r="W269" s="228"/>
      <c r="X269" s="228"/>
      <c r="Y269" s="228"/>
      <c r="Z269" s="228"/>
      <c r="AA269" s="228"/>
    </row>
    <row r="270" spans="1:27" s="310" customFormat="1" ht="12.75" customHeight="1">
      <c r="A270" s="225"/>
      <c r="B270" s="225"/>
      <c r="C270" s="226"/>
      <c r="D270" s="226"/>
      <c r="E270" s="226"/>
      <c r="F270" s="227"/>
      <c r="G270" s="227"/>
      <c r="H270" s="227"/>
      <c r="I270" s="226"/>
      <c r="J270" s="226"/>
      <c r="K270" s="226"/>
      <c r="L270" s="227"/>
      <c r="M270" s="227"/>
      <c r="N270" s="227"/>
      <c r="O270" s="227"/>
      <c r="P270" s="227"/>
      <c r="Q270" s="226"/>
      <c r="R270" s="226"/>
      <c r="S270" s="226"/>
      <c r="T270" s="227"/>
      <c r="U270" s="227"/>
      <c r="V270" s="227"/>
      <c r="W270" s="228"/>
      <c r="X270" s="228"/>
      <c r="Y270" s="228"/>
      <c r="Z270" s="228"/>
      <c r="AA270" s="228"/>
    </row>
    <row r="271" spans="1:27" s="310" customFormat="1" ht="12.75" customHeight="1">
      <c r="A271" s="225"/>
      <c r="B271" s="225"/>
      <c r="C271" s="226"/>
      <c r="D271" s="226"/>
      <c r="E271" s="226"/>
      <c r="F271" s="227"/>
      <c r="G271" s="227"/>
      <c r="H271" s="227"/>
      <c r="I271" s="226"/>
      <c r="J271" s="226"/>
      <c r="K271" s="226"/>
      <c r="L271" s="227"/>
      <c r="M271" s="227"/>
      <c r="N271" s="227"/>
      <c r="O271" s="227"/>
      <c r="P271" s="227"/>
      <c r="Q271" s="226"/>
      <c r="R271" s="226"/>
      <c r="S271" s="226"/>
      <c r="T271" s="227"/>
      <c r="U271" s="227"/>
      <c r="V271" s="227"/>
      <c r="W271" s="228"/>
      <c r="X271" s="228"/>
      <c r="Y271" s="228"/>
      <c r="Z271" s="228"/>
      <c r="AA271" s="228"/>
    </row>
    <row r="272" spans="1:27" s="310" customFormat="1" ht="12.75" customHeight="1">
      <c r="A272" s="225"/>
      <c r="B272" s="225"/>
      <c r="C272" s="226"/>
      <c r="D272" s="226"/>
      <c r="E272" s="226"/>
      <c r="F272" s="227"/>
      <c r="G272" s="227"/>
      <c r="H272" s="227"/>
      <c r="I272" s="226"/>
      <c r="J272" s="226"/>
      <c r="K272" s="226"/>
      <c r="L272" s="227"/>
      <c r="M272" s="227"/>
      <c r="N272" s="227"/>
      <c r="O272" s="227"/>
      <c r="P272" s="227"/>
      <c r="Q272" s="226"/>
      <c r="R272" s="226"/>
      <c r="S272" s="226"/>
      <c r="T272" s="227"/>
      <c r="U272" s="227"/>
      <c r="V272" s="227"/>
      <c r="W272" s="228"/>
      <c r="X272" s="228"/>
      <c r="Y272" s="228"/>
      <c r="Z272" s="228"/>
      <c r="AA272" s="228"/>
    </row>
    <row r="273" spans="1:27" s="310" customFormat="1" ht="12.75" customHeight="1">
      <c r="A273" s="225"/>
      <c r="B273" s="225"/>
      <c r="C273" s="226"/>
      <c r="D273" s="226"/>
      <c r="E273" s="226"/>
      <c r="F273" s="227"/>
      <c r="G273" s="227"/>
      <c r="H273" s="227"/>
      <c r="I273" s="226"/>
      <c r="J273" s="226"/>
      <c r="K273" s="226"/>
      <c r="L273" s="227"/>
      <c r="M273" s="227"/>
      <c r="N273" s="227"/>
      <c r="O273" s="227"/>
      <c r="P273" s="227"/>
      <c r="Q273" s="226"/>
      <c r="R273" s="226"/>
      <c r="S273" s="226"/>
      <c r="T273" s="227"/>
      <c r="U273" s="227"/>
      <c r="V273" s="227"/>
      <c r="W273" s="228"/>
      <c r="X273" s="228"/>
      <c r="Y273" s="228"/>
      <c r="Z273" s="228"/>
      <c r="AA273" s="228"/>
    </row>
    <row r="274" spans="1:27" s="310" customFormat="1" ht="12.75" customHeight="1">
      <c r="A274" s="225"/>
      <c r="B274" s="225"/>
      <c r="C274" s="226"/>
      <c r="D274" s="226"/>
      <c r="E274" s="226"/>
      <c r="F274" s="227"/>
      <c r="G274" s="227"/>
      <c r="H274" s="227"/>
      <c r="I274" s="226"/>
      <c r="J274" s="226"/>
      <c r="K274" s="226"/>
      <c r="L274" s="227"/>
      <c r="M274" s="227"/>
      <c r="N274" s="227"/>
      <c r="O274" s="227"/>
      <c r="P274" s="227"/>
      <c r="Q274" s="226"/>
      <c r="R274" s="226"/>
      <c r="S274" s="226"/>
      <c r="T274" s="227"/>
      <c r="U274" s="227"/>
      <c r="V274" s="227"/>
      <c r="W274" s="228"/>
      <c r="X274" s="228"/>
      <c r="Y274" s="228"/>
      <c r="Z274" s="228"/>
      <c r="AA274" s="228"/>
    </row>
    <row r="275" spans="1:27" s="310" customFormat="1" ht="12.75" customHeight="1">
      <c r="A275" s="225"/>
      <c r="B275" s="225"/>
      <c r="C275" s="226"/>
      <c r="D275" s="226"/>
      <c r="E275" s="226"/>
      <c r="F275" s="227"/>
      <c r="G275" s="227"/>
      <c r="H275" s="227"/>
      <c r="I275" s="226"/>
      <c r="J275" s="226"/>
      <c r="K275" s="226"/>
      <c r="L275" s="227"/>
      <c r="M275" s="227"/>
      <c r="N275" s="227"/>
      <c r="O275" s="227"/>
      <c r="P275" s="227"/>
      <c r="Q275" s="226"/>
      <c r="R275" s="226"/>
      <c r="S275" s="226"/>
      <c r="T275" s="227"/>
      <c r="U275" s="227"/>
      <c r="V275" s="227"/>
      <c r="W275" s="228"/>
      <c r="X275" s="228"/>
      <c r="Y275" s="228"/>
      <c r="Z275" s="228"/>
      <c r="AA275" s="228"/>
    </row>
    <row r="276" spans="1:27" s="310" customFormat="1" ht="12.75" customHeight="1">
      <c r="A276" s="225"/>
      <c r="B276" s="225"/>
      <c r="C276" s="226"/>
      <c r="D276" s="226"/>
      <c r="E276" s="226"/>
      <c r="F276" s="227"/>
      <c r="G276" s="227"/>
      <c r="H276" s="227"/>
      <c r="I276" s="226"/>
      <c r="J276" s="226"/>
      <c r="K276" s="226"/>
      <c r="L276" s="227"/>
      <c r="M276" s="227"/>
      <c r="N276" s="227"/>
      <c r="O276" s="227"/>
      <c r="P276" s="227"/>
      <c r="Q276" s="226"/>
      <c r="R276" s="226"/>
      <c r="S276" s="226"/>
      <c r="T276" s="227"/>
      <c r="U276" s="227"/>
      <c r="V276" s="227"/>
      <c r="W276" s="228"/>
      <c r="X276" s="228"/>
      <c r="Y276" s="228"/>
      <c r="Z276" s="228"/>
      <c r="AA276" s="228"/>
    </row>
    <row r="277" spans="1:27" s="310" customFormat="1" ht="12.75" customHeight="1">
      <c r="A277" s="225"/>
      <c r="B277" s="225"/>
      <c r="C277" s="226"/>
      <c r="D277" s="226"/>
      <c r="E277" s="226"/>
      <c r="F277" s="227"/>
      <c r="G277" s="227"/>
      <c r="H277" s="227"/>
      <c r="I277" s="226"/>
      <c r="J277" s="226"/>
      <c r="K277" s="226"/>
      <c r="L277" s="227"/>
      <c r="M277" s="227"/>
      <c r="N277" s="227"/>
      <c r="O277" s="227"/>
      <c r="P277" s="227"/>
      <c r="Q277" s="226"/>
      <c r="R277" s="226"/>
      <c r="S277" s="226"/>
      <c r="T277" s="227"/>
      <c r="U277" s="227"/>
      <c r="V277" s="227"/>
      <c r="W277" s="228"/>
      <c r="X277" s="228"/>
      <c r="Y277" s="228"/>
      <c r="Z277" s="228"/>
      <c r="AA277" s="228"/>
    </row>
    <row r="278" spans="1:27" s="310" customFormat="1" ht="12.75" customHeight="1">
      <c r="A278" s="225"/>
      <c r="B278" s="225"/>
      <c r="C278" s="226"/>
      <c r="D278" s="226"/>
      <c r="E278" s="226"/>
      <c r="F278" s="227"/>
      <c r="G278" s="227"/>
      <c r="H278" s="227"/>
      <c r="I278" s="226"/>
      <c r="J278" s="226"/>
      <c r="K278" s="226"/>
      <c r="L278" s="227"/>
      <c r="M278" s="227"/>
      <c r="N278" s="227"/>
      <c r="O278" s="227"/>
      <c r="P278" s="227"/>
      <c r="Q278" s="226"/>
      <c r="R278" s="226"/>
      <c r="S278" s="226"/>
      <c r="T278" s="227"/>
      <c r="U278" s="227"/>
      <c r="V278" s="227"/>
      <c r="W278" s="228"/>
      <c r="X278" s="228"/>
      <c r="Y278" s="228"/>
      <c r="Z278" s="228"/>
      <c r="AA278" s="228"/>
    </row>
    <row r="279" spans="1:27" s="310" customFormat="1" ht="12.75" customHeight="1">
      <c r="A279" s="225"/>
      <c r="B279" s="225"/>
      <c r="C279" s="226"/>
      <c r="D279" s="226"/>
      <c r="E279" s="226"/>
      <c r="F279" s="227"/>
      <c r="G279" s="227"/>
      <c r="H279" s="227"/>
      <c r="I279" s="226"/>
      <c r="J279" s="226"/>
      <c r="K279" s="226"/>
      <c r="L279" s="227"/>
      <c r="M279" s="227"/>
      <c r="N279" s="227"/>
      <c r="O279" s="227"/>
      <c r="P279" s="227"/>
      <c r="Q279" s="226"/>
      <c r="R279" s="226"/>
      <c r="S279" s="226"/>
      <c r="T279" s="227"/>
      <c r="U279" s="227"/>
      <c r="V279" s="227"/>
      <c r="W279" s="228"/>
      <c r="X279" s="228"/>
      <c r="Y279" s="228"/>
      <c r="Z279" s="228"/>
      <c r="AA279" s="228"/>
    </row>
    <row r="280" spans="1:27" s="310" customFormat="1" ht="12.75" customHeight="1">
      <c r="A280" s="225"/>
      <c r="B280" s="225"/>
      <c r="C280" s="226"/>
      <c r="D280" s="226"/>
      <c r="E280" s="226"/>
      <c r="F280" s="227"/>
      <c r="G280" s="227"/>
      <c r="H280" s="227"/>
      <c r="I280" s="226"/>
      <c r="J280" s="226"/>
      <c r="K280" s="226"/>
      <c r="L280" s="227"/>
      <c r="M280" s="227"/>
      <c r="N280" s="227"/>
      <c r="O280" s="227"/>
      <c r="P280" s="227"/>
      <c r="Q280" s="226"/>
      <c r="R280" s="226"/>
      <c r="S280" s="226"/>
      <c r="T280" s="227"/>
      <c r="U280" s="227"/>
      <c r="V280" s="227"/>
      <c r="W280" s="228"/>
      <c r="X280" s="228"/>
      <c r="Y280" s="228"/>
      <c r="Z280" s="228"/>
      <c r="AA280" s="228"/>
    </row>
    <row r="281" spans="1:27" s="310" customFormat="1" ht="12.75" customHeight="1">
      <c r="A281" s="225"/>
      <c r="B281" s="225"/>
      <c r="C281" s="226"/>
      <c r="D281" s="226"/>
      <c r="E281" s="226"/>
      <c r="F281" s="227"/>
      <c r="G281" s="227"/>
      <c r="H281" s="227"/>
      <c r="I281" s="226"/>
      <c r="J281" s="226"/>
      <c r="K281" s="226"/>
      <c r="L281" s="227"/>
      <c r="M281" s="227"/>
      <c r="N281" s="227"/>
      <c r="O281" s="227"/>
      <c r="P281" s="227"/>
      <c r="Q281" s="226"/>
      <c r="R281" s="226"/>
      <c r="S281" s="226"/>
      <c r="T281" s="227"/>
      <c r="U281" s="227"/>
      <c r="V281" s="227"/>
      <c r="W281" s="228"/>
      <c r="X281" s="228"/>
      <c r="Y281" s="228"/>
      <c r="Z281" s="228"/>
      <c r="AA281" s="228"/>
    </row>
    <row r="282" spans="1:27" s="310" customFormat="1" ht="12.75" customHeight="1">
      <c r="A282" s="225"/>
      <c r="B282" s="225"/>
      <c r="C282" s="226"/>
      <c r="D282" s="226"/>
      <c r="E282" s="226"/>
      <c r="F282" s="227"/>
      <c r="G282" s="227"/>
      <c r="H282" s="227"/>
      <c r="I282" s="226"/>
      <c r="J282" s="226"/>
      <c r="K282" s="226"/>
      <c r="L282" s="227"/>
      <c r="M282" s="227"/>
      <c r="N282" s="227"/>
      <c r="O282" s="227"/>
      <c r="P282" s="227"/>
      <c r="Q282" s="226"/>
      <c r="R282" s="226"/>
      <c r="S282" s="226"/>
      <c r="T282" s="227"/>
      <c r="U282" s="227"/>
      <c r="V282" s="227"/>
      <c r="W282" s="228"/>
      <c r="X282" s="228"/>
      <c r="Y282" s="228"/>
      <c r="Z282" s="228"/>
      <c r="AA282" s="228"/>
    </row>
    <row r="283" spans="1:27" s="310" customFormat="1" ht="12.75" customHeight="1">
      <c r="A283" s="225"/>
      <c r="B283" s="225"/>
      <c r="C283" s="226"/>
      <c r="D283" s="226"/>
      <c r="E283" s="226"/>
      <c r="F283" s="227"/>
      <c r="G283" s="227"/>
      <c r="H283" s="227"/>
      <c r="I283" s="226"/>
      <c r="J283" s="226"/>
      <c r="K283" s="226"/>
      <c r="L283" s="227"/>
      <c r="M283" s="227"/>
      <c r="N283" s="227"/>
      <c r="O283" s="227"/>
      <c r="P283" s="227"/>
      <c r="Q283" s="226"/>
      <c r="R283" s="226"/>
      <c r="S283" s="226"/>
      <c r="T283" s="227"/>
      <c r="U283" s="227"/>
      <c r="V283" s="227"/>
      <c r="W283" s="228"/>
      <c r="X283" s="228"/>
      <c r="Y283" s="228"/>
      <c r="Z283" s="228"/>
      <c r="AA283" s="228"/>
    </row>
    <row r="284" spans="1:27" s="310" customFormat="1" ht="12.75" customHeight="1">
      <c r="A284" s="225"/>
      <c r="B284" s="225"/>
      <c r="C284" s="226"/>
      <c r="D284" s="226"/>
      <c r="E284" s="226"/>
      <c r="F284" s="227"/>
      <c r="G284" s="227"/>
      <c r="H284" s="227"/>
      <c r="I284" s="226"/>
      <c r="J284" s="226"/>
      <c r="K284" s="226"/>
      <c r="L284" s="227"/>
      <c r="M284" s="227"/>
      <c r="N284" s="227"/>
      <c r="O284" s="227"/>
      <c r="P284" s="227"/>
      <c r="Q284" s="226"/>
      <c r="R284" s="226"/>
      <c r="S284" s="226"/>
      <c r="T284" s="227"/>
      <c r="U284" s="227"/>
      <c r="V284" s="227"/>
      <c r="W284" s="228"/>
      <c r="X284" s="228"/>
      <c r="Y284" s="228"/>
      <c r="Z284" s="228"/>
      <c r="AA284" s="228"/>
    </row>
    <row r="285" spans="1:27" s="310" customFormat="1" ht="12.75" customHeight="1">
      <c r="A285" s="225"/>
      <c r="B285" s="225"/>
      <c r="C285" s="226"/>
      <c r="D285" s="226"/>
      <c r="E285" s="226"/>
      <c r="F285" s="227"/>
      <c r="G285" s="227"/>
      <c r="H285" s="227"/>
      <c r="I285" s="226"/>
      <c r="J285" s="226"/>
      <c r="K285" s="226"/>
      <c r="L285" s="227"/>
      <c r="M285" s="227"/>
      <c r="N285" s="227"/>
      <c r="O285" s="227"/>
      <c r="P285" s="227"/>
      <c r="Q285" s="226"/>
      <c r="R285" s="226"/>
      <c r="S285" s="226"/>
      <c r="T285" s="227"/>
      <c r="U285" s="227"/>
      <c r="V285" s="227"/>
      <c r="W285" s="228"/>
      <c r="X285" s="228"/>
      <c r="Y285" s="228"/>
      <c r="Z285" s="228"/>
      <c r="AA285" s="228"/>
    </row>
    <row r="286" spans="1:27" s="310" customFormat="1" ht="12.75" customHeight="1">
      <c r="A286" s="225"/>
      <c r="B286" s="225"/>
      <c r="C286" s="226"/>
      <c r="D286" s="226"/>
      <c r="E286" s="226"/>
      <c r="F286" s="227"/>
      <c r="G286" s="227"/>
      <c r="H286" s="227"/>
      <c r="I286" s="226"/>
      <c r="J286" s="226"/>
      <c r="K286" s="226"/>
      <c r="L286" s="227"/>
      <c r="M286" s="227"/>
      <c r="N286" s="227"/>
      <c r="O286" s="227"/>
      <c r="P286" s="227"/>
      <c r="Q286" s="226"/>
      <c r="R286" s="226"/>
      <c r="S286" s="226"/>
      <c r="T286" s="227"/>
      <c r="U286" s="227"/>
      <c r="V286" s="227"/>
      <c r="W286" s="228"/>
      <c r="X286" s="228"/>
      <c r="Y286" s="228"/>
      <c r="Z286" s="228"/>
      <c r="AA286" s="228"/>
    </row>
    <row r="287" spans="1:27" s="310" customFormat="1" ht="12.75" customHeight="1">
      <c r="A287" s="225"/>
      <c r="B287" s="225"/>
      <c r="C287" s="226"/>
      <c r="D287" s="226"/>
      <c r="E287" s="226"/>
      <c r="F287" s="227"/>
      <c r="G287" s="227"/>
      <c r="H287" s="227"/>
      <c r="I287" s="226"/>
      <c r="J287" s="226"/>
      <c r="K287" s="226"/>
      <c r="L287" s="227"/>
      <c r="M287" s="227"/>
      <c r="N287" s="227"/>
      <c r="O287" s="227"/>
      <c r="P287" s="227"/>
      <c r="Q287" s="226"/>
      <c r="R287" s="226"/>
      <c r="S287" s="226"/>
      <c r="T287" s="227"/>
      <c r="U287" s="227"/>
      <c r="V287" s="227"/>
      <c r="W287" s="228"/>
      <c r="X287" s="228"/>
      <c r="Y287" s="228"/>
      <c r="Z287" s="228"/>
      <c r="AA287" s="228"/>
    </row>
    <row r="288" spans="1:27" s="310" customFormat="1" ht="12.75" customHeight="1">
      <c r="A288" s="225"/>
      <c r="B288" s="225"/>
      <c r="C288" s="226"/>
      <c r="D288" s="226"/>
      <c r="E288" s="226"/>
      <c r="F288" s="227"/>
      <c r="G288" s="227"/>
      <c r="H288" s="227"/>
      <c r="I288" s="226"/>
      <c r="J288" s="226"/>
      <c r="K288" s="226"/>
      <c r="L288" s="227"/>
      <c r="M288" s="227"/>
      <c r="N288" s="227"/>
      <c r="O288" s="227"/>
      <c r="P288" s="227"/>
      <c r="Q288" s="226"/>
      <c r="R288" s="226"/>
      <c r="S288" s="226"/>
      <c r="T288" s="227"/>
      <c r="U288" s="227"/>
      <c r="V288" s="227"/>
      <c r="W288" s="228"/>
      <c r="X288" s="228"/>
      <c r="Y288" s="228"/>
      <c r="Z288" s="228"/>
      <c r="AA288" s="228"/>
    </row>
    <row r="289" spans="1:27" s="310" customFormat="1" ht="12.75" customHeight="1">
      <c r="A289" s="225"/>
      <c r="B289" s="225"/>
      <c r="C289" s="226"/>
      <c r="D289" s="226"/>
      <c r="E289" s="226"/>
      <c r="F289" s="227"/>
      <c r="G289" s="227"/>
      <c r="H289" s="227"/>
      <c r="I289" s="226"/>
      <c r="J289" s="226"/>
      <c r="K289" s="226"/>
      <c r="L289" s="227"/>
      <c r="M289" s="227"/>
      <c r="N289" s="227"/>
      <c r="O289" s="227"/>
      <c r="P289" s="227"/>
      <c r="Q289" s="226"/>
      <c r="R289" s="226"/>
      <c r="S289" s="226"/>
      <c r="T289" s="227"/>
      <c r="U289" s="227"/>
      <c r="V289" s="227"/>
      <c r="W289" s="228"/>
      <c r="X289" s="228"/>
      <c r="Y289" s="228"/>
      <c r="Z289" s="228"/>
      <c r="AA289" s="228"/>
    </row>
    <row r="290" spans="1:27" s="310" customFormat="1" ht="12.75" customHeight="1">
      <c r="A290" s="225"/>
      <c r="B290" s="225"/>
      <c r="C290" s="226"/>
      <c r="D290" s="226"/>
      <c r="E290" s="226"/>
      <c r="F290" s="227"/>
      <c r="G290" s="227"/>
      <c r="H290" s="227"/>
      <c r="I290" s="226"/>
      <c r="J290" s="226"/>
      <c r="K290" s="226"/>
      <c r="L290" s="227"/>
      <c r="M290" s="227"/>
      <c r="N290" s="227"/>
      <c r="O290" s="227"/>
      <c r="P290" s="227"/>
      <c r="Q290" s="226"/>
      <c r="R290" s="226"/>
      <c r="S290" s="226"/>
      <c r="T290" s="227"/>
      <c r="U290" s="227"/>
      <c r="V290" s="227"/>
      <c r="W290" s="228"/>
      <c r="X290" s="228"/>
      <c r="Y290" s="228"/>
      <c r="Z290" s="228"/>
      <c r="AA290" s="228"/>
    </row>
    <row r="291" spans="1:27" s="310" customFormat="1" ht="12.75" customHeight="1">
      <c r="A291" s="225"/>
      <c r="B291" s="225"/>
      <c r="C291" s="226"/>
      <c r="D291" s="226"/>
      <c r="E291" s="226"/>
      <c r="F291" s="227"/>
      <c r="G291" s="227"/>
      <c r="H291" s="227"/>
      <c r="I291" s="226"/>
      <c r="J291" s="226"/>
      <c r="K291" s="226"/>
      <c r="L291" s="227"/>
      <c r="M291" s="227"/>
      <c r="N291" s="227"/>
      <c r="O291" s="227"/>
      <c r="P291" s="227"/>
      <c r="Q291" s="226"/>
      <c r="R291" s="226"/>
      <c r="S291" s="226"/>
      <c r="T291" s="227"/>
      <c r="U291" s="227"/>
      <c r="V291" s="227"/>
      <c r="W291" s="228"/>
      <c r="X291" s="228"/>
      <c r="Y291" s="228"/>
      <c r="Z291" s="228"/>
      <c r="AA291" s="228"/>
    </row>
    <row r="292" spans="1:27" s="310" customFormat="1" ht="12.75" customHeight="1">
      <c r="A292" s="225"/>
      <c r="B292" s="225"/>
      <c r="C292" s="226"/>
      <c r="D292" s="226"/>
      <c r="E292" s="226"/>
      <c r="F292" s="227"/>
      <c r="G292" s="227"/>
      <c r="H292" s="227"/>
      <c r="I292" s="226"/>
      <c r="J292" s="226"/>
      <c r="K292" s="226"/>
      <c r="L292" s="227"/>
      <c r="M292" s="227"/>
      <c r="N292" s="227"/>
      <c r="O292" s="227"/>
      <c r="P292" s="227"/>
      <c r="Q292" s="226"/>
      <c r="R292" s="226"/>
      <c r="S292" s="226"/>
      <c r="T292" s="227"/>
      <c r="U292" s="227"/>
      <c r="V292" s="227"/>
      <c r="W292" s="228"/>
      <c r="X292" s="228"/>
      <c r="Y292" s="228"/>
      <c r="Z292" s="228"/>
      <c r="AA292" s="228"/>
    </row>
    <row r="293" spans="1:27" s="310" customFormat="1" ht="12.75" customHeight="1">
      <c r="A293" s="225"/>
      <c r="B293" s="225"/>
      <c r="C293" s="226"/>
      <c r="D293" s="226"/>
      <c r="E293" s="226"/>
      <c r="F293" s="227"/>
      <c r="G293" s="227"/>
      <c r="H293" s="227"/>
      <c r="I293" s="226"/>
      <c r="J293" s="226"/>
      <c r="K293" s="226"/>
      <c r="L293" s="227"/>
      <c r="M293" s="227"/>
      <c r="N293" s="227"/>
      <c r="O293" s="227"/>
      <c r="P293" s="227"/>
      <c r="Q293" s="226"/>
      <c r="R293" s="226"/>
      <c r="S293" s="226"/>
      <c r="T293" s="227"/>
      <c r="U293" s="227"/>
      <c r="V293" s="227"/>
      <c r="W293" s="228"/>
      <c r="X293" s="228"/>
      <c r="Y293" s="228"/>
      <c r="Z293" s="228"/>
      <c r="AA293" s="228"/>
    </row>
    <row r="294" spans="1:27" s="310" customFormat="1" ht="12.75" customHeight="1">
      <c r="A294" s="225"/>
      <c r="B294" s="225"/>
      <c r="C294" s="226"/>
      <c r="D294" s="226"/>
      <c r="E294" s="226"/>
      <c r="F294" s="227"/>
      <c r="G294" s="227"/>
      <c r="H294" s="227"/>
      <c r="I294" s="226"/>
      <c r="J294" s="226"/>
      <c r="K294" s="226"/>
      <c r="L294" s="227"/>
      <c r="M294" s="227"/>
      <c r="N294" s="227"/>
      <c r="O294" s="227"/>
      <c r="P294" s="227"/>
      <c r="Q294" s="226"/>
      <c r="R294" s="226"/>
      <c r="S294" s="226"/>
      <c r="T294" s="227"/>
      <c r="U294" s="227"/>
      <c r="V294" s="227"/>
      <c r="W294" s="228"/>
      <c r="X294" s="228"/>
      <c r="Y294" s="228"/>
      <c r="Z294" s="228"/>
      <c r="AA294" s="228"/>
    </row>
    <row r="295" spans="1:27" s="310" customFormat="1" ht="12.75" customHeight="1">
      <c r="A295" s="225"/>
      <c r="B295" s="225"/>
      <c r="C295" s="226"/>
      <c r="D295" s="226"/>
      <c r="E295" s="226"/>
      <c r="F295" s="227"/>
      <c r="G295" s="227"/>
      <c r="H295" s="227"/>
      <c r="I295" s="226"/>
      <c r="J295" s="226"/>
      <c r="K295" s="226"/>
      <c r="L295" s="227"/>
      <c r="M295" s="227"/>
      <c r="N295" s="227"/>
      <c r="O295" s="227"/>
      <c r="P295" s="227"/>
      <c r="Q295" s="226"/>
      <c r="R295" s="226"/>
      <c r="S295" s="226"/>
      <c r="T295" s="227"/>
      <c r="U295" s="227"/>
      <c r="V295" s="227"/>
      <c r="W295" s="228"/>
      <c r="X295" s="228"/>
      <c r="Y295" s="228"/>
      <c r="Z295" s="228"/>
      <c r="AA295" s="228"/>
    </row>
    <row r="296" spans="1:27" s="310" customFormat="1" ht="12.75" customHeight="1">
      <c r="A296" s="225"/>
      <c r="B296" s="225"/>
      <c r="C296" s="226"/>
      <c r="D296" s="226"/>
      <c r="E296" s="226"/>
      <c r="F296" s="227"/>
      <c r="G296" s="227"/>
      <c r="H296" s="227"/>
      <c r="I296" s="226"/>
      <c r="J296" s="226"/>
      <c r="K296" s="226"/>
      <c r="L296" s="227"/>
      <c r="M296" s="227"/>
      <c r="N296" s="227"/>
      <c r="O296" s="227"/>
      <c r="P296" s="227"/>
      <c r="Q296" s="226"/>
      <c r="R296" s="226"/>
      <c r="S296" s="226"/>
      <c r="T296" s="227"/>
      <c r="U296" s="227"/>
      <c r="V296" s="227"/>
      <c r="W296" s="228"/>
      <c r="X296" s="228"/>
      <c r="Y296" s="228"/>
      <c r="Z296" s="228"/>
      <c r="AA296" s="228"/>
    </row>
    <row r="297" spans="1:27" s="310" customFormat="1" ht="12.75" customHeight="1">
      <c r="A297" s="225"/>
      <c r="B297" s="225"/>
      <c r="C297" s="226"/>
      <c r="D297" s="226"/>
      <c r="E297" s="226"/>
      <c r="F297" s="227"/>
      <c r="G297" s="227"/>
      <c r="H297" s="227"/>
      <c r="I297" s="226"/>
      <c r="J297" s="226"/>
      <c r="K297" s="226"/>
      <c r="L297" s="227"/>
      <c r="M297" s="227"/>
      <c r="N297" s="227"/>
      <c r="O297" s="227"/>
      <c r="P297" s="227"/>
      <c r="Q297" s="226"/>
      <c r="R297" s="226"/>
      <c r="S297" s="226"/>
      <c r="T297" s="227"/>
      <c r="U297" s="227"/>
      <c r="V297" s="227"/>
      <c r="W297" s="228"/>
      <c r="X297" s="228"/>
      <c r="Y297" s="228"/>
      <c r="Z297" s="228"/>
      <c r="AA297" s="228"/>
    </row>
    <row r="298" spans="1:27" s="310" customFormat="1" ht="12.75" customHeight="1">
      <c r="A298" s="225"/>
      <c r="B298" s="225"/>
      <c r="C298" s="226"/>
      <c r="D298" s="226"/>
      <c r="E298" s="226"/>
      <c r="F298" s="227"/>
      <c r="G298" s="227"/>
      <c r="H298" s="227"/>
      <c r="I298" s="226"/>
      <c r="J298" s="226"/>
      <c r="K298" s="226"/>
      <c r="L298" s="227"/>
      <c r="M298" s="227"/>
      <c r="N298" s="227"/>
      <c r="O298" s="227"/>
      <c r="P298" s="227"/>
      <c r="Q298" s="226"/>
      <c r="R298" s="226"/>
      <c r="S298" s="226"/>
      <c r="T298" s="227"/>
      <c r="U298" s="227"/>
      <c r="V298" s="227"/>
      <c r="W298" s="228"/>
      <c r="X298" s="228"/>
      <c r="Y298" s="228"/>
      <c r="Z298" s="228"/>
      <c r="AA298" s="228"/>
    </row>
    <row r="299" spans="1:27" s="310" customFormat="1" ht="12.75" customHeight="1">
      <c r="A299" s="225"/>
      <c r="B299" s="225"/>
      <c r="C299" s="226"/>
      <c r="D299" s="226"/>
      <c r="E299" s="226"/>
      <c r="F299" s="227"/>
      <c r="G299" s="227"/>
      <c r="H299" s="227"/>
      <c r="I299" s="226"/>
      <c r="J299" s="226"/>
      <c r="K299" s="226"/>
      <c r="L299" s="227"/>
      <c r="M299" s="227"/>
      <c r="N299" s="227"/>
      <c r="O299" s="227"/>
      <c r="P299" s="227"/>
      <c r="Q299" s="226"/>
      <c r="R299" s="226"/>
      <c r="S299" s="226"/>
      <c r="T299" s="227"/>
      <c r="U299" s="227"/>
      <c r="V299" s="227"/>
      <c r="W299" s="228"/>
      <c r="X299" s="228"/>
      <c r="Y299" s="228"/>
      <c r="Z299" s="228"/>
      <c r="AA299" s="228"/>
    </row>
    <row r="300" spans="1:27" s="310" customFormat="1" ht="12.75" customHeight="1">
      <c r="A300" s="225"/>
      <c r="B300" s="225"/>
      <c r="C300" s="226"/>
      <c r="D300" s="226"/>
      <c r="E300" s="226"/>
      <c r="F300" s="227"/>
      <c r="G300" s="227"/>
      <c r="H300" s="227"/>
      <c r="I300" s="226"/>
      <c r="J300" s="226"/>
      <c r="K300" s="226"/>
      <c r="L300" s="227"/>
      <c r="M300" s="227"/>
      <c r="N300" s="227"/>
      <c r="O300" s="227"/>
      <c r="P300" s="227"/>
      <c r="Q300" s="226"/>
      <c r="R300" s="226"/>
      <c r="S300" s="226"/>
      <c r="T300" s="227"/>
      <c r="U300" s="227"/>
      <c r="V300" s="227"/>
      <c r="W300" s="228"/>
      <c r="X300" s="228"/>
      <c r="Y300" s="228"/>
      <c r="Z300" s="228"/>
      <c r="AA300" s="228"/>
    </row>
    <row r="301" spans="1:27" s="310" customFormat="1" ht="12.75" customHeight="1">
      <c r="A301" s="225"/>
      <c r="B301" s="225"/>
      <c r="C301" s="226"/>
      <c r="D301" s="226"/>
      <c r="E301" s="226"/>
      <c r="F301" s="227"/>
      <c r="G301" s="227"/>
      <c r="H301" s="227"/>
      <c r="I301" s="226"/>
      <c r="J301" s="226"/>
      <c r="K301" s="226"/>
      <c r="L301" s="227"/>
      <c r="M301" s="227"/>
      <c r="N301" s="227"/>
      <c r="O301" s="227"/>
      <c r="P301" s="227"/>
      <c r="Q301" s="226"/>
      <c r="R301" s="226"/>
      <c r="S301" s="226"/>
      <c r="T301" s="227"/>
      <c r="U301" s="227"/>
      <c r="V301" s="227"/>
      <c r="W301" s="228"/>
      <c r="X301" s="228"/>
      <c r="Y301" s="228"/>
      <c r="Z301" s="228"/>
      <c r="AA301" s="228"/>
    </row>
    <row r="302" spans="1:27" s="310" customFormat="1" ht="12.75" customHeight="1">
      <c r="A302" s="225"/>
      <c r="B302" s="225"/>
      <c r="C302" s="226"/>
      <c r="D302" s="226"/>
      <c r="E302" s="226"/>
      <c r="F302" s="227"/>
      <c r="G302" s="227"/>
      <c r="H302" s="227"/>
      <c r="I302" s="226"/>
      <c r="J302" s="226"/>
      <c r="K302" s="226"/>
      <c r="L302" s="227"/>
      <c r="M302" s="227"/>
      <c r="N302" s="227"/>
      <c r="O302" s="227"/>
      <c r="P302" s="227"/>
      <c r="Q302" s="226"/>
      <c r="R302" s="226"/>
      <c r="S302" s="226"/>
      <c r="T302" s="227"/>
      <c r="U302" s="227"/>
      <c r="V302" s="227"/>
      <c r="W302" s="228"/>
      <c r="X302" s="228"/>
      <c r="Y302" s="228"/>
      <c r="Z302" s="228"/>
      <c r="AA302" s="228"/>
    </row>
    <row r="303" spans="1:27" s="310" customFormat="1" ht="12.75" customHeight="1">
      <c r="A303" s="225"/>
      <c r="B303" s="225"/>
      <c r="C303" s="226"/>
      <c r="D303" s="226"/>
      <c r="E303" s="226"/>
      <c r="F303" s="227"/>
      <c r="G303" s="227"/>
      <c r="H303" s="227"/>
      <c r="I303" s="226"/>
      <c r="J303" s="226"/>
      <c r="K303" s="226"/>
      <c r="L303" s="227"/>
      <c r="M303" s="227"/>
      <c r="N303" s="227"/>
      <c r="O303" s="227"/>
      <c r="P303" s="227"/>
      <c r="Q303" s="226"/>
      <c r="R303" s="226"/>
      <c r="S303" s="226"/>
      <c r="T303" s="227"/>
      <c r="U303" s="227"/>
      <c r="V303" s="227"/>
      <c r="W303" s="228"/>
      <c r="X303" s="228"/>
      <c r="Y303" s="228"/>
      <c r="Z303" s="228"/>
      <c r="AA303" s="228"/>
    </row>
    <row r="304" spans="1:27" s="310" customFormat="1" ht="12.75" customHeight="1">
      <c r="A304" s="225"/>
      <c r="B304" s="225"/>
      <c r="C304" s="226"/>
      <c r="D304" s="226"/>
      <c r="E304" s="226"/>
      <c r="F304" s="227"/>
      <c r="G304" s="227"/>
      <c r="H304" s="227"/>
      <c r="I304" s="226"/>
      <c r="J304" s="226"/>
      <c r="K304" s="226"/>
      <c r="L304" s="227"/>
      <c r="M304" s="227"/>
      <c r="N304" s="227"/>
      <c r="O304" s="227"/>
      <c r="P304" s="227"/>
      <c r="Q304" s="226"/>
      <c r="R304" s="226"/>
      <c r="S304" s="226"/>
      <c r="T304" s="227"/>
      <c r="U304" s="227"/>
      <c r="V304" s="227"/>
      <c r="W304" s="228"/>
      <c r="X304" s="228"/>
      <c r="Y304" s="228"/>
      <c r="Z304" s="228"/>
      <c r="AA304" s="228"/>
    </row>
    <row r="305" spans="1:27" s="310" customFormat="1" ht="12.75" customHeight="1">
      <c r="A305" s="225"/>
      <c r="B305" s="225"/>
      <c r="C305" s="226"/>
      <c r="D305" s="226"/>
      <c r="E305" s="226"/>
      <c r="F305" s="227"/>
      <c r="G305" s="227"/>
      <c r="H305" s="227"/>
      <c r="I305" s="226"/>
      <c r="J305" s="226"/>
      <c r="K305" s="226"/>
      <c r="L305" s="227"/>
      <c r="M305" s="227"/>
      <c r="N305" s="227"/>
      <c r="O305" s="227"/>
      <c r="P305" s="227"/>
      <c r="Q305" s="226"/>
      <c r="R305" s="226"/>
      <c r="S305" s="226"/>
      <c r="T305" s="227"/>
      <c r="U305" s="227"/>
      <c r="V305" s="227"/>
      <c r="W305" s="228"/>
      <c r="X305" s="228"/>
      <c r="Y305" s="228"/>
      <c r="Z305" s="228"/>
      <c r="AA305" s="228"/>
    </row>
    <row r="306" spans="1:27" s="310" customFormat="1" ht="12.75" customHeight="1">
      <c r="A306" s="225"/>
      <c r="B306" s="225"/>
      <c r="C306" s="226"/>
      <c r="D306" s="226"/>
      <c r="E306" s="226"/>
      <c r="F306" s="227"/>
      <c r="G306" s="227"/>
      <c r="H306" s="227"/>
      <c r="I306" s="226"/>
      <c r="J306" s="226"/>
      <c r="K306" s="226"/>
      <c r="L306" s="227"/>
      <c r="M306" s="227"/>
      <c r="N306" s="227"/>
      <c r="O306" s="227"/>
      <c r="P306" s="227"/>
      <c r="Q306" s="226"/>
      <c r="R306" s="226"/>
      <c r="S306" s="226"/>
      <c r="T306" s="227"/>
      <c r="U306" s="227"/>
      <c r="V306" s="227"/>
      <c r="W306" s="228"/>
      <c r="X306" s="228"/>
      <c r="Y306" s="228"/>
      <c r="Z306" s="228"/>
      <c r="AA306" s="228"/>
    </row>
    <row r="307" spans="1:27" s="310" customFormat="1" ht="12.75" customHeight="1">
      <c r="A307" s="225"/>
      <c r="B307" s="225"/>
      <c r="C307" s="226"/>
      <c r="D307" s="226"/>
      <c r="E307" s="226"/>
      <c r="F307" s="227"/>
      <c r="G307" s="227"/>
      <c r="H307" s="227"/>
      <c r="I307" s="226"/>
      <c r="J307" s="226"/>
      <c r="K307" s="226"/>
      <c r="L307" s="227"/>
      <c r="M307" s="227"/>
      <c r="N307" s="227"/>
      <c r="O307" s="227"/>
      <c r="P307" s="227"/>
      <c r="Q307" s="226"/>
      <c r="R307" s="226"/>
      <c r="S307" s="226"/>
      <c r="T307" s="227"/>
      <c r="U307" s="227"/>
      <c r="V307" s="227"/>
      <c r="W307" s="228"/>
      <c r="X307" s="228"/>
      <c r="Y307" s="228"/>
      <c r="Z307" s="228"/>
      <c r="AA307" s="228"/>
    </row>
    <row r="308" spans="1:27" s="310" customFormat="1" ht="12.75" customHeight="1">
      <c r="A308" s="225"/>
      <c r="B308" s="225"/>
      <c r="C308" s="226"/>
      <c r="D308" s="226"/>
      <c r="E308" s="226"/>
      <c r="F308" s="227"/>
      <c r="G308" s="227"/>
      <c r="H308" s="227"/>
      <c r="I308" s="226"/>
      <c r="J308" s="226"/>
      <c r="K308" s="226"/>
      <c r="L308" s="227"/>
      <c r="M308" s="227"/>
      <c r="N308" s="227"/>
      <c r="O308" s="227"/>
      <c r="P308" s="227"/>
      <c r="Q308" s="226"/>
      <c r="R308" s="226"/>
      <c r="S308" s="226"/>
      <c r="T308" s="227"/>
      <c r="U308" s="227"/>
      <c r="V308" s="227"/>
      <c r="W308" s="228"/>
      <c r="X308" s="228"/>
      <c r="Y308" s="228"/>
      <c r="Z308" s="228"/>
      <c r="AA308" s="228"/>
    </row>
    <row r="309" spans="1:27" s="310" customFormat="1" ht="12.75" customHeight="1">
      <c r="A309" s="225"/>
      <c r="B309" s="225"/>
      <c r="C309" s="226"/>
      <c r="D309" s="226"/>
      <c r="E309" s="226"/>
      <c r="F309" s="227"/>
      <c r="G309" s="227"/>
      <c r="H309" s="227"/>
      <c r="I309" s="226"/>
      <c r="J309" s="226"/>
      <c r="K309" s="226"/>
      <c r="L309" s="227"/>
      <c r="M309" s="227"/>
      <c r="N309" s="227"/>
      <c r="O309" s="227"/>
      <c r="P309" s="227"/>
      <c r="Q309" s="226"/>
      <c r="R309" s="226"/>
      <c r="S309" s="226"/>
      <c r="T309" s="227"/>
      <c r="U309" s="227"/>
      <c r="V309" s="227"/>
      <c r="W309" s="228"/>
      <c r="X309" s="228"/>
      <c r="Y309" s="228"/>
      <c r="Z309" s="228"/>
      <c r="AA309" s="228"/>
    </row>
    <row r="310" spans="1:27" s="310" customFormat="1" ht="12.75" customHeight="1">
      <c r="A310" s="225"/>
      <c r="B310" s="225"/>
      <c r="C310" s="226"/>
      <c r="D310" s="226"/>
      <c r="E310" s="226"/>
      <c r="F310" s="227"/>
      <c r="G310" s="227"/>
      <c r="H310" s="227"/>
      <c r="I310" s="226"/>
      <c r="J310" s="226"/>
      <c r="K310" s="226"/>
      <c r="L310" s="227"/>
      <c r="M310" s="227"/>
      <c r="N310" s="227"/>
      <c r="O310" s="227"/>
      <c r="P310" s="227"/>
      <c r="Q310" s="226"/>
      <c r="R310" s="226"/>
      <c r="S310" s="226"/>
      <c r="T310" s="227"/>
      <c r="U310" s="227"/>
      <c r="V310" s="227"/>
      <c r="W310" s="228"/>
      <c r="X310" s="228"/>
      <c r="Y310" s="228"/>
      <c r="Z310" s="228"/>
      <c r="AA310" s="228"/>
    </row>
    <row r="311" spans="1:27" s="310" customFormat="1" ht="12.75" customHeight="1">
      <c r="A311" s="225"/>
      <c r="B311" s="225"/>
      <c r="C311" s="226"/>
      <c r="D311" s="226"/>
      <c r="E311" s="226"/>
      <c r="F311" s="227"/>
      <c r="G311" s="227"/>
      <c r="H311" s="227"/>
      <c r="I311" s="226"/>
      <c r="J311" s="226"/>
      <c r="K311" s="226"/>
      <c r="L311" s="227"/>
      <c r="M311" s="227"/>
      <c r="N311" s="227"/>
      <c r="O311" s="227"/>
      <c r="P311" s="227"/>
      <c r="Q311" s="226"/>
      <c r="R311" s="226"/>
      <c r="S311" s="226"/>
      <c r="T311" s="227"/>
      <c r="U311" s="227"/>
      <c r="V311" s="227"/>
      <c r="W311" s="228"/>
      <c r="X311" s="228"/>
      <c r="Y311" s="228"/>
      <c r="Z311" s="228"/>
      <c r="AA311" s="228"/>
    </row>
    <row r="312" spans="1:27" s="310" customFormat="1" ht="12.75" customHeight="1">
      <c r="A312" s="225"/>
      <c r="B312" s="225"/>
      <c r="C312" s="226"/>
      <c r="D312" s="226"/>
      <c r="E312" s="226"/>
      <c r="F312" s="227"/>
      <c r="G312" s="227"/>
      <c r="H312" s="227"/>
      <c r="I312" s="226"/>
      <c r="J312" s="226"/>
      <c r="K312" s="226"/>
      <c r="L312" s="227"/>
      <c r="M312" s="227"/>
      <c r="N312" s="227"/>
      <c r="O312" s="227"/>
      <c r="P312" s="227"/>
      <c r="Q312" s="226"/>
      <c r="R312" s="226"/>
      <c r="S312" s="226"/>
      <c r="T312" s="227"/>
      <c r="U312" s="227"/>
      <c r="V312" s="227"/>
      <c r="W312" s="228"/>
      <c r="X312" s="228"/>
      <c r="Y312" s="228"/>
      <c r="Z312" s="228"/>
      <c r="AA312" s="228"/>
    </row>
    <row r="313" spans="1:27" s="310" customFormat="1" ht="12.75" customHeight="1">
      <c r="A313" s="225"/>
      <c r="B313" s="225"/>
      <c r="C313" s="226"/>
      <c r="D313" s="226"/>
      <c r="E313" s="226"/>
      <c r="F313" s="227"/>
      <c r="G313" s="227"/>
      <c r="H313" s="227"/>
      <c r="I313" s="226"/>
      <c r="J313" s="226"/>
      <c r="K313" s="226"/>
      <c r="L313" s="227"/>
      <c r="M313" s="227"/>
      <c r="N313" s="227"/>
      <c r="O313" s="227"/>
      <c r="P313" s="227"/>
      <c r="Q313" s="226"/>
      <c r="R313" s="226"/>
      <c r="S313" s="226"/>
      <c r="T313" s="227"/>
      <c r="U313" s="227"/>
      <c r="V313" s="227"/>
      <c r="W313" s="228"/>
      <c r="X313" s="228"/>
      <c r="Y313" s="228"/>
      <c r="Z313" s="228"/>
      <c r="AA313" s="228"/>
    </row>
    <row r="314" spans="1:27" s="310" customFormat="1" ht="12.75" customHeight="1">
      <c r="A314" s="225"/>
      <c r="B314" s="225"/>
      <c r="C314" s="226"/>
      <c r="D314" s="226"/>
      <c r="E314" s="226"/>
      <c r="F314" s="227"/>
      <c r="G314" s="227"/>
      <c r="H314" s="227"/>
      <c r="I314" s="226"/>
      <c r="J314" s="226"/>
      <c r="K314" s="226"/>
      <c r="L314" s="227"/>
      <c r="M314" s="227"/>
      <c r="N314" s="227"/>
      <c r="O314" s="227"/>
      <c r="P314" s="227"/>
      <c r="Q314" s="226"/>
      <c r="R314" s="226"/>
      <c r="S314" s="226"/>
      <c r="T314" s="227"/>
      <c r="U314" s="227"/>
      <c r="V314" s="227"/>
      <c r="W314" s="228"/>
      <c r="X314" s="228"/>
      <c r="Y314" s="228"/>
      <c r="Z314" s="228"/>
      <c r="AA314" s="228"/>
    </row>
    <row r="315" spans="1:27" s="310" customFormat="1" ht="12.75" customHeight="1">
      <c r="A315" s="225"/>
      <c r="B315" s="225"/>
      <c r="C315" s="226"/>
      <c r="D315" s="226"/>
      <c r="E315" s="226"/>
      <c r="F315" s="227"/>
      <c r="G315" s="227"/>
      <c r="H315" s="227"/>
      <c r="I315" s="226"/>
      <c r="J315" s="226"/>
      <c r="K315" s="226"/>
      <c r="L315" s="227"/>
      <c r="M315" s="227"/>
      <c r="N315" s="227"/>
      <c r="O315" s="227"/>
      <c r="P315" s="227"/>
      <c r="Q315" s="226"/>
      <c r="R315" s="226"/>
      <c r="S315" s="226"/>
      <c r="T315" s="227"/>
      <c r="U315" s="227"/>
      <c r="V315" s="227"/>
      <c r="W315" s="228"/>
      <c r="X315" s="228"/>
      <c r="Y315" s="228"/>
      <c r="Z315" s="228"/>
      <c r="AA315" s="228"/>
    </row>
    <row r="316" spans="1:27" s="310" customFormat="1" ht="12.75" customHeight="1">
      <c r="A316" s="225"/>
      <c r="B316" s="225"/>
      <c r="C316" s="226"/>
      <c r="D316" s="226"/>
      <c r="E316" s="226"/>
      <c r="F316" s="227"/>
      <c r="G316" s="227"/>
      <c r="H316" s="227"/>
      <c r="I316" s="226"/>
      <c r="J316" s="226"/>
      <c r="K316" s="226"/>
      <c r="L316" s="227"/>
      <c r="M316" s="227"/>
      <c r="N316" s="227"/>
      <c r="O316" s="227"/>
      <c r="P316" s="227"/>
      <c r="Q316" s="226"/>
      <c r="R316" s="226"/>
      <c r="S316" s="226"/>
      <c r="T316" s="227"/>
      <c r="U316" s="227"/>
      <c r="V316" s="227"/>
      <c r="W316" s="228"/>
      <c r="X316" s="228"/>
      <c r="Y316" s="228"/>
      <c r="Z316" s="228"/>
      <c r="AA316" s="228"/>
    </row>
    <row r="317" spans="1:27" s="310" customFormat="1" ht="12.75" customHeight="1">
      <c r="A317" s="225"/>
      <c r="B317" s="225"/>
      <c r="C317" s="226"/>
      <c r="D317" s="226"/>
      <c r="E317" s="226"/>
      <c r="F317" s="227"/>
      <c r="G317" s="227"/>
      <c r="H317" s="227"/>
      <c r="I317" s="226"/>
      <c r="J317" s="226"/>
      <c r="K317" s="226"/>
      <c r="L317" s="227"/>
      <c r="M317" s="227"/>
      <c r="N317" s="227"/>
      <c r="O317" s="227"/>
      <c r="P317" s="227"/>
      <c r="Q317" s="226"/>
      <c r="R317" s="226"/>
      <c r="S317" s="226"/>
      <c r="T317" s="227"/>
      <c r="U317" s="227"/>
      <c r="V317" s="227"/>
      <c r="W317" s="228"/>
      <c r="X317" s="228"/>
      <c r="Y317" s="228"/>
      <c r="Z317" s="228"/>
      <c r="AA317" s="228"/>
    </row>
    <row r="318" spans="1:27" s="310" customFormat="1" ht="12.75" customHeight="1">
      <c r="A318" s="225"/>
      <c r="B318" s="225"/>
      <c r="C318" s="226"/>
      <c r="D318" s="226"/>
      <c r="E318" s="226"/>
      <c r="F318" s="227"/>
      <c r="G318" s="227"/>
      <c r="H318" s="227"/>
      <c r="I318" s="226"/>
      <c r="J318" s="226"/>
      <c r="K318" s="226"/>
      <c r="L318" s="227"/>
      <c r="M318" s="227"/>
      <c r="N318" s="227"/>
      <c r="O318" s="227"/>
      <c r="P318" s="227"/>
      <c r="Q318" s="226"/>
      <c r="R318" s="226"/>
      <c r="S318" s="226"/>
      <c r="T318" s="227"/>
      <c r="U318" s="227"/>
      <c r="V318" s="227"/>
      <c r="W318" s="228"/>
      <c r="X318" s="228"/>
      <c r="Y318" s="228"/>
      <c r="Z318" s="228"/>
      <c r="AA318" s="228"/>
    </row>
    <row r="319" spans="1:27" s="310" customFormat="1" ht="12.75" customHeight="1">
      <c r="A319" s="225"/>
      <c r="B319" s="225"/>
      <c r="C319" s="226"/>
      <c r="D319" s="226"/>
      <c r="E319" s="226"/>
      <c r="F319" s="227"/>
      <c r="G319" s="227"/>
      <c r="H319" s="227"/>
      <c r="I319" s="226"/>
      <c r="J319" s="226"/>
      <c r="K319" s="226"/>
      <c r="L319" s="227"/>
      <c r="M319" s="227"/>
      <c r="N319" s="227"/>
      <c r="O319" s="227"/>
      <c r="P319" s="227"/>
      <c r="Q319" s="226"/>
      <c r="R319" s="226"/>
      <c r="S319" s="226"/>
      <c r="T319" s="227"/>
      <c r="U319" s="227"/>
      <c r="V319" s="227"/>
      <c r="W319" s="228"/>
      <c r="X319" s="228"/>
      <c r="Y319" s="228"/>
      <c r="Z319" s="228"/>
      <c r="AA319" s="228"/>
    </row>
    <row r="320" spans="1:27" s="310" customFormat="1" ht="12.75" customHeight="1">
      <c r="A320" s="225"/>
      <c r="B320" s="225"/>
      <c r="C320" s="226"/>
      <c r="D320" s="226"/>
      <c r="E320" s="226"/>
      <c r="F320" s="227"/>
      <c r="G320" s="227"/>
      <c r="H320" s="227"/>
      <c r="I320" s="226"/>
      <c r="J320" s="226"/>
      <c r="K320" s="226"/>
      <c r="L320" s="227"/>
      <c r="M320" s="227"/>
      <c r="N320" s="227"/>
      <c r="O320" s="227"/>
      <c r="P320" s="227"/>
      <c r="Q320" s="226"/>
      <c r="R320" s="226"/>
      <c r="S320" s="226"/>
      <c r="T320" s="227"/>
      <c r="U320" s="227"/>
      <c r="V320" s="227"/>
      <c r="W320" s="228"/>
      <c r="X320" s="228"/>
      <c r="Y320" s="228"/>
      <c r="Z320" s="228"/>
      <c r="AA320" s="228"/>
    </row>
    <row r="321" spans="1:27" s="310" customFormat="1" ht="12.75" customHeight="1">
      <c r="A321" s="225"/>
      <c r="B321" s="225"/>
      <c r="C321" s="226"/>
      <c r="D321" s="226"/>
      <c r="E321" s="226"/>
      <c r="F321" s="227"/>
      <c r="G321" s="227"/>
      <c r="H321" s="227"/>
      <c r="I321" s="226"/>
      <c r="J321" s="226"/>
      <c r="K321" s="226"/>
      <c r="L321" s="227"/>
      <c r="M321" s="227"/>
      <c r="N321" s="227"/>
      <c r="O321" s="227"/>
      <c r="P321" s="227"/>
      <c r="Q321" s="226"/>
      <c r="R321" s="226"/>
      <c r="S321" s="226"/>
      <c r="T321" s="227"/>
      <c r="U321" s="227"/>
      <c r="V321" s="227"/>
      <c r="W321" s="228"/>
      <c r="X321" s="228"/>
      <c r="Y321" s="228"/>
      <c r="Z321" s="228"/>
      <c r="AA321" s="228"/>
    </row>
    <row r="322" spans="1:27" s="310" customFormat="1" ht="12.75" customHeight="1">
      <c r="A322" s="225"/>
      <c r="B322" s="225"/>
      <c r="C322" s="226"/>
      <c r="D322" s="226"/>
      <c r="E322" s="226"/>
      <c r="F322" s="227"/>
      <c r="G322" s="227"/>
      <c r="H322" s="227"/>
      <c r="I322" s="226"/>
      <c r="J322" s="226"/>
      <c r="K322" s="226"/>
      <c r="L322" s="227"/>
      <c r="M322" s="227"/>
      <c r="N322" s="227"/>
      <c r="O322" s="227"/>
      <c r="P322" s="227"/>
      <c r="Q322" s="226"/>
      <c r="R322" s="226"/>
      <c r="S322" s="226"/>
      <c r="T322" s="227"/>
      <c r="U322" s="227"/>
      <c r="V322" s="227"/>
      <c r="W322" s="228"/>
      <c r="X322" s="228"/>
      <c r="Y322" s="228"/>
      <c r="Z322" s="228"/>
      <c r="AA322" s="228"/>
    </row>
    <row r="323" spans="1:27" s="310" customFormat="1" ht="12.75" customHeight="1">
      <c r="A323" s="225"/>
      <c r="B323" s="225"/>
      <c r="C323" s="226"/>
      <c r="D323" s="226"/>
      <c r="E323" s="226"/>
      <c r="F323" s="227"/>
      <c r="G323" s="227"/>
      <c r="H323" s="227"/>
      <c r="I323" s="226"/>
      <c r="J323" s="226"/>
      <c r="K323" s="226"/>
      <c r="L323" s="227"/>
      <c r="M323" s="227"/>
      <c r="N323" s="227"/>
      <c r="O323" s="227"/>
      <c r="P323" s="227"/>
      <c r="Q323" s="226"/>
      <c r="R323" s="226"/>
      <c r="S323" s="226"/>
      <c r="T323" s="227"/>
      <c r="U323" s="227"/>
      <c r="V323" s="227"/>
      <c r="W323" s="228"/>
      <c r="X323" s="228"/>
      <c r="Y323" s="228"/>
      <c r="Z323" s="228"/>
      <c r="AA323" s="228"/>
    </row>
    <row r="324" spans="1:27" s="310" customFormat="1" ht="12.75" customHeight="1">
      <c r="A324" s="225"/>
      <c r="B324" s="225"/>
      <c r="C324" s="226"/>
      <c r="D324" s="226"/>
      <c r="E324" s="226"/>
      <c r="F324" s="227"/>
      <c r="G324" s="227"/>
      <c r="H324" s="227"/>
      <c r="I324" s="226"/>
      <c r="J324" s="226"/>
      <c r="K324" s="226"/>
      <c r="L324" s="227"/>
      <c r="M324" s="227"/>
      <c r="N324" s="227"/>
      <c r="O324" s="227"/>
      <c r="P324" s="227"/>
      <c r="Q324" s="226"/>
      <c r="R324" s="226"/>
      <c r="S324" s="226"/>
      <c r="T324" s="227"/>
      <c r="U324" s="227"/>
      <c r="V324" s="227"/>
      <c r="W324" s="228"/>
      <c r="X324" s="228"/>
      <c r="Y324" s="228"/>
      <c r="Z324" s="228"/>
      <c r="AA324" s="228"/>
    </row>
    <row r="325" spans="1:27" s="310" customFormat="1" ht="12.75" customHeight="1">
      <c r="A325" s="225"/>
      <c r="B325" s="225"/>
      <c r="C325" s="226"/>
      <c r="D325" s="226"/>
      <c r="E325" s="226"/>
      <c r="F325" s="227"/>
      <c r="G325" s="227"/>
      <c r="H325" s="227"/>
      <c r="I325" s="226"/>
      <c r="J325" s="226"/>
      <c r="K325" s="226"/>
      <c r="L325" s="227"/>
      <c r="M325" s="227"/>
      <c r="N325" s="227"/>
      <c r="O325" s="227"/>
      <c r="P325" s="227"/>
      <c r="Q325" s="226"/>
      <c r="R325" s="226"/>
      <c r="S325" s="226"/>
      <c r="T325" s="227"/>
      <c r="U325" s="227"/>
      <c r="V325" s="227"/>
      <c r="W325" s="228"/>
      <c r="X325" s="228"/>
      <c r="Y325" s="228"/>
      <c r="Z325" s="228"/>
      <c r="AA325" s="228"/>
    </row>
    <row r="326" spans="1:27" s="310" customFormat="1" ht="12.75" customHeight="1">
      <c r="A326" s="225"/>
      <c r="B326" s="225"/>
      <c r="C326" s="226"/>
      <c r="D326" s="226"/>
      <c r="E326" s="226"/>
      <c r="F326" s="227"/>
      <c r="G326" s="227"/>
      <c r="H326" s="227"/>
      <c r="I326" s="226"/>
      <c r="J326" s="226"/>
      <c r="K326" s="226"/>
      <c r="L326" s="227"/>
      <c r="M326" s="227"/>
      <c r="N326" s="227"/>
      <c r="O326" s="227"/>
      <c r="P326" s="227"/>
      <c r="Q326" s="226"/>
      <c r="R326" s="226"/>
      <c r="S326" s="226"/>
      <c r="T326" s="227"/>
      <c r="U326" s="227"/>
      <c r="V326" s="227"/>
      <c r="W326" s="228"/>
      <c r="X326" s="228"/>
      <c r="Y326" s="228"/>
      <c r="Z326" s="228"/>
      <c r="AA326" s="228"/>
    </row>
    <row r="327" spans="1:27" s="310" customFormat="1" ht="12.75" customHeight="1">
      <c r="A327" s="225"/>
      <c r="B327" s="225"/>
      <c r="C327" s="226"/>
      <c r="D327" s="226"/>
      <c r="E327" s="226"/>
      <c r="F327" s="227"/>
      <c r="G327" s="227"/>
      <c r="H327" s="227"/>
      <c r="I327" s="226"/>
      <c r="J327" s="226"/>
      <c r="K327" s="226"/>
      <c r="L327" s="227"/>
      <c r="M327" s="227"/>
      <c r="N327" s="227"/>
      <c r="O327" s="227"/>
      <c r="P327" s="227"/>
      <c r="Q327" s="226"/>
      <c r="R327" s="226"/>
      <c r="S327" s="226"/>
      <c r="T327" s="227"/>
      <c r="U327" s="227"/>
      <c r="V327" s="227"/>
      <c r="W327" s="228"/>
      <c r="X327" s="228"/>
      <c r="Y327" s="228"/>
      <c r="Z327" s="228"/>
      <c r="AA327" s="228"/>
    </row>
    <row r="328" spans="1:27" s="310" customFormat="1" ht="12.75" customHeight="1">
      <c r="A328" s="225"/>
      <c r="B328" s="225"/>
      <c r="C328" s="226"/>
      <c r="D328" s="226"/>
      <c r="E328" s="226"/>
      <c r="F328" s="227"/>
      <c r="G328" s="227"/>
      <c r="H328" s="227"/>
      <c r="I328" s="226"/>
      <c r="J328" s="226"/>
      <c r="K328" s="226"/>
      <c r="L328" s="227"/>
      <c r="M328" s="227"/>
      <c r="N328" s="227"/>
      <c r="O328" s="227"/>
      <c r="P328" s="227"/>
      <c r="Q328" s="226"/>
      <c r="R328" s="226"/>
      <c r="S328" s="226"/>
      <c r="T328" s="227"/>
      <c r="U328" s="227"/>
      <c r="V328" s="227"/>
      <c r="W328" s="228"/>
      <c r="X328" s="228"/>
      <c r="Y328" s="228"/>
      <c r="Z328" s="228"/>
      <c r="AA328" s="228"/>
    </row>
    <row r="329" spans="1:27" s="310" customFormat="1" ht="12.75" customHeight="1">
      <c r="A329" s="225"/>
      <c r="B329" s="225"/>
      <c r="C329" s="226"/>
      <c r="D329" s="226"/>
      <c r="E329" s="226"/>
      <c r="F329" s="227"/>
      <c r="G329" s="227"/>
      <c r="H329" s="227"/>
      <c r="I329" s="226"/>
      <c r="J329" s="226"/>
      <c r="K329" s="226"/>
      <c r="L329" s="227"/>
      <c r="M329" s="227"/>
      <c r="N329" s="227"/>
      <c r="O329" s="227"/>
      <c r="P329" s="227"/>
      <c r="Q329" s="226"/>
      <c r="R329" s="226"/>
      <c r="S329" s="226"/>
      <c r="T329" s="227"/>
      <c r="U329" s="227"/>
      <c r="V329" s="227"/>
      <c r="W329" s="228"/>
      <c r="X329" s="228"/>
      <c r="Y329" s="228"/>
      <c r="Z329" s="228"/>
      <c r="AA329" s="228"/>
    </row>
    <row r="330" spans="1:27" s="310" customFormat="1" ht="12.75" customHeight="1">
      <c r="A330" s="225"/>
      <c r="B330" s="225"/>
      <c r="C330" s="226"/>
      <c r="D330" s="226"/>
      <c r="E330" s="226"/>
      <c r="F330" s="227"/>
      <c r="G330" s="227"/>
      <c r="H330" s="227"/>
      <c r="I330" s="226"/>
      <c r="J330" s="226"/>
      <c r="K330" s="226"/>
      <c r="L330" s="227"/>
      <c r="M330" s="227"/>
      <c r="N330" s="227"/>
      <c r="O330" s="227"/>
      <c r="P330" s="227"/>
      <c r="Q330" s="226"/>
      <c r="R330" s="226"/>
      <c r="S330" s="226"/>
      <c r="T330" s="227"/>
      <c r="U330" s="227"/>
      <c r="V330" s="227"/>
      <c r="W330" s="228"/>
      <c r="X330" s="228"/>
      <c r="Y330" s="228"/>
      <c r="Z330" s="228"/>
      <c r="AA330" s="228"/>
    </row>
    <row r="331" spans="1:27" s="310" customFormat="1" ht="12.75" customHeight="1">
      <c r="A331" s="225"/>
      <c r="B331" s="225"/>
      <c r="C331" s="226"/>
      <c r="D331" s="226"/>
      <c r="E331" s="226"/>
      <c r="F331" s="227"/>
      <c r="G331" s="227"/>
      <c r="H331" s="227"/>
      <c r="I331" s="226"/>
      <c r="J331" s="226"/>
      <c r="K331" s="226"/>
      <c r="L331" s="227"/>
      <c r="M331" s="227"/>
      <c r="N331" s="227"/>
      <c r="O331" s="227"/>
      <c r="P331" s="227"/>
      <c r="Q331" s="226"/>
      <c r="R331" s="226"/>
      <c r="S331" s="226"/>
      <c r="T331" s="227"/>
      <c r="U331" s="227"/>
      <c r="V331" s="227"/>
      <c r="W331" s="228"/>
      <c r="X331" s="228"/>
      <c r="Y331" s="228"/>
      <c r="Z331" s="228"/>
      <c r="AA331" s="228"/>
    </row>
    <row r="332" spans="1:27" s="310" customFormat="1" ht="12.75" customHeight="1">
      <c r="A332" s="225"/>
      <c r="B332" s="225"/>
      <c r="C332" s="226"/>
      <c r="D332" s="226"/>
      <c r="E332" s="226"/>
      <c r="F332" s="227"/>
      <c r="G332" s="227"/>
      <c r="H332" s="227"/>
      <c r="I332" s="226"/>
      <c r="J332" s="226"/>
      <c r="K332" s="226"/>
      <c r="L332" s="227"/>
      <c r="M332" s="227"/>
      <c r="N332" s="227"/>
      <c r="O332" s="227"/>
      <c r="P332" s="227"/>
      <c r="Q332" s="226"/>
      <c r="R332" s="226"/>
      <c r="S332" s="226"/>
      <c r="T332" s="227"/>
      <c r="U332" s="227"/>
      <c r="V332" s="227"/>
      <c r="W332" s="228"/>
      <c r="X332" s="228"/>
      <c r="Y332" s="228"/>
      <c r="Z332" s="228"/>
      <c r="AA332" s="228"/>
    </row>
    <row r="333" spans="1:27" s="310" customFormat="1" ht="12.75" customHeight="1">
      <c r="A333" s="225"/>
      <c r="B333" s="225"/>
      <c r="C333" s="226"/>
      <c r="D333" s="226"/>
      <c r="E333" s="226"/>
      <c r="F333" s="227"/>
      <c r="G333" s="227"/>
      <c r="H333" s="227"/>
      <c r="I333" s="226"/>
      <c r="J333" s="226"/>
      <c r="K333" s="226"/>
      <c r="L333" s="227"/>
      <c r="M333" s="227"/>
      <c r="N333" s="227"/>
      <c r="O333" s="227"/>
      <c r="P333" s="227"/>
      <c r="Q333" s="226"/>
      <c r="R333" s="226"/>
      <c r="S333" s="226"/>
      <c r="T333" s="227"/>
      <c r="U333" s="227"/>
      <c r="V333" s="227"/>
      <c r="W333" s="228"/>
      <c r="X333" s="228"/>
      <c r="Y333" s="228"/>
      <c r="Z333" s="228"/>
      <c r="AA333" s="228"/>
    </row>
    <row r="334" spans="1:27" s="310" customFormat="1" ht="12.75" customHeight="1">
      <c r="A334" s="225"/>
      <c r="B334" s="225"/>
      <c r="C334" s="226"/>
      <c r="D334" s="226"/>
      <c r="E334" s="226"/>
      <c r="F334" s="227"/>
      <c r="G334" s="227"/>
      <c r="H334" s="227"/>
      <c r="I334" s="226"/>
      <c r="J334" s="226"/>
      <c r="K334" s="226"/>
      <c r="L334" s="227"/>
      <c r="M334" s="227"/>
      <c r="N334" s="227"/>
      <c r="O334" s="227"/>
      <c r="P334" s="227"/>
      <c r="Q334" s="226"/>
      <c r="R334" s="226"/>
      <c r="S334" s="226"/>
      <c r="T334" s="227"/>
      <c r="U334" s="227"/>
      <c r="V334" s="227"/>
      <c r="W334" s="228"/>
      <c r="X334" s="228"/>
      <c r="Y334" s="228"/>
      <c r="Z334" s="228"/>
      <c r="AA334" s="228"/>
    </row>
    <row r="335" spans="1:27" s="310" customFormat="1" ht="12.75" customHeight="1">
      <c r="A335" s="225"/>
      <c r="B335" s="225"/>
      <c r="C335" s="226"/>
      <c r="D335" s="226"/>
      <c r="E335" s="226"/>
      <c r="F335" s="227"/>
      <c r="G335" s="227"/>
      <c r="H335" s="227"/>
      <c r="I335" s="226"/>
      <c r="J335" s="226"/>
      <c r="K335" s="226"/>
      <c r="L335" s="227"/>
      <c r="M335" s="227"/>
      <c r="N335" s="227"/>
      <c r="O335" s="227"/>
      <c r="P335" s="227"/>
      <c r="Q335" s="226"/>
      <c r="R335" s="226"/>
      <c r="S335" s="226"/>
      <c r="T335" s="227"/>
      <c r="U335" s="227"/>
      <c r="V335" s="227"/>
      <c r="W335" s="228"/>
      <c r="X335" s="228"/>
      <c r="Y335" s="228"/>
      <c r="Z335" s="228"/>
      <c r="AA335" s="228"/>
    </row>
    <row r="336" spans="1:27" s="310" customFormat="1" ht="12.75" customHeight="1">
      <c r="A336" s="225"/>
      <c r="B336" s="225"/>
      <c r="C336" s="226"/>
      <c r="D336" s="226"/>
      <c r="E336" s="226"/>
      <c r="F336" s="227"/>
      <c r="G336" s="227"/>
      <c r="H336" s="227"/>
      <c r="I336" s="226"/>
      <c r="J336" s="226"/>
      <c r="K336" s="226"/>
      <c r="L336" s="227"/>
      <c r="M336" s="227"/>
      <c r="N336" s="227"/>
      <c r="O336" s="227"/>
      <c r="P336" s="227"/>
      <c r="Q336" s="226"/>
      <c r="R336" s="226"/>
      <c r="S336" s="226"/>
      <c r="T336" s="227"/>
      <c r="U336" s="227"/>
      <c r="V336" s="227"/>
      <c r="W336" s="228"/>
      <c r="X336" s="228"/>
      <c r="Y336" s="228"/>
      <c r="Z336" s="228"/>
      <c r="AA336" s="228"/>
    </row>
    <row r="337" spans="1:27" s="310" customFormat="1" ht="12.75" customHeight="1">
      <c r="A337" s="225"/>
      <c r="B337" s="225"/>
      <c r="C337" s="226"/>
      <c r="D337" s="226"/>
      <c r="E337" s="226"/>
      <c r="F337" s="227"/>
      <c r="G337" s="227"/>
      <c r="H337" s="227"/>
      <c r="I337" s="226"/>
      <c r="J337" s="226"/>
      <c r="K337" s="226"/>
      <c r="L337" s="227"/>
      <c r="M337" s="227"/>
      <c r="N337" s="227"/>
      <c r="O337" s="227"/>
      <c r="P337" s="227"/>
      <c r="Q337" s="226"/>
      <c r="R337" s="226"/>
      <c r="S337" s="226"/>
      <c r="T337" s="227"/>
      <c r="U337" s="227"/>
      <c r="V337" s="227"/>
      <c r="W337" s="228"/>
      <c r="X337" s="228"/>
      <c r="Y337" s="228"/>
      <c r="Z337" s="228"/>
      <c r="AA337" s="228"/>
    </row>
    <row r="338" spans="1:27" s="310" customFormat="1" ht="12.75" customHeight="1">
      <c r="A338" s="225"/>
      <c r="B338" s="225"/>
      <c r="C338" s="226"/>
      <c r="D338" s="226"/>
      <c r="E338" s="226"/>
      <c r="F338" s="227"/>
      <c r="G338" s="227"/>
      <c r="H338" s="227"/>
      <c r="I338" s="226"/>
      <c r="J338" s="226"/>
      <c r="K338" s="226"/>
      <c r="L338" s="227"/>
      <c r="M338" s="227"/>
      <c r="N338" s="227"/>
      <c r="O338" s="227"/>
      <c r="P338" s="227"/>
      <c r="Q338" s="226"/>
      <c r="R338" s="226"/>
      <c r="S338" s="226"/>
      <c r="T338" s="227"/>
      <c r="U338" s="227"/>
      <c r="V338" s="227"/>
      <c r="W338" s="228"/>
      <c r="X338" s="228"/>
      <c r="Y338" s="228"/>
      <c r="Z338" s="228"/>
      <c r="AA338" s="228"/>
    </row>
    <row r="339" spans="1:27" s="310" customFormat="1" ht="12.75" customHeight="1">
      <c r="A339" s="225"/>
      <c r="B339" s="225"/>
      <c r="C339" s="226"/>
      <c r="D339" s="226"/>
      <c r="E339" s="226"/>
      <c r="F339" s="227"/>
      <c r="G339" s="227"/>
      <c r="H339" s="227"/>
      <c r="I339" s="226"/>
      <c r="J339" s="226"/>
      <c r="K339" s="226"/>
      <c r="L339" s="227"/>
      <c r="M339" s="227"/>
      <c r="N339" s="227"/>
      <c r="O339" s="227"/>
      <c r="P339" s="227"/>
      <c r="Q339" s="226"/>
      <c r="R339" s="226"/>
      <c r="S339" s="226"/>
      <c r="T339" s="227"/>
      <c r="U339" s="227"/>
      <c r="V339" s="227"/>
      <c r="W339" s="228"/>
      <c r="X339" s="228"/>
      <c r="Y339" s="228"/>
      <c r="Z339" s="228"/>
      <c r="AA339" s="228"/>
    </row>
    <row r="340" spans="1:27" s="310" customFormat="1" ht="12.75" customHeight="1">
      <c r="A340" s="225"/>
      <c r="B340" s="225"/>
      <c r="C340" s="226"/>
      <c r="D340" s="226"/>
      <c r="E340" s="226"/>
      <c r="F340" s="227"/>
      <c r="G340" s="227"/>
      <c r="H340" s="227"/>
      <c r="I340" s="226"/>
      <c r="J340" s="226"/>
      <c r="K340" s="226"/>
      <c r="L340" s="227"/>
      <c r="M340" s="227"/>
      <c r="N340" s="227"/>
      <c r="O340" s="227"/>
      <c r="P340" s="227"/>
      <c r="Q340" s="226"/>
      <c r="R340" s="226"/>
      <c r="S340" s="226"/>
      <c r="T340" s="227"/>
      <c r="U340" s="227"/>
      <c r="V340" s="227"/>
      <c r="W340" s="228"/>
      <c r="X340" s="228"/>
      <c r="Y340" s="228"/>
      <c r="Z340" s="228"/>
      <c r="AA340" s="228"/>
    </row>
    <row r="341" spans="1:27" s="310" customFormat="1" ht="12.75" customHeight="1">
      <c r="A341" s="225"/>
      <c r="B341" s="225"/>
      <c r="C341" s="226"/>
      <c r="D341" s="226"/>
      <c r="E341" s="226"/>
      <c r="F341" s="227"/>
      <c r="G341" s="227"/>
      <c r="H341" s="227"/>
      <c r="I341" s="226"/>
      <c r="J341" s="226"/>
      <c r="K341" s="226"/>
      <c r="L341" s="227"/>
      <c r="M341" s="227"/>
      <c r="N341" s="227"/>
      <c r="O341" s="227"/>
      <c r="P341" s="227"/>
      <c r="Q341" s="226"/>
      <c r="R341" s="226"/>
      <c r="S341" s="226"/>
      <c r="T341" s="227"/>
      <c r="U341" s="227"/>
      <c r="V341" s="227"/>
      <c r="W341" s="228"/>
      <c r="X341" s="228"/>
      <c r="Y341" s="228"/>
      <c r="Z341" s="228"/>
      <c r="AA341" s="228"/>
    </row>
    <row r="342" spans="1:27" s="310" customFormat="1" ht="12.75" customHeight="1">
      <c r="A342" s="225"/>
      <c r="B342" s="225"/>
      <c r="C342" s="226"/>
      <c r="D342" s="226"/>
      <c r="E342" s="226"/>
      <c r="F342" s="227"/>
      <c r="G342" s="227"/>
      <c r="H342" s="227"/>
      <c r="I342" s="226"/>
      <c r="J342" s="226"/>
      <c r="K342" s="226"/>
      <c r="L342" s="227"/>
      <c r="M342" s="227"/>
      <c r="N342" s="227"/>
      <c r="O342" s="227"/>
      <c r="P342" s="227"/>
      <c r="Q342" s="226"/>
      <c r="R342" s="226"/>
      <c r="S342" s="226"/>
      <c r="T342" s="227"/>
      <c r="U342" s="227"/>
      <c r="V342" s="227"/>
      <c r="W342" s="228"/>
      <c r="X342" s="228"/>
      <c r="Y342" s="228"/>
      <c r="Z342" s="228"/>
      <c r="AA342" s="228"/>
    </row>
    <row r="343" spans="1:27" s="310" customFormat="1" ht="12.75" customHeight="1">
      <c r="A343" s="225"/>
      <c r="B343" s="225"/>
      <c r="C343" s="226"/>
      <c r="D343" s="226"/>
      <c r="E343" s="226"/>
      <c r="F343" s="227"/>
      <c r="G343" s="227"/>
      <c r="H343" s="227"/>
      <c r="I343" s="226"/>
      <c r="J343" s="226"/>
      <c r="K343" s="226"/>
      <c r="L343" s="227"/>
      <c r="M343" s="227"/>
      <c r="N343" s="227"/>
      <c r="O343" s="227"/>
      <c r="P343" s="227"/>
      <c r="Q343" s="226"/>
      <c r="R343" s="226"/>
      <c r="S343" s="226"/>
      <c r="T343" s="227"/>
      <c r="U343" s="227"/>
      <c r="V343" s="227"/>
      <c r="W343" s="228"/>
      <c r="X343" s="228"/>
      <c r="Y343" s="228"/>
      <c r="Z343" s="228"/>
      <c r="AA343" s="228"/>
    </row>
    <row r="344" spans="1:27" s="310" customFormat="1" ht="12.75" customHeight="1">
      <c r="A344" s="225"/>
      <c r="B344" s="225"/>
      <c r="C344" s="226"/>
      <c r="D344" s="226"/>
      <c r="E344" s="226"/>
      <c r="F344" s="227"/>
      <c r="G344" s="227"/>
      <c r="H344" s="227"/>
      <c r="I344" s="226"/>
      <c r="J344" s="226"/>
      <c r="K344" s="226"/>
      <c r="L344" s="227"/>
      <c r="M344" s="227"/>
      <c r="N344" s="227"/>
      <c r="O344" s="227"/>
      <c r="P344" s="227"/>
      <c r="Q344" s="226"/>
      <c r="R344" s="226"/>
      <c r="S344" s="226"/>
      <c r="T344" s="227"/>
      <c r="U344" s="227"/>
      <c r="V344" s="227"/>
      <c r="W344" s="228"/>
      <c r="X344" s="228"/>
      <c r="Y344" s="228"/>
      <c r="Z344" s="228"/>
      <c r="AA344" s="228"/>
    </row>
    <row r="345" spans="1:27" s="310" customFormat="1" ht="12.75" customHeight="1">
      <c r="A345" s="225"/>
      <c r="B345" s="225"/>
      <c r="C345" s="226"/>
      <c r="D345" s="226"/>
      <c r="E345" s="226"/>
      <c r="F345" s="227"/>
      <c r="G345" s="227"/>
      <c r="H345" s="227"/>
      <c r="I345" s="226"/>
      <c r="J345" s="226"/>
      <c r="K345" s="226"/>
      <c r="L345" s="227"/>
      <c r="M345" s="227"/>
      <c r="N345" s="227"/>
      <c r="O345" s="227"/>
      <c r="P345" s="227"/>
      <c r="Q345" s="226"/>
      <c r="R345" s="226"/>
      <c r="S345" s="226"/>
      <c r="T345" s="227"/>
      <c r="U345" s="227"/>
      <c r="V345" s="227"/>
      <c r="W345" s="228"/>
      <c r="X345" s="228"/>
      <c r="Y345" s="228"/>
      <c r="Z345" s="228"/>
      <c r="AA345" s="228"/>
    </row>
    <row r="346" spans="1:27" s="310" customFormat="1" ht="12.75" customHeight="1">
      <c r="A346" s="225"/>
      <c r="B346" s="225"/>
      <c r="C346" s="226"/>
      <c r="D346" s="226"/>
      <c r="E346" s="226"/>
      <c r="F346" s="227"/>
      <c r="G346" s="227"/>
      <c r="H346" s="227"/>
      <c r="I346" s="226"/>
      <c r="J346" s="226"/>
      <c r="K346" s="226"/>
      <c r="L346" s="227"/>
      <c r="M346" s="227"/>
      <c r="N346" s="227"/>
      <c r="O346" s="227"/>
      <c r="P346" s="227"/>
      <c r="Q346" s="226"/>
      <c r="R346" s="226"/>
      <c r="S346" s="226"/>
      <c r="T346" s="227"/>
      <c r="U346" s="227"/>
      <c r="V346" s="227"/>
      <c r="W346" s="228"/>
      <c r="X346" s="228"/>
      <c r="Y346" s="228"/>
      <c r="Z346" s="228"/>
      <c r="AA346" s="228"/>
    </row>
    <row r="347" spans="1:27" s="310" customFormat="1" ht="12.75" customHeight="1">
      <c r="A347" s="225"/>
      <c r="B347" s="225"/>
      <c r="C347" s="226"/>
      <c r="D347" s="226"/>
      <c r="E347" s="226"/>
      <c r="F347" s="227"/>
      <c r="G347" s="227"/>
      <c r="H347" s="227"/>
      <c r="I347" s="226"/>
      <c r="J347" s="226"/>
      <c r="K347" s="226"/>
      <c r="L347" s="227"/>
      <c r="M347" s="227"/>
      <c r="N347" s="227"/>
      <c r="O347" s="227"/>
      <c r="P347" s="227"/>
      <c r="Q347" s="226"/>
      <c r="R347" s="226"/>
      <c r="S347" s="226"/>
      <c r="T347" s="227"/>
      <c r="U347" s="227"/>
      <c r="V347" s="227"/>
      <c r="W347" s="228"/>
      <c r="X347" s="228"/>
      <c r="Y347" s="228"/>
      <c r="Z347" s="228"/>
      <c r="AA347" s="228"/>
    </row>
    <row r="348" spans="1:27" s="310" customFormat="1" ht="12.75" customHeight="1">
      <c r="A348" s="225"/>
      <c r="B348" s="225"/>
      <c r="C348" s="226"/>
      <c r="D348" s="226"/>
      <c r="E348" s="226"/>
      <c r="F348" s="227"/>
      <c r="G348" s="227"/>
      <c r="H348" s="227"/>
      <c r="I348" s="226"/>
      <c r="J348" s="226"/>
      <c r="K348" s="226"/>
      <c r="L348" s="227"/>
      <c r="M348" s="227"/>
      <c r="N348" s="227"/>
      <c r="O348" s="227"/>
      <c r="P348" s="227"/>
      <c r="Q348" s="226"/>
      <c r="R348" s="226"/>
      <c r="S348" s="226"/>
      <c r="T348" s="227"/>
      <c r="U348" s="227"/>
      <c r="V348" s="227"/>
      <c r="W348" s="228"/>
      <c r="X348" s="228"/>
      <c r="Y348" s="228"/>
      <c r="Z348" s="228"/>
      <c r="AA348" s="228"/>
    </row>
    <row r="349" spans="1:27" s="310" customFormat="1" ht="12.75" customHeight="1">
      <c r="A349" s="225"/>
      <c r="B349" s="225"/>
      <c r="C349" s="226"/>
      <c r="D349" s="226"/>
      <c r="E349" s="226"/>
      <c r="F349" s="227"/>
      <c r="G349" s="227"/>
      <c r="H349" s="227"/>
      <c r="I349" s="226"/>
      <c r="J349" s="226"/>
      <c r="K349" s="226"/>
      <c r="L349" s="227"/>
      <c r="M349" s="227"/>
      <c r="N349" s="227"/>
      <c r="O349" s="227"/>
      <c r="P349" s="227"/>
      <c r="Q349" s="226"/>
      <c r="R349" s="226"/>
      <c r="S349" s="226"/>
      <c r="T349" s="227"/>
      <c r="U349" s="227"/>
      <c r="V349" s="227"/>
      <c r="W349" s="228"/>
      <c r="X349" s="228"/>
      <c r="Y349" s="228"/>
      <c r="Z349" s="228"/>
      <c r="AA349" s="228"/>
    </row>
    <row r="350" spans="1:27" s="310" customFormat="1" ht="12.75" customHeight="1">
      <c r="A350" s="225"/>
      <c r="B350" s="225"/>
      <c r="C350" s="226"/>
      <c r="D350" s="226"/>
      <c r="E350" s="226"/>
      <c r="F350" s="227"/>
      <c r="G350" s="227"/>
      <c r="H350" s="227"/>
      <c r="I350" s="226"/>
      <c r="J350" s="226"/>
      <c r="K350" s="226"/>
      <c r="L350" s="227"/>
      <c r="M350" s="227"/>
      <c r="N350" s="227"/>
      <c r="O350" s="227"/>
      <c r="P350" s="227"/>
      <c r="Q350" s="226"/>
      <c r="R350" s="226"/>
      <c r="S350" s="226"/>
      <c r="T350" s="227"/>
      <c r="U350" s="227"/>
      <c r="V350" s="227"/>
      <c r="W350" s="228"/>
      <c r="X350" s="228"/>
      <c r="Y350" s="228"/>
      <c r="Z350" s="228"/>
      <c r="AA350" s="228"/>
    </row>
    <row r="351" spans="1:27" s="310" customFormat="1" ht="12.75" customHeight="1">
      <c r="A351" s="225"/>
      <c r="B351" s="225"/>
      <c r="C351" s="226"/>
      <c r="D351" s="226"/>
      <c r="E351" s="226"/>
      <c r="F351" s="227"/>
      <c r="G351" s="227"/>
      <c r="H351" s="227"/>
      <c r="I351" s="226"/>
      <c r="J351" s="226"/>
      <c r="K351" s="226"/>
      <c r="L351" s="227"/>
      <c r="M351" s="227"/>
      <c r="N351" s="227"/>
      <c r="O351" s="227"/>
      <c r="P351" s="227"/>
      <c r="Q351" s="226"/>
      <c r="R351" s="226"/>
      <c r="S351" s="226"/>
      <c r="T351" s="227"/>
      <c r="U351" s="227"/>
      <c r="V351" s="227"/>
      <c r="W351" s="228"/>
      <c r="X351" s="228"/>
      <c r="Y351" s="228"/>
      <c r="Z351" s="228"/>
      <c r="AA351" s="228"/>
    </row>
    <row r="352" spans="1:27" s="310" customFormat="1" ht="12.75" customHeight="1">
      <c r="A352" s="225"/>
      <c r="B352" s="225"/>
      <c r="C352" s="226"/>
      <c r="D352" s="226"/>
      <c r="E352" s="226"/>
      <c r="F352" s="227"/>
      <c r="G352" s="227"/>
      <c r="H352" s="227"/>
      <c r="I352" s="226"/>
      <c r="J352" s="226"/>
      <c r="K352" s="226"/>
      <c r="L352" s="227"/>
      <c r="M352" s="227"/>
      <c r="N352" s="227"/>
      <c r="O352" s="227"/>
      <c r="P352" s="227"/>
      <c r="Q352" s="226"/>
      <c r="R352" s="226"/>
      <c r="S352" s="226"/>
      <c r="T352" s="227"/>
      <c r="U352" s="227"/>
      <c r="V352" s="227"/>
      <c r="W352" s="228"/>
      <c r="X352" s="228"/>
      <c r="Y352" s="228"/>
      <c r="Z352" s="228"/>
      <c r="AA352" s="228"/>
    </row>
    <row r="353" spans="1:27" s="310" customFormat="1" ht="12.75" customHeight="1">
      <c r="A353" s="225"/>
      <c r="B353" s="225"/>
      <c r="C353" s="226"/>
      <c r="D353" s="226"/>
      <c r="E353" s="226"/>
      <c r="F353" s="227"/>
      <c r="G353" s="227"/>
      <c r="H353" s="227"/>
      <c r="I353" s="226"/>
      <c r="J353" s="226"/>
      <c r="K353" s="226"/>
      <c r="L353" s="227"/>
      <c r="M353" s="227"/>
      <c r="N353" s="227"/>
      <c r="O353" s="227"/>
      <c r="P353" s="227"/>
      <c r="Q353" s="226"/>
      <c r="R353" s="226"/>
      <c r="S353" s="226"/>
      <c r="T353" s="227"/>
      <c r="U353" s="227"/>
      <c r="V353" s="227"/>
      <c r="W353" s="228"/>
      <c r="X353" s="228"/>
      <c r="Y353" s="228"/>
      <c r="Z353" s="228"/>
      <c r="AA353" s="228"/>
    </row>
    <row r="354" spans="1:27" s="310" customFormat="1" ht="12.75" customHeight="1">
      <c r="A354" s="225"/>
      <c r="B354" s="225"/>
      <c r="C354" s="226"/>
      <c r="D354" s="226"/>
      <c r="E354" s="226"/>
      <c r="F354" s="227"/>
      <c r="G354" s="227"/>
      <c r="H354" s="227"/>
      <c r="I354" s="226"/>
      <c r="J354" s="226"/>
      <c r="K354" s="226"/>
      <c r="L354" s="227"/>
      <c r="M354" s="227"/>
      <c r="N354" s="227"/>
      <c r="O354" s="227"/>
      <c r="P354" s="227"/>
      <c r="Q354" s="226"/>
      <c r="R354" s="226"/>
      <c r="S354" s="226"/>
      <c r="T354" s="227"/>
      <c r="U354" s="227"/>
      <c r="V354" s="227"/>
      <c r="W354" s="228"/>
      <c r="X354" s="228"/>
      <c r="Y354" s="228"/>
      <c r="Z354" s="228"/>
      <c r="AA354" s="228"/>
    </row>
    <row r="355" spans="1:27" s="310" customFormat="1" ht="12.75" customHeight="1">
      <c r="A355" s="225"/>
      <c r="B355" s="225"/>
      <c r="C355" s="226"/>
      <c r="D355" s="226"/>
      <c r="E355" s="226"/>
      <c r="F355" s="227"/>
      <c r="G355" s="227"/>
      <c r="H355" s="227"/>
      <c r="I355" s="226"/>
      <c r="J355" s="226"/>
      <c r="K355" s="226"/>
      <c r="L355" s="227"/>
      <c r="M355" s="227"/>
      <c r="N355" s="227"/>
      <c r="O355" s="227"/>
      <c r="P355" s="227"/>
      <c r="Q355" s="226"/>
      <c r="R355" s="226"/>
      <c r="S355" s="226"/>
      <c r="T355" s="227"/>
      <c r="U355" s="227"/>
      <c r="V355" s="227"/>
      <c r="W355" s="228"/>
      <c r="X355" s="228"/>
      <c r="Y355" s="228"/>
      <c r="Z355" s="228"/>
      <c r="AA355" s="228"/>
    </row>
    <row r="356" spans="1:27" s="310" customFormat="1" ht="12.75" customHeight="1">
      <c r="A356" s="225"/>
      <c r="B356" s="225"/>
      <c r="C356" s="226"/>
      <c r="D356" s="226"/>
      <c r="E356" s="226"/>
      <c r="F356" s="227"/>
      <c r="G356" s="227"/>
      <c r="H356" s="227"/>
      <c r="I356" s="226"/>
      <c r="J356" s="226"/>
      <c r="K356" s="226"/>
      <c r="L356" s="227"/>
      <c r="M356" s="227"/>
      <c r="N356" s="227"/>
      <c r="O356" s="227"/>
      <c r="P356" s="227"/>
      <c r="Q356" s="226"/>
      <c r="R356" s="226"/>
      <c r="S356" s="226"/>
      <c r="T356" s="227"/>
      <c r="U356" s="227"/>
      <c r="V356" s="227"/>
      <c r="W356" s="228"/>
      <c r="X356" s="228"/>
      <c r="Y356" s="228"/>
      <c r="Z356" s="228"/>
      <c r="AA356" s="228"/>
    </row>
    <row r="357" spans="1:27" s="310" customFormat="1" ht="12.75" customHeight="1">
      <c r="A357" s="225"/>
      <c r="B357" s="225"/>
      <c r="C357" s="226"/>
      <c r="D357" s="226"/>
      <c r="E357" s="226"/>
      <c r="F357" s="227"/>
      <c r="G357" s="227"/>
      <c r="H357" s="227"/>
      <c r="I357" s="226"/>
      <c r="J357" s="226"/>
      <c r="K357" s="226"/>
      <c r="L357" s="227"/>
      <c r="M357" s="227"/>
      <c r="N357" s="227"/>
      <c r="O357" s="227"/>
      <c r="P357" s="227"/>
      <c r="Q357" s="226"/>
      <c r="R357" s="226"/>
      <c r="S357" s="226"/>
      <c r="T357" s="227"/>
      <c r="U357" s="227"/>
      <c r="V357" s="227"/>
      <c r="W357" s="228"/>
      <c r="X357" s="228"/>
      <c r="Y357" s="228"/>
      <c r="Z357" s="228"/>
      <c r="AA357" s="228"/>
    </row>
    <row r="358" spans="1:27" s="310" customFormat="1" ht="12.75" customHeight="1">
      <c r="A358" s="225"/>
      <c r="B358" s="225"/>
      <c r="C358" s="226"/>
      <c r="D358" s="226"/>
      <c r="E358" s="226"/>
      <c r="F358" s="227"/>
      <c r="G358" s="227"/>
      <c r="H358" s="227"/>
      <c r="I358" s="226"/>
      <c r="J358" s="226"/>
      <c r="K358" s="226"/>
      <c r="L358" s="227"/>
      <c r="M358" s="227"/>
      <c r="N358" s="227"/>
      <c r="O358" s="227"/>
      <c r="P358" s="227"/>
      <c r="Q358" s="226"/>
      <c r="R358" s="226"/>
      <c r="S358" s="226"/>
      <c r="T358" s="227"/>
      <c r="U358" s="227"/>
      <c r="V358" s="227"/>
      <c r="W358" s="228"/>
      <c r="X358" s="228"/>
      <c r="Y358" s="228"/>
      <c r="Z358" s="228"/>
      <c r="AA358" s="228"/>
    </row>
    <row r="359" spans="1:27" s="310" customFormat="1" ht="12.75" customHeight="1">
      <c r="A359" s="225"/>
      <c r="B359" s="225"/>
      <c r="C359" s="226"/>
      <c r="D359" s="226"/>
      <c r="E359" s="226"/>
      <c r="F359" s="227"/>
      <c r="G359" s="227"/>
      <c r="H359" s="227"/>
      <c r="I359" s="226"/>
      <c r="J359" s="226"/>
      <c r="K359" s="226"/>
      <c r="L359" s="227"/>
      <c r="M359" s="227"/>
      <c r="N359" s="227"/>
      <c r="O359" s="227"/>
      <c r="P359" s="227"/>
      <c r="Q359" s="226"/>
      <c r="R359" s="226"/>
      <c r="S359" s="226"/>
      <c r="T359" s="227"/>
      <c r="U359" s="227"/>
      <c r="V359" s="227"/>
      <c r="W359" s="228"/>
      <c r="X359" s="228"/>
      <c r="Y359" s="228"/>
      <c r="Z359" s="228"/>
      <c r="AA359" s="228"/>
    </row>
    <row r="360" spans="1:27" s="310" customFormat="1" ht="12.75" customHeight="1">
      <c r="A360" s="225"/>
      <c r="B360" s="225"/>
      <c r="C360" s="226"/>
      <c r="D360" s="226"/>
      <c r="E360" s="226"/>
      <c r="F360" s="227"/>
      <c r="G360" s="227"/>
      <c r="H360" s="227"/>
      <c r="I360" s="226"/>
      <c r="J360" s="226"/>
      <c r="K360" s="226"/>
      <c r="L360" s="227"/>
      <c r="M360" s="227"/>
      <c r="N360" s="227"/>
      <c r="O360" s="227"/>
      <c r="P360" s="227"/>
      <c r="Q360" s="226"/>
      <c r="R360" s="226"/>
      <c r="S360" s="226"/>
      <c r="T360" s="227"/>
      <c r="U360" s="227"/>
      <c r="V360" s="227"/>
      <c r="W360" s="228"/>
      <c r="X360" s="228"/>
      <c r="Y360" s="228"/>
      <c r="Z360" s="228"/>
      <c r="AA360" s="228"/>
    </row>
    <row r="361" spans="1:27" s="310" customFormat="1" ht="12.75" customHeight="1">
      <c r="A361" s="225"/>
      <c r="B361" s="225"/>
      <c r="C361" s="226"/>
      <c r="D361" s="226"/>
      <c r="E361" s="226"/>
      <c r="F361" s="227"/>
      <c r="G361" s="227"/>
      <c r="H361" s="227"/>
      <c r="I361" s="226"/>
      <c r="J361" s="226"/>
      <c r="K361" s="226"/>
      <c r="L361" s="227"/>
      <c r="M361" s="227"/>
      <c r="N361" s="227"/>
      <c r="O361" s="227"/>
      <c r="P361" s="227"/>
      <c r="Q361" s="226"/>
      <c r="R361" s="226"/>
      <c r="S361" s="226"/>
      <c r="T361" s="227"/>
      <c r="U361" s="227"/>
      <c r="V361" s="227"/>
      <c r="W361" s="228"/>
      <c r="X361" s="228"/>
      <c r="Y361" s="228"/>
      <c r="Z361" s="228"/>
      <c r="AA361" s="228"/>
    </row>
    <row r="362" spans="1:27" s="310" customFormat="1" ht="12.75" customHeight="1">
      <c r="A362" s="225"/>
      <c r="B362" s="225"/>
      <c r="C362" s="226"/>
      <c r="D362" s="226"/>
      <c r="E362" s="226"/>
      <c r="F362" s="227"/>
      <c r="G362" s="227"/>
      <c r="H362" s="227"/>
      <c r="I362" s="226"/>
      <c r="J362" s="226"/>
      <c r="K362" s="226"/>
      <c r="L362" s="227"/>
      <c r="M362" s="227"/>
      <c r="N362" s="227"/>
      <c r="O362" s="227"/>
      <c r="P362" s="227"/>
      <c r="Q362" s="226"/>
      <c r="R362" s="226"/>
      <c r="S362" s="226"/>
      <c r="T362" s="227"/>
      <c r="U362" s="227"/>
      <c r="V362" s="227"/>
      <c r="W362" s="228"/>
      <c r="X362" s="228"/>
      <c r="Y362" s="228"/>
      <c r="Z362" s="228"/>
      <c r="AA362" s="228"/>
    </row>
    <row r="363" spans="1:27" s="310" customFormat="1" ht="12.75" customHeight="1">
      <c r="A363" s="225"/>
      <c r="B363" s="225"/>
      <c r="C363" s="226"/>
      <c r="D363" s="226"/>
      <c r="E363" s="226"/>
      <c r="F363" s="227"/>
      <c r="G363" s="227"/>
      <c r="H363" s="227"/>
      <c r="I363" s="226"/>
      <c r="J363" s="226"/>
      <c r="K363" s="226"/>
      <c r="L363" s="227"/>
      <c r="M363" s="227"/>
      <c r="N363" s="227"/>
      <c r="O363" s="227"/>
      <c r="P363" s="227"/>
      <c r="Q363" s="226"/>
      <c r="R363" s="226"/>
      <c r="S363" s="226"/>
      <c r="T363" s="227"/>
      <c r="U363" s="227"/>
      <c r="V363" s="227"/>
      <c r="W363" s="228"/>
      <c r="X363" s="228"/>
      <c r="Y363" s="228"/>
      <c r="Z363" s="228"/>
      <c r="AA363" s="228"/>
    </row>
    <row r="364" spans="1:27" s="310" customFormat="1" ht="12.75" customHeight="1">
      <c r="A364" s="225"/>
      <c r="B364" s="225"/>
      <c r="C364" s="226"/>
      <c r="D364" s="226"/>
      <c r="E364" s="226"/>
      <c r="F364" s="227"/>
      <c r="G364" s="227"/>
      <c r="H364" s="227"/>
      <c r="I364" s="226"/>
      <c r="J364" s="226"/>
      <c r="K364" s="226"/>
      <c r="L364" s="227"/>
      <c r="M364" s="227"/>
      <c r="N364" s="227"/>
      <c r="O364" s="227"/>
      <c r="P364" s="227"/>
      <c r="Q364" s="226"/>
      <c r="R364" s="226"/>
      <c r="S364" s="226"/>
      <c r="T364" s="227"/>
      <c r="U364" s="227"/>
      <c r="V364" s="227"/>
      <c r="W364" s="228"/>
      <c r="X364" s="228"/>
      <c r="Y364" s="228"/>
      <c r="Z364" s="228"/>
      <c r="AA364" s="228"/>
    </row>
    <row r="365" spans="1:27" s="310" customFormat="1" ht="12.75" customHeight="1">
      <c r="A365" s="225"/>
      <c r="B365" s="225"/>
      <c r="C365" s="226"/>
      <c r="D365" s="226"/>
      <c r="E365" s="226"/>
      <c r="F365" s="227"/>
      <c r="G365" s="227"/>
      <c r="H365" s="227"/>
      <c r="I365" s="226"/>
      <c r="J365" s="226"/>
      <c r="K365" s="226"/>
      <c r="L365" s="227"/>
      <c r="M365" s="227"/>
      <c r="N365" s="227"/>
      <c r="O365" s="227"/>
      <c r="P365" s="227"/>
      <c r="Q365" s="226"/>
      <c r="R365" s="226"/>
      <c r="S365" s="226"/>
      <c r="T365" s="227"/>
      <c r="U365" s="227"/>
      <c r="V365" s="227"/>
      <c r="W365" s="228"/>
      <c r="X365" s="228"/>
      <c r="Y365" s="228"/>
      <c r="Z365" s="228"/>
      <c r="AA365" s="228"/>
    </row>
    <row r="366" spans="1:27" s="310" customFormat="1" ht="12.75" customHeight="1">
      <c r="A366" s="225"/>
      <c r="B366" s="225"/>
      <c r="C366" s="226"/>
      <c r="D366" s="226"/>
      <c r="E366" s="226"/>
      <c r="F366" s="227"/>
      <c r="G366" s="227"/>
      <c r="H366" s="227"/>
      <c r="I366" s="226"/>
      <c r="J366" s="226"/>
      <c r="K366" s="226"/>
      <c r="L366" s="227"/>
      <c r="M366" s="227"/>
      <c r="N366" s="227"/>
      <c r="O366" s="227"/>
      <c r="P366" s="227"/>
      <c r="Q366" s="226"/>
      <c r="R366" s="226"/>
      <c r="S366" s="226"/>
      <c r="T366" s="227"/>
      <c r="U366" s="227"/>
      <c r="V366" s="227"/>
      <c r="W366" s="228"/>
      <c r="X366" s="228"/>
      <c r="Y366" s="228"/>
      <c r="Z366" s="228"/>
      <c r="AA366" s="228"/>
    </row>
    <row r="367" spans="1:27" s="310" customFormat="1" ht="12.75" customHeight="1">
      <c r="A367" s="225"/>
      <c r="B367" s="225"/>
      <c r="C367" s="226"/>
      <c r="D367" s="226"/>
      <c r="E367" s="226"/>
      <c r="F367" s="227"/>
      <c r="G367" s="227"/>
      <c r="H367" s="227"/>
      <c r="I367" s="226"/>
      <c r="J367" s="226"/>
      <c r="K367" s="226"/>
      <c r="L367" s="227"/>
      <c r="M367" s="227"/>
      <c r="N367" s="227"/>
      <c r="O367" s="227"/>
      <c r="P367" s="227"/>
      <c r="Q367" s="226"/>
      <c r="R367" s="226"/>
      <c r="S367" s="226"/>
      <c r="T367" s="227"/>
      <c r="U367" s="227"/>
      <c r="V367" s="227"/>
      <c r="W367" s="228"/>
      <c r="X367" s="228"/>
      <c r="Y367" s="228"/>
      <c r="Z367" s="228"/>
      <c r="AA367" s="228"/>
    </row>
    <row r="368" spans="1:27" s="310" customFormat="1" ht="12.75" customHeight="1">
      <c r="A368" s="225"/>
      <c r="B368" s="225"/>
      <c r="C368" s="226"/>
      <c r="D368" s="226"/>
      <c r="E368" s="226"/>
      <c r="F368" s="227"/>
      <c r="G368" s="227"/>
      <c r="H368" s="227"/>
      <c r="I368" s="226"/>
      <c r="J368" s="226"/>
      <c r="K368" s="226"/>
      <c r="L368" s="227"/>
      <c r="M368" s="227"/>
      <c r="N368" s="227"/>
      <c r="O368" s="227"/>
      <c r="P368" s="227"/>
      <c r="Q368" s="226"/>
      <c r="R368" s="226"/>
      <c r="S368" s="226"/>
      <c r="T368" s="227"/>
      <c r="U368" s="227"/>
      <c r="V368" s="227"/>
      <c r="W368" s="228"/>
      <c r="X368" s="228"/>
      <c r="Y368" s="228"/>
      <c r="Z368" s="228"/>
      <c r="AA368" s="228"/>
    </row>
    <row r="369" spans="1:27" s="310" customFormat="1" ht="12.75" customHeight="1">
      <c r="A369" s="225"/>
      <c r="B369" s="225"/>
      <c r="C369" s="226"/>
      <c r="D369" s="226"/>
      <c r="E369" s="226"/>
      <c r="F369" s="227"/>
      <c r="G369" s="227"/>
      <c r="H369" s="227"/>
      <c r="I369" s="226"/>
      <c r="J369" s="226"/>
      <c r="K369" s="226"/>
      <c r="L369" s="227"/>
      <c r="M369" s="227"/>
      <c r="N369" s="227"/>
      <c r="O369" s="227"/>
      <c r="P369" s="227"/>
      <c r="Q369" s="226"/>
      <c r="R369" s="226"/>
      <c r="S369" s="226"/>
      <c r="T369" s="227"/>
      <c r="U369" s="227"/>
      <c r="V369" s="227"/>
      <c r="W369" s="228"/>
      <c r="X369" s="228"/>
      <c r="Y369" s="228"/>
      <c r="Z369" s="228"/>
      <c r="AA369" s="228"/>
    </row>
    <row r="370" spans="1:27" s="310" customFormat="1" ht="12.75" customHeight="1">
      <c r="A370" s="225"/>
      <c r="B370" s="225"/>
      <c r="C370" s="226"/>
      <c r="D370" s="226"/>
      <c r="E370" s="226"/>
      <c r="F370" s="227"/>
      <c r="G370" s="227"/>
      <c r="H370" s="227"/>
      <c r="I370" s="226"/>
      <c r="J370" s="226"/>
      <c r="K370" s="226"/>
      <c r="L370" s="227"/>
      <c r="M370" s="227"/>
      <c r="N370" s="227"/>
      <c r="O370" s="227"/>
      <c r="P370" s="227"/>
      <c r="Q370" s="226"/>
      <c r="R370" s="226"/>
      <c r="S370" s="226"/>
      <c r="T370" s="227"/>
      <c r="U370" s="227"/>
      <c r="V370" s="227"/>
      <c r="W370" s="228"/>
      <c r="X370" s="228"/>
      <c r="Y370" s="228"/>
      <c r="Z370" s="228"/>
      <c r="AA370" s="228"/>
    </row>
    <row r="371" spans="1:27" s="310" customFormat="1" ht="12.75" customHeight="1">
      <c r="A371" s="225"/>
      <c r="B371" s="225"/>
      <c r="C371" s="226"/>
      <c r="D371" s="226"/>
      <c r="E371" s="226"/>
      <c r="F371" s="227"/>
      <c r="G371" s="227"/>
      <c r="H371" s="227"/>
      <c r="I371" s="226"/>
      <c r="J371" s="226"/>
      <c r="K371" s="226"/>
      <c r="L371" s="227"/>
      <c r="M371" s="227"/>
      <c r="N371" s="227"/>
      <c r="O371" s="227"/>
      <c r="P371" s="227"/>
      <c r="Q371" s="226"/>
      <c r="R371" s="226"/>
      <c r="S371" s="226"/>
      <c r="T371" s="227"/>
      <c r="U371" s="227"/>
      <c r="V371" s="227"/>
      <c r="W371" s="228"/>
      <c r="X371" s="228"/>
      <c r="Y371" s="228"/>
      <c r="Z371" s="228"/>
      <c r="AA371" s="228"/>
    </row>
    <row r="372" spans="1:27" s="310" customFormat="1" ht="12.75" customHeight="1">
      <c r="A372" s="225"/>
      <c r="B372" s="225"/>
      <c r="C372" s="226"/>
      <c r="D372" s="226"/>
      <c r="E372" s="226"/>
      <c r="F372" s="227"/>
      <c r="G372" s="227"/>
      <c r="H372" s="227"/>
      <c r="I372" s="226"/>
      <c r="J372" s="226"/>
      <c r="K372" s="226"/>
      <c r="L372" s="227"/>
      <c r="M372" s="227"/>
      <c r="N372" s="227"/>
      <c r="O372" s="227"/>
      <c r="P372" s="227"/>
      <c r="Q372" s="226"/>
      <c r="R372" s="226"/>
      <c r="S372" s="226"/>
      <c r="T372" s="227"/>
      <c r="U372" s="227"/>
      <c r="V372" s="227"/>
      <c r="W372" s="228"/>
      <c r="X372" s="228"/>
      <c r="Y372" s="228"/>
      <c r="Z372" s="228"/>
      <c r="AA372" s="228"/>
    </row>
    <row r="373" spans="1:27" s="310" customFormat="1" ht="12.75" customHeight="1">
      <c r="A373" s="225"/>
      <c r="B373" s="225"/>
      <c r="C373" s="226"/>
      <c r="D373" s="226"/>
      <c r="E373" s="226"/>
      <c r="F373" s="227"/>
      <c r="G373" s="227"/>
      <c r="H373" s="227"/>
      <c r="I373" s="226"/>
      <c r="J373" s="226"/>
      <c r="K373" s="226"/>
      <c r="L373" s="227"/>
      <c r="M373" s="227"/>
      <c r="N373" s="227"/>
      <c r="O373" s="227"/>
      <c r="P373" s="227"/>
      <c r="Q373" s="226"/>
      <c r="R373" s="226"/>
      <c r="S373" s="226"/>
      <c r="T373" s="227"/>
      <c r="U373" s="227"/>
      <c r="V373" s="227"/>
      <c r="W373" s="228"/>
      <c r="X373" s="228"/>
      <c r="Y373" s="228"/>
      <c r="Z373" s="228"/>
      <c r="AA373" s="228"/>
    </row>
    <row r="374" spans="1:27" s="310" customFormat="1" ht="12.75" customHeight="1">
      <c r="A374" s="225"/>
      <c r="B374" s="225"/>
      <c r="C374" s="226"/>
      <c r="D374" s="226"/>
      <c r="E374" s="226"/>
      <c r="F374" s="227"/>
      <c r="G374" s="227"/>
      <c r="H374" s="227"/>
      <c r="I374" s="226"/>
      <c r="J374" s="226"/>
      <c r="K374" s="226"/>
      <c r="L374" s="227"/>
      <c r="M374" s="227"/>
      <c r="N374" s="227"/>
      <c r="O374" s="227"/>
      <c r="P374" s="227"/>
      <c r="Q374" s="226"/>
      <c r="R374" s="226"/>
      <c r="S374" s="226"/>
      <c r="T374" s="227"/>
      <c r="U374" s="227"/>
      <c r="V374" s="227"/>
      <c r="W374" s="228"/>
      <c r="X374" s="228"/>
      <c r="Y374" s="228"/>
      <c r="Z374" s="228"/>
      <c r="AA374" s="228"/>
    </row>
    <row r="375" spans="1:27" s="310" customFormat="1" ht="12.75" customHeight="1">
      <c r="A375" s="225"/>
      <c r="B375" s="225"/>
      <c r="C375" s="226"/>
      <c r="D375" s="226"/>
      <c r="E375" s="226"/>
      <c r="F375" s="227"/>
      <c r="G375" s="227"/>
      <c r="H375" s="227"/>
      <c r="I375" s="226"/>
      <c r="J375" s="226"/>
      <c r="K375" s="226"/>
      <c r="L375" s="227"/>
      <c r="M375" s="227"/>
      <c r="N375" s="227"/>
      <c r="O375" s="227"/>
      <c r="P375" s="227"/>
      <c r="Q375" s="226"/>
      <c r="R375" s="226"/>
      <c r="S375" s="226"/>
      <c r="T375" s="227"/>
      <c r="U375" s="227"/>
      <c r="V375" s="227"/>
      <c r="W375" s="228"/>
      <c r="X375" s="228"/>
      <c r="Y375" s="228"/>
      <c r="Z375" s="228"/>
      <c r="AA375" s="228"/>
    </row>
    <row r="376" spans="1:27" s="310" customFormat="1" ht="12.75" customHeight="1">
      <c r="A376" s="225"/>
      <c r="B376" s="225"/>
      <c r="C376" s="226"/>
      <c r="D376" s="226"/>
      <c r="E376" s="226"/>
      <c r="F376" s="227"/>
      <c r="G376" s="227"/>
      <c r="H376" s="227"/>
      <c r="I376" s="226"/>
      <c r="J376" s="226"/>
      <c r="K376" s="226"/>
      <c r="L376" s="227"/>
      <c r="M376" s="227"/>
      <c r="N376" s="227"/>
      <c r="O376" s="227"/>
      <c r="P376" s="227"/>
      <c r="Q376" s="226"/>
      <c r="R376" s="226"/>
      <c r="S376" s="226"/>
      <c r="T376" s="227"/>
      <c r="U376" s="227"/>
      <c r="V376" s="227"/>
      <c r="W376" s="228"/>
      <c r="X376" s="228"/>
      <c r="Y376" s="228"/>
      <c r="Z376" s="228"/>
      <c r="AA376" s="228"/>
    </row>
    <row r="377" spans="1:27" s="310" customFormat="1" ht="12.75" customHeight="1">
      <c r="A377" s="225"/>
      <c r="B377" s="225"/>
      <c r="C377" s="226"/>
      <c r="D377" s="226"/>
      <c r="E377" s="226"/>
      <c r="F377" s="227"/>
      <c r="G377" s="227"/>
      <c r="H377" s="227"/>
      <c r="I377" s="226"/>
      <c r="J377" s="226"/>
      <c r="K377" s="226"/>
      <c r="L377" s="227"/>
      <c r="M377" s="227"/>
      <c r="N377" s="227"/>
      <c r="O377" s="227"/>
      <c r="P377" s="227"/>
      <c r="Q377" s="226"/>
      <c r="R377" s="226"/>
      <c r="S377" s="226"/>
      <c r="T377" s="227"/>
      <c r="U377" s="227"/>
      <c r="V377" s="227"/>
      <c r="W377" s="228"/>
      <c r="X377" s="228"/>
      <c r="Y377" s="228"/>
      <c r="Z377" s="228"/>
      <c r="AA377" s="228"/>
    </row>
    <row r="378" spans="1:27" s="310" customFormat="1" ht="12.75" customHeight="1">
      <c r="A378" s="225"/>
      <c r="B378" s="225"/>
      <c r="C378" s="226"/>
      <c r="D378" s="226"/>
      <c r="E378" s="226"/>
      <c r="F378" s="227"/>
      <c r="G378" s="227"/>
      <c r="H378" s="227"/>
      <c r="I378" s="226"/>
      <c r="J378" s="226"/>
      <c r="K378" s="226"/>
      <c r="L378" s="227"/>
      <c r="M378" s="227"/>
      <c r="N378" s="227"/>
      <c r="O378" s="227"/>
      <c r="P378" s="227"/>
      <c r="Q378" s="226"/>
      <c r="R378" s="226"/>
      <c r="S378" s="226"/>
      <c r="T378" s="227"/>
      <c r="U378" s="227"/>
      <c r="V378" s="227"/>
      <c r="W378" s="228"/>
      <c r="X378" s="228"/>
      <c r="Y378" s="228"/>
      <c r="Z378" s="228"/>
      <c r="AA378" s="228"/>
    </row>
    <row r="379" spans="1:27" s="310" customFormat="1" ht="12.75" customHeight="1">
      <c r="A379" s="225"/>
      <c r="B379" s="225"/>
      <c r="C379" s="226"/>
      <c r="D379" s="226"/>
      <c r="E379" s="226"/>
      <c r="F379" s="227"/>
      <c r="G379" s="227"/>
      <c r="H379" s="227"/>
      <c r="I379" s="226"/>
      <c r="J379" s="226"/>
      <c r="K379" s="226"/>
      <c r="L379" s="227"/>
      <c r="M379" s="227"/>
      <c r="N379" s="227"/>
      <c r="O379" s="227"/>
      <c r="P379" s="227"/>
      <c r="Q379" s="226"/>
      <c r="R379" s="226"/>
      <c r="S379" s="226"/>
      <c r="T379" s="227"/>
      <c r="U379" s="227"/>
      <c r="V379" s="227"/>
      <c r="W379" s="228"/>
      <c r="X379" s="228"/>
      <c r="Y379" s="228"/>
      <c r="Z379" s="228"/>
      <c r="AA379" s="228"/>
    </row>
    <row r="380" spans="1:27" s="310" customFormat="1" ht="12.75" customHeight="1">
      <c r="A380" s="225"/>
      <c r="B380" s="225"/>
      <c r="C380" s="226"/>
      <c r="D380" s="226"/>
      <c r="E380" s="226"/>
      <c r="F380" s="227"/>
      <c r="G380" s="227"/>
      <c r="H380" s="227"/>
      <c r="I380" s="226"/>
      <c r="J380" s="226"/>
      <c r="K380" s="226"/>
      <c r="L380" s="227"/>
      <c r="M380" s="227"/>
      <c r="N380" s="227"/>
      <c r="O380" s="227"/>
      <c r="P380" s="227"/>
      <c r="Q380" s="226"/>
      <c r="R380" s="226"/>
      <c r="S380" s="226"/>
      <c r="T380" s="227"/>
      <c r="U380" s="227"/>
      <c r="V380" s="227"/>
      <c r="W380" s="228"/>
      <c r="X380" s="228"/>
      <c r="Y380" s="228"/>
      <c r="Z380" s="228"/>
      <c r="AA380" s="228"/>
    </row>
    <row r="381" spans="1:27" s="310" customFormat="1" ht="12.75" customHeight="1">
      <c r="A381" s="225"/>
      <c r="B381" s="225"/>
      <c r="C381" s="226"/>
      <c r="D381" s="226"/>
      <c r="E381" s="226"/>
      <c r="F381" s="227"/>
      <c r="G381" s="227"/>
      <c r="H381" s="227"/>
      <c r="I381" s="226"/>
      <c r="J381" s="226"/>
      <c r="K381" s="226"/>
      <c r="L381" s="227"/>
      <c r="M381" s="227"/>
      <c r="N381" s="227"/>
      <c r="O381" s="227"/>
      <c r="P381" s="227"/>
      <c r="Q381" s="226"/>
      <c r="R381" s="226"/>
      <c r="S381" s="226"/>
      <c r="T381" s="227"/>
      <c r="U381" s="227"/>
      <c r="V381" s="227"/>
      <c r="W381" s="228"/>
      <c r="X381" s="228"/>
      <c r="Y381" s="228"/>
      <c r="Z381" s="228"/>
      <c r="AA381" s="228"/>
    </row>
    <row r="382" spans="1:27" s="310" customFormat="1" ht="12.75" customHeight="1">
      <c r="A382" s="225"/>
      <c r="B382" s="225"/>
      <c r="C382" s="226"/>
      <c r="D382" s="226"/>
      <c r="E382" s="226"/>
      <c r="F382" s="227"/>
      <c r="G382" s="227"/>
      <c r="H382" s="227"/>
      <c r="I382" s="226"/>
      <c r="J382" s="226"/>
      <c r="K382" s="226"/>
      <c r="L382" s="227"/>
      <c r="M382" s="227"/>
      <c r="N382" s="227"/>
      <c r="O382" s="227"/>
      <c r="P382" s="227"/>
      <c r="Q382" s="226"/>
      <c r="R382" s="226"/>
      <c r="S382" s="226"/>
      <c r="T382" s="227"/>
      <c r="U382" s="227"/>
      <c r="V382" s="227"/>
      <c r="W382" s="228"/>
      <c r="X382" s="228"/>
      <c r="Y382" s="228"/>
      <c r="Z382" s="228"/>
      <c r="AA382" s="228"/>
    </row>
    <row r="383" spans="1:27" s="310" customFormat="1" ht="12.75" customHeight="1">
      <c r="A383" s="225"/>
      <c r="B383" s="225"/>
      <c r="C383" s="226"/>
      <c r="D383" s="226"/>
      <c r="E383" s="226"/>
      <c r="F383" s="227"/>
      <c r="G383" s="227"/>
      <c r="H383" s="227"/>
      <c r="I383" s="226"/>
      <c r="J383" s="226"/>
      <c r="K383" s="226"/>
      <c r="L383" s="227"/>
      <c r="M383" s="227"/>
      <c r="N383" s="227"/>
      <c r="O383" s="227"/>
      <c r="P383" s="227"/>
      <c r="Q383" s="226"/>
      <c r="R383" s="226"/>
      <c r="S383" s="226"/>
      <c r="T383" s="227"/>
      <c r="U383" s="227"/>
      <c r="V383" s="227"/>
      <c r="W383" s="228"/>
      <c r="X383" s="228"/>
      <c r="Y383" s="228"/>
      <c r="Z383" s="228"/>
      <c r="AA383" s="228"/>
    </row>
    <row r="384" spans="1:27" s="310" customFormat="1" ht="12.75" customHeight="1">
      <c r="A384" s="225"/>
      <c r="B384" s="225"/>
      <c r="C384" s="226"/>
      <c r="D384" s="226"/>
      <c r="E384" s="226"/>
      <c r="F384" s="227"/>
      <c r="G384" s="227"/>
      <c r="H384" s="227"/>
      <c r="I384" s="226"/>
      <c r="J384" s="226"/>
      <c r="K384" s="226"/>
      <c r="L384" s="227"/>
      <c r="M384" s="227"/>
      <c r="N384" s="227"/>
      <c r="O384" s="227"/>
      <c r="P384" s="227"/>
      <c r="Q384" s="226"/>
      <c r="R384" s="226"/>
      <c r="S384" s="226"/>
      <c r="T384" s="227"/>
      <c r="U384" s="227"/>
      <c r="V384" s="227"/>
      <c r="W384" s="228"/>
      <c r="X384" s="228"/>
      <c r="Y384" s="228"/>
      <c r="Z384" s="228"/>
      <c r="AA384" s="228"/>
    </row>
    <row r="385" spans="1:27" s="310" customFormat="1" ht="12.75" customHeight="1">
      <c r="A385" s="225"/>
      <c r="B385" s="225"/>
      <c r="C385" s="226"/>
      <c r="D385" s="226"/>
      <c r="E385" s="226"/>
      <c r="F385" s="227"/>
      <c r="G385" s="227"/>
      <c r="H385" s="227"/>
      <c r="I385" s="226"/>
      <c r="J385" s="226"/>
      <c r="K385" s="226"/>
      <c r="L385" s="227"/>
      <c r="M385" s="227"/>
      <c r="N385" s="227"/>
      <c r="O385" s="227"/>
      <c r="P385" s="227"/>
      <c r="Q385" s="226"/>
      <c r="R385" s="226"/>
      <c r="S385" s="226"/>
      <c r="T385" s="227"/>
      <c r="U385" s="227"/>
      <c r="V385" s="227"/>
      <c r="W385" s="228"/>
      <c r="X385" s="228"/>
      <c r="Y385" s="228"/>
      <c r="Z385" s="228"/>
      <c r="AA385" s="228"/>
    </row>
    <row r="386" spans="1:27" s="310" customFormat="1" ht="12.75" customHeight="1">
      <c r="A386" s="225"/>
      <c r="B386" s="225"/>
      <c r="C386" s="226"/>
      <c r="D386" s="226"/>
      <c r="E386" s="226"/>
      <c r="F386" s="227"/>
      <c r="G386" s="227"/>
      <c r="H386" s="227"/>
      <c r="I386" s="226"/>
      <c r="J386" s="226"/>
      <c r="K386" s="226"/>
      <c r="L386" s="227"/>
      <c r="M386" s="227"/>
      <c r="N386" s="227"/>
      <c r="O386" s="227"/>
      <c r="P386" s="227"/>
      <c r="Q386" s="226"/>
      <c r="R386" s="226"/>
      <c r="S386" s="226"/>
      <c r="T386" s="227"/>
      <c r="U386" s="227"/>
      <c r="V386" s="227"/>
      <c r="W386" s="228"/>
      <c r="X386" s="228"/>
      <c r="Y386" s="228"/>
      <c r="Z386" s="228"/>
      <c r="AA386" s="228"/>
    </row>
    <row r="387" spans="1:27" s="310" customFormat="1" ht="12.75" customHeight="1">
      <c r="A387" s="225"/>
      <c r="B387" s="225"/>
      <c r="C387" s="226"/>
      <c r="D387" s="226"/>
      <c r="E387" s="226"/>
      <c r="F387" s="227"/>
      <c r="G387" s="227"/>
      <c r="H387" s="227"/>
      <c r="I387" s="226"/>
      <c r="J387" s="226"/>
      <c r="K387" s="226"/>
      <c r="L387" s="227"/>
      <c r="M387" s="227"/>
      <c r="N387" s="227"/>
      <c r="O387" s="227"/>
      <c r="P387" s="227"/>
      <c r="Q387" s="226"/>
      <c r="R387" s="226"/>
      <c r="S387" s="226"/>
      <c r="T387" s="227"/>
      <c r="U387" s="227"/>
      <c r="V387" s="227"/>
      <c r="W387" s="228"/>
      <c r="X387" s="228"/>
      <c r="Y387" s="228"/>
      <c r="Z387" s="228"/>
      <c r="AA387" s="228"/>
    </row>
    <row r="388" spans="1:27" s="310" customFormat="1" ht="12.75" customHeight="1">
      <c r="A388" s="225"/>
      <c r="B388" s="225"/>
      <c r="C388" s="226"/>
      <c r="D388" s="226"/>
      <c r="E388" s="226"/>
      <c r="F388" s="227"/>
      <c r="G388" s="227"/>
      <c r="H388" s="227"/>
      <c r="I388" s="226"/>
      <c r="J388" s="226"/>
      <c r="K388" s="226"/>
      <c r="L388" s="227"/>
      <c r="M388" s="227"/>
      <c r="N388" s="227"/>
      <c r="O388" s="227"/>
      <c r="P388" s="227"/>
      <c r="Q388" s="226"/>
      <c r="R388" s="226"/>
      <c r="S388" s="226"/>
      <c r="T388" s="227"/>
      <c r="U388" s="227"/>
      <c r="V388" s="227"/>
      <c r="W388" s="228"/>
      <c r="X388" s="228"/>
      <c r="Y388" s="228"/>
      <c r="Z388" s="228"/>
      <c r="AA388" s="228"/>
    </row>
    <row r="389" spans="1:27" s="310" customFormat="1" ht="12.75" customHeight="1">
      <c r="A389" s="225"/>
      <c r="B389" s="225"/>
      <c r="C389" s="226"/>
      <c r="D389" s="226"/>
      <c r="E389" s="226"/>
      <c r="F389" s="227"/>
      <c r="G389" s="227"/>
      <c r="H389" s="227"/>
      <c r="I389" s="226"/>
      <c r="J389" s="226"/>
      <c r="K389" s="226"/>
      <c r="L389" s="227"/>
      <c r="M389" s="227"/>
      <c r="N389" s="227"/>
      <c r="O389" s="227"/>
      <c r="P389" s="227"/>
      <c r="Q389" s="226"/>
      <c r="R389" s="226"/>
      <c r="S389" s="226"/>
      <c r="T389" s="227"/>
      <c r="U389" s="227"/>
      <c r="V389" s="227"/>
      <c r="W389" s="228"/>
      <c r="X389" s="228"/>
      <c r="Y389" s="228"/>
      <c r="Z389" s="228"/>
      <c r="AA389" s="228"/>
    </row>
    <row r="390" spans="1:27" s="310" customFormat="1" ht="12.75" customHeight="1">
      <c r="A390" s="225"/>
      <c r="B390" s="225"/>
      <c r="C390" s="226"/>
      <c r="D390" s="226"/>
      <c r="E390" s="226"/>
      <c r="F390" s="227"/>
      <c r="G390" s="227"/>
      <c r="H390" s="227"/>
      <c r="I390" s="226"/>
      <c r="J390" s="226"/>
      <c r="K390" s="226"/>
      <c r="L390" s="227"/>
      <c r="M390" s="227"/>
      <c r="N390" s="227"/>
      <c r="O390" s="227"/>
      <c r="P390" s="227"/>
      <c r="Q390" s="226"/>
      <c r="R390" s="226"/>
      <c r="S390" s="226"/>
      <c r="T390" s="227"/>
      <c r="U390" s="227"/>
      <c r="V390" s="227"/>
      <c r="W390" s="228"/>
      <c r="X390" s="228"/>
      <c r="Y390" s="228"/>
      <c r="Z390" s="228"/>
      <c r="AA390" s="228"/>
    </row>
    <row r="391" spans="1:27" s="310" customFormat="1" ht="12.75" customHeight="1">
      <c r="A391" s="225"/>
      <c r="B391" s="225"/>
      <c r="C391" s="226"/>
      <c r="D391" s="226"/>
      <c r="E391" s="226"/>
      <c r="F391" s="227"/>
      <c r="G391" s="227"/>
      <c r="H391" s="227"/>
      <c r="I391" s="226"/>
      <c r="J391" s="226"/>
      <c r="K391" s="226"/>
      <c r="L391" s="227"/>
      <c r="M391" s="227"/>
      <c r="N391" s="227"/>
      <c r="O391" s="227"/>
      <c r="P391" s="227"/>
      <c r="Q391" s="226"/>
      <c r="R391" s="226"/>
      <c r="S391" s="226"/>
      <c r="T391" s="227"/>
      <c r="U391" s="227"/>
      <c r="V391" s="227"/>
      <c r="W391" s="228"/>
      <c r="X391" s="228"/>
      <c r="Y391" s="228"/>
      <c r="Z391" s="228"/>
      <c r="AA391" s="228"/>
    </row>
    <row r="392" spans="1:27" s="310" customFormat="1" ht="12.75" customHeight="1">
      <c r="A392" s="225"/>
      <c r="B392" s="225"/>
      <c r="C392" s="226"/>
      <c r="D392" s="226"/>
      <c r="E392" s="226"/>
      <c r="F392" s="227"/>
      <c r="G392" s="227"/>
      <c r="H392" s="227"/>
      <c r="I392" s="226"/>
      <c r="J392" s="226"/>
      <c r="K392" s="226"/>
      <c r="L392" s="227"/>
      <c r="M392" s="227"/>
      <c r="N392" s="227"/>
      <c r="O392" s="227"/>
      <c r="P392" s="227"/>
      <c r="Q392" s="226"/>
      <c r="R392" s="226"/>
      <c r="S392" s="226"/>
      <c r="T392" s="227"/>
      <c r="U392" s="227"/>
      <c r="V392" s="227"/>
      <c r="W392" s="228"/>
      <c r="X392" s="228"/>
      <c r="Y392" s="228"/>
      <c r="Z392" s="228"/>
      <c r="AA392" s="228"/>
    </row>
    <row r="393" spans="1:27" s="310" customFormat="1" ht="12.75" customHeight="1">
      <c r="A393" s="225"/>
      <c r="B393" s="225"/>
      <c r="C393" s="226"/>
      <c r="D393" s="226"/>
      <c r="E393" s="226"/>
      <c r="F393" s="227"/>
      <c r="G393" s="227"/>
      <c r="H393" s="227"/>
      <c r="I393" s="226"/>
      <c r="J393" s="226"/>
      <c r="K393" s="226"/>
      <c r="L393" s="227"/>
      <c r="M393" s="227"/>
      <c r="N393" s="227"/>
      <c r="O393" s="227"/>
      <c r="P393" s="227"/>
      <c r="Q393" s="226"/>
      <c r="R393" s="226"/>
      <c r="S393" s="226"/>
      <c r="T393" s="227"/>
      <c r="U393" s="227"/>
      <c r="V393" s="227"/>
      <c r="W393" s="228"/>
      <c r="X393" s="228"/>
      <c r="Y393" s="228"/>
      <c r="Z393" s="228"/>
      <c r="AA393" s="228"/>
    </row>
    <row r="394" spans="1:27" s="310" customFormat="1" ht="12.75" customHeight="1">
      <c r="A394" s="225"/>
      <c r="B394" s="225"/>
      <c r="C394" s="226"/>
      <c r="D394" s="226"/>
      <c r="E394" s="226"/>
      <c r="F394" s="227"/>
      <c r="G394" s="227"/>
      <c r="H394" s="227"/>
      <c r="I394" s="226"/>
      <c r="J394" s="226"/>
      <c r="K394" s="226"/>
      <c r="L394" s="227"/>
      <c r="M394" s="227"/>
      <c r="N394" s="227"/>
      <c r="O394" s="227"/>
      <c r="P394" s="227"/>
      <c r="Q394" s="226"/>
      <c r="R394" s="226"/>
      <c r="S394" s="226"/>
      <c r="T394" s="227"/>
      <c r="U394" s="227"/>
      <c r="V394" s="227"/>
      <c r="W394" s="228"/>
      <c r="X394" s="228"/>
      <c r="Y394" s="228"/>
      <c r="Z394" s="228"/>
      <c r="AA394" s="228"/>
    </row>
    <row r="395" spans="1:27" s="310" customFormat="1" ht="12.75" customHeight="1">
      <c r="A395" s="225"/>
      <c r="B395" s="225"/>
      <c r="C395" s="226"/>
      <c r="D395" s="226"/>
      <c r="E395" s="226"/>
      <c r="F395" s="227"/>
      <c r="G395" s="227"/>
      <c r="H395" s="227"/>
      <c r="I395" s="226"/>
      <c r="J395" s="226"/>
      <c r="K395" s="226"/>
      <c r="L395" s="227"/>
      <c r="M395" s="227"/>
      <c r="N395" s="227"/>
      <c r="O395" s="227"/>
      <c r="P395" s="227"/>
      <c r="Q395" s="226"/>
      <c r="R395" s="226"/>
      <c r="S395" s="226"/>
      <c r="T395" s="227"/>
      <c r="U395" s="227"/>
      <c r="V395" s="227"/>
      <c r="W395" s="228"/>
      <c r="X395" s="228"/>
      <c r="Y395" s="228"/>
      <c r="Z395" s="228"/>
      <c r="AA395" s="228"/>
    </row>
    <row r="396" spans="1:27" s="310" customFormat="1" ht="12.75" customHeight="1">
      <c r="A396" s="225"/>
      <c r="B396" s="225"/>
      <c r="C396" s="226"/>
      <c r="D396" s="226"/>
      <c r="E396" s="226"/>
      <c r="F396" s="227"/>
      <c r="G396" s="227"/>
      <c r="H396" s="227"/>
      <c r="I396" s="226"/>
      <c r="J396" s="226"/>
      <c r="K396" s="226"/>
      <c r="L396" s="227"/>
      <c r="M396" s="227"/>
      <c r="N396" s="227"/>
      <c r="O396" s="227"/>
      <c r="P396" s="227"/>
      <c r="Q396" s="226"/>
      <c r="R396" s="226"/>
      <c r="S396" s="226"/>
      <c r="T396" s="227"/>
      <c r="U396" s="227"/>
      <c r="V396" s="227"/>
      <c r="W396" s="228"/>
      <c r="X396" s="228"/>
      <c r="Y396" s="228"/>
      <c r="Z396" s="228"/>
      <c r="AA396" s="228"/>
    </row>
    <row r="397" spans="1:27" s="310" customFormat="1" ht="12.75" customHeight="1">
      <c r="A397" s="225"/>
      <c r="B397" s="225"/>
      <c r="C397" s="226"/>
      <c r="D397" s="226"/>
      <c r="E397" s="226"/>
      <c r="F397" s="227"/>
      <c r="G397" s="227"/>
      <c r="H397" s="227"/>
      <c r="I397" s="226"/>
      <c r="J397" s="226"/>
      <c r="K397" s="226"/>
      <c r="L397" s="227"/>
      <c r="M397" s="227"/>
      <c r="N397" s="227"/>
      <c r="O397" s="227"/>
      <c r="P397" s="227"/>
      <c r="Q397" s="226"/>
      <c r="R397" s="226"/>
      <c r="S397" s="226"/>
      <c r="T397" s="227"/>
      <c r="U397" s="227"/>
      <c r="V397" s="227"/>
      <c r="W397" s="228"/>
      <c r="X397" s="228"/>
      <c r="Y397" s="228"/>
      <c r="Z397" s="228"/>
      <c r="AA397" s="228"/>
    </row>
    <row r="398" spans="1:27" s="310" customFormat="1" ht="12.75" customHeight="1">
      <c r="A398" s="225"/>
      <c r="B398" s="225"/>
      <c r="C398" s="226"/>
      <c r="D398" s="226"/>
      <c r="E398" s="226"/>
      <c r="F398" s="227"/>
      <c r="G398" s="227"/>
      <c r="H398" s="227"/>
      <c r="I398" s="226"/>
      <c r="J398" s="226"/>
      <c r="K398" s="226"/>
      <c r="L398" s="227"/>
      <c r="M398" s="227"/>
      <c r="N398" s="227"/>
      <c r="O398" s="227"/>
      <c r="P398" s="227"/>
      <c r="Q398" s="226"/>
      <c r="R398" s="226"/>
      <c r="S398" s="226"/>
      <c r="T398" s="227"/>
      <c r="U398" s="227"/>
      <c r="V398" s="227"/>
      <c r="W398" s="228"/>
      <c r="X398" s="228"/>
      <c r="Y398" s="228"/>
      <c r="Z398" s="228"/>
      <c r="AA398" s="228"/>
    </row>
    <row r="399" spans="1:27" s="310" customFormat="1" ht="12.75" customHeight="1">
      <c r="A399" s="225"/>
      <c r="B399" s="225"/>
      <c r="C399" s="226"/>
      <c r="D399" s="226"/>
      <c r="E399" s="226"/>
      <c r="F399" s="227"/>
      <c r="G399" s="227"/>
      <c r="H399" s="227"/>
      <c r="I399" s="226"/>
      <c r="J399" s="226"/>
      <c r="K399" s="226"/>
      <c r="L399" s="227"/>
      <c r="M399" s="227"/>
      <c r="N399" s="227"/>
      <c r="O399" s="227"/>
      <c r="P399" s="227"/>
      <c r="Q399" s="226"/>
      <c r="R399" s="226"/>
      <c r="S399" s="226"/>
      <c r="T399" s="227"/>
      <c r="U399" s="227"/>
      <c r="V399" s="227"/>
      <c r="W399" s="228"/>
      <c r="X399" s="228"/>
      <c r="Y399" s="228"/>
      <c r="Z399" s="228"/>
      <c r="AA399" s="228"/>
    </row>
    <row r="400" spans="1:27" s="310" customFormat="1" ht="12.75" customHeight="1">
      <c r="A400" s="225"/>
      <c r="B400" s="225"/>
      <c r="C400" s="226"/>
      <c r="D400" s="226"/>
      <c r="E400" s="226"/>
      <c r="F400" s="227"/>
      <c r="G400" s="227"/>
      <c r="H400" s="227"/>
      <c r="I400" s="226"/>
      <c r="J400" s="226"/>
      <c r="K400" s="226"/>
      <c r="L400" s="227"/>
      <c r="M400" s="227"/>
      <c r="N400" s="227"/>
      <c r="O400" s="227"/>
      <c r="P400" s="227"/>
      <c r="Q400" s="226"/>
      <c r="R400" s="226"/>
      <c r="S400" s="226"/>
      <c r="T400" s="227"/>
      <c r="U400" s="227"/>
      <c r="V400" s="227"/>
      <c r="W400" s="228"/>
      <c r="X400" s="228"/>
      <c r="Y400" s="228"/>
      <c r="Z400" s="228"/>
      <c r="AA400" s="228"/>
    </row>
    <row r="401" spans="1:27" s="310" customFormat="1" ht="12.75" customHeight="1">
      <c r="A401" s="225"/>
      <c r="B401" s="225"/>
      <c r="C401" s="226"/>
      <c r="D401" s="226"/>
      <c r="E401" s="226"/>
      <c r="F401" s="227"/>
      <c r="G401" s="227"/>
      <c r="H401" s="227"/>
      <c r="I401" s="226"/>
      <c r="J401" s="226"/>
      <c r="K401" s="226"/>
      <c r="L401" s="227"/>
      <c r="M401" s="227"/>
      <c r="N401" s="227"/>
      <c r="O401" s="227"/>
      <c r="P401" s="227"/>
      <c r="Q401" s="226"/>
      <c r="R401" s="226"/>
      <c r="S401" s="226"/>
      <c r="T401" s="227"/>
      <c r="U401" s="227"/>
      <c r="V401" s="227"/>
      <c r="W401" s="228"/>
      <c r="X401" s="228"/>
      <c r="Y401" s="228"/>
      <c r="Z401" s="228"/>
      <c r="AA401" s="228"/>
    </row>
    <row r="402" spans="1:27" s="310" customFormat="1" ht="12.75" customHeight="1">
      <c r="A402" s="225"/>
      <c r="B402" s="225"/>
      <c r="C402" s="226"/>
      <c r="D402" s="226"/>
      <c r="E402" s="226"/>
      <c r="F402" s="227"/>
      <c r="G402" s="227"/>
      <c r="H402" s="227"/>
      <c r="I402" s="226"/>
      <c r="J402" s="226"/>
      <c r="K402" s="226"/>
      <c r="L402" s="227"/>
      <c r="M402" s="227"/>
      <c r="N402" s="227"/>
      <c r="O402" s="227"/>
      <c r="P402" s="227"/>
      <c r="Q402" s="226"/>
      <c r="R402" s="226"/>
      <c r="S402" s="226"/>
      <c r="T402" s="227"/>
      <c r="U402" s="227"/>
      <c r="V402" s="227"/>
      <c r="W402" s="228"/>
      <c r="X402" s="228"/>
      <c r="Y402" s="228"/>
      <c r="Z402" s="228"/>
      <c r="AA402" s="228"/>
    </row>
    <row r="403" spans="1:27" s="310" customFormat="1" ht="12.75" customHeight="1">
      <c r="A403" s="225"/>
      <c r="B403" s="225"/>
      <c r="C403" s="226"/>
      <c r="D403" s="226"/>
      <c r="E403" s="226"/>
      <c r="F403" s="227"/>
      <c r="G403" s="227"/>
      <c r="H403" s="227"/>
      <c r="I403" s="226"/>
      <c r="J403" s="226"/>
      <c r="K403" s="226"/>
      <c r="L403" s="227"/>
      <c r="M403" s="227"/>
      <c r="N403" s="227"/>
      <c r="O403" s="227"/>
      <c r="P403" s="227"/>
      <c r="Q403" s="226"/>
      <c r="R403" s="226"/>
      <c r="S403" s="226"/>
      <c r="T403" s="227"/>
      <c r="U403" s="227"/>
      <c r="V403" s="227"/>
      <c r="W403" s="228"/>
      <c r="X403" s="228"/>
      <c r="Y403" s="228"/>
      <c r="Z403" s="228"/>
      <c r="AA403" s="228"/>
    </row>
    <row r="404" spans="1:27" s="310" customFormat="1" ht="12.75" customHeight="1">
      <c r="A404" s="225"/>
      <c r="B404" s="225"/>
      <c r="C404" s="226"/>
      <c r="D404" s="226"/>
      <c r="E404" s="226"/>
      <c r="F404" s="227"/>
      <c r="G404" s="227"/>
      <c r="H404" s="227"/>
      <c r="I404" s="226"/>
      <c r="J404" s="226"/>
      <c r="K404" s="226"/>
      <c r="L404" s="227"/>
      <c r="M404" s="227"/>
      <c r="N404" s="227"/>
      <c r="O404" s="227"/>
      <c r="P404" s="227"/>
      <c r="Q404" s="226"/>
      <c r="R404" s="226"/>
      <c r="S404" s="226"/>
      <c r="T404" s="227"/>
      <c r="U404" s="227"/>
      <c r="V404" s="227"/>
      <c r="W404" s="228"/>
      <c r="X404" s="228"/>
      <c r="Y404" s="228"/>
      <c r="Z404" s="228"/>
      <c r="AA404" s="228"/>
    </row>
    <row r="405" spans="1:27" s="310" customFormat="1" ht="12.75" customHeight="1">
      <c r="A405" s="225"/>
      <c r="B405" s="225"/>
      <c r="C405" s="226"/>
      <c r="D405" s="226"/>
      <c r="E405" s="226"/>
      <c r="F405" s="227"/>
      <c r="G405" s="227"/>
      <c r="H405" s="227"/>
      <c r="I405" s="226"/>
      <c r="J405" s="226"/>
      <c r="K405" s="226"/>
      <c r="L405" s="227"/>
      <c r="M405" s="227"/>
      <c r="N405" s="227"/>
      <c r="O405" s="227"/>
      <c r="P405" s="227"/>
      <c r="Q405" s="226"/>
      <c r="R405" s="226"/>
      <c r="S405" s="226"/>
      <c r="T405" s="227"/>
      <c r="U405" s="227"/>
      <c r="V405" s="227"/>
      <c r="W405" s="228"/>
      <c r="X405" s="228"/>
      <c r="Y405" s="228"/>
      <c r="Z405" s="228"/>
      <c r="AA405" s="228"/>
    </row>
    <row r="406" spans="1:27" s="310" customFormat="1" ht="12.75" customHeight="1">
      <c r="A406" s="225"/>
      <c r="B406" s="225"/>
      <c r="C406" s="226"/>
      <c r="D406" s="226"/>
      <c r="E406" s="226"/>
      <c r="F406" s="227"/>
      <c r="G406" s="227"/>
      <c r="H406" s="227"/>
      <c r="I406" s="226"/>
      <c r="J406" s="226"/>
      <c r="K406" s="226"/>
      <c r="L406" s="227"/>
      <c r="M406" s="227"/>
      <c r="N406" s="227"/>
      <c r="O406" s="227"/>
      <c r="P406" s="227"/>
      <c r="Q406" s="226"/>
      <c r="R406" s="226"/>
      <c r="S406" s="226"/>
      <c r="T406" s="227"/>
      <c r="U406" s="227"/>
      <c r="V406" s="227"/>
      <c r="W406" s="228"/>
      <c r="X406" s="228"/>
      <c r="Y406" s="228"/>
      <c r="Z406" s="228"/>
      <c r="AA406" s="228"/>
    </row>
    <row r="407" spans="1:27" s="310" customFormat="1" ht="12.75" customHeight="1">
      <c r="A407" s="225"/>
      <c r="B407" s="225"/>
      <c r="C407" s="226"/>
      <c r="D407" s="226"/>
      <c r="E407" s="226"/>
      <c r="F407" s="227"/>
      <c r="G407" s="227"/>
      <c r="H407" s="227"/>
      <c r="I407" s="226"/>
      <c r="J407" s="226"/>
      <c r="K407" s="226"/>
      <c r="L407" s="227"/>
      <c r="M407" s="227"/>
      <c r="N407" s="227"/>
      <c r="O407" s="227"/>
      <c r="P407" s="227"/>
      <c r="Q407" s="226"/>
      <c r="R407" s="226"/>
      <c r="S407" s="226"/>
      <c r="T407" s="227"/>
      <c r="U407" s="227"/>
      <c r="V407" s="227"/>
      <c r="W407" s="228"/>
      <c r="X407" s="228"/>
      <c r="Y407" s="228"/>
      <c r="Z407" s="228"/>
      <c r="AA407" s="228"/>
    </row>
    <row r="408" spans="1:27" s="310" customFormat="1" ht="12.75" customHeight="1">
      <c r="A408" s="225"/>
      <c r="B408" s="225"/>
      <c r="C408" s="226"/>
      <c r="D408" s="226"/>
      <c r="E408" s="226"/>
      <c r="F408" s="227"/>
      <c r="G408" s="227"/>
      <c r="H408" s="227"/>
      <c r="I408" s="226"/>
      <c r="J408" s="226"/>
      <c r="K408" s="226"/>
      <c r="L408" s="227"/>
      <c r="M408" s="227"/>
      <c r="N408" s="227"/>
      <c r="O408" s="227"/>
      <c r="P408" s="227"/>
      <c r="Q408" s="226"/>
      <c r="R408" s="226"/>
      <c r="S408" s="226"/>
      <c r="T408" s="227"/>
      <c r="U408" s="227"/>
      <c r="V408" s="227"/>
      <c r="W408" s="228"/>
      <c r="X408" s="228"/>
      <c r="Y408" s="228"/>
      <c r="Z408" s="228"/>
      <c r="AA408" s="228"/>
    </row>
    <row r="409" spans="1:27" s="310" customFormat="1" ht="12.75" customHeight="1">
      <c r="A409" s="225"/>
      <c r="B409" s="225"/>
      <c r="C409" s="226"/>
      <c r="D409" s="226"/>
      <c r="E409" s="226"/>
      <c r="F409" s="227"/>
      <c r="G409" s="227"/>
      <c r="H409" s="227"/>
      <c r="I409" s="226"/>
      <c r="J409" s="226"/>
      <c r="K409" s="226"/>
      <c r="L409" s="227"/>
      <c r="M409" s="227"/>
      <c r="N409" s="227"/>
      <c r="O409" s="227"/>
      <c r="P409" s="227"/>
      <c r="Q409" s="226"/>
      <c r="R409" s="226"/>
      <c r="S409" s="226"/>
      <c r="T409" s="227"/>
      <c r="U409" s="227"/>
      <c r="V409" s="227"/>
      <c r="W409" s="228"/>
      <c r="X409" s="228"/>
      <c r="Y409" s="228"/>
      <c r="Z409" s="228"/>
      <c r="AA409" s="228"/>
    </row>
    <row r="410" spans="1:27" s="310" customFormat="1" ht="12.75" customHeight="1">
      <c r="A410" s="225"/>
      <c r="B410" s="225"/>
      <c r="C410" s="226"/>
      <c r="D410" s="226"/>
      <c r="E410" s="226"/>
      <c r="F410" s="227"/>
      <c r="G410" s="227"/>
      <c r="H410" s="227"/>
      <c r="I410" s="226"/>
      <c r="J410" s="226"/>
      <c r="K410" s="226"/>
      <c r="L410" s="227"/>
      <c r="M410" s="227"/>
      <c r="N410" s="227"/>
      <c r="O410" s="227"/>
      <c r="P410" s="227"/>
      <c r="Q410" s="226"/>
      <c r="R410" s="226"/>
      <c r="S410" s="226"/>
      <c r="T410" s="227"/>
      <c r="U410" s="227"/>
      <c r="V410" s="227"/>
      <c r="W410" s="228"/>
      <c r="X410" s="228"/>
      <c r="Y410" s="228"/>
      <c r="Z410" s="228"/>
      <c r="AA410" s="228"/>
    </row>
    <row r="411" spans="1:27" s="310" customFormat="1" ht="12.75" customHeight="1">
      <c r="A411" s="225"/>
      <c r="B411" s="225"/>
      <c r="C411" s="226"/>
      <c r="D411" s="226"/>
      <c r="E411" s="226"/>
      <c r="F411" s="227"/>
      <c r="G411" s="227"/>
      <c r="H411" s="227"/>
      <c r="I411" s="226"/>
      <c r="J411" s="226"/>
      <c r="K411" s="226"/>
      <c r="L411" s="227"/>
      <c r="M411" s="227"/>
      <c r="N411" s="227"/>
      <c r="O411" s="227"/>
      <c r="P411" s="227"/>
      <c r="Q411" s="226"/>
      <c r="R411" s="226"/>
      <c r="S411" s="226"/>
      <c r="T411" s="227"/>
      <c r="U411" s="227"/>
      <c r="V411" s="227"/>
      <c r="W411" s="228"/>
      <c r="X411" s="228"/>
      <c r="Y411" s="228"/>
      <c r="Z411" s="228"/>
      <c r="AA411" s="228"/>
    </row>
    <row r="412" spans="1:27" s="310" customFormat="1" ht="12.75" customHeight="1">
      <c r="A412" s="225"/>
      <c r="B412" s="225"/>
      <c r="C412" s="226"/>
      <c r="D412" s="226"/>
      <c r="E412" s="226"/>
      <c r="F412" s="227"/>
      <c r="G412" s="227"/>
      <c r="H412" s="227"/>
      <c r="I412" s="226"/>
      <c r="J412" s="226"/>
      <c r="K412" s="226"/>
      <c r="L412" s="227"/>
      <c r="M412" s="227"/>
      <c r="N412" s="227"/>
      <c r="O412" s="227"/>
      <c r="P412" s="227"/>
      <c r="Q412" s="226"/>
      <c r="R412" s="226"/>
      <c r="S412" s="226"/>
      <c r="T412" s="227"/>
      <c r="U412" s="227"/>
      <c r="V412" s="227"/>
      <c r="W412" s="228"/>
      <c r="X412" s="228"/>
      <c r="Y412" s="228"/>
      <c r="Z412" s="228"/>
      <c r="AA412" s="228"/>
    </row>
    <row r="413" spans="1:27" s="310" customFormat="1" ht="12.75" customHeight="1">
      <c r="A413" s="225"/>
      <c r="B413" s="225"/>
      <c r="C413" s="226"/>
      <c r="D413" s="226"/>
      <c r="E413" s="226"/>
      <c r="F413" s="227"/>
      <c r="G413" s="227"/>
      <c r="H413" s="227"/>
      <c r="I413" s="226"/>
      <c r="J413" s="226"/>
      <c r="K413" s="226"/>
      <c r="L413" s="227"/>
      <c r="M413" s="227"/>
      <c r="N413" s="227"/>
      <c r="O413" s="227"/>
      <c r="P413" s="227"/>
      <c r="Q413" s="226"/>
      <c r="R413" s="226"/>
      <c r="S413" s="226"/>
      <c r="T413" s="227"/>
      <c r="U413" s="227"/>
      <c r="V413" s="227"/>
      <c r="W413" s="228"/>
      <c r="X413" s="228"/>
      <c r="Y413" s="228"/>
      <c r="Z413" s="228"/>
      <c r="AA413" s="228"/>
    </row>
    <row r="414" spans="1:27" s="310" customFormat="1" ht="12.75" customHeight="1">
      <c r="A414" s="225"/>
      <c r="B414" s="225"/>
      <c r="C414" s="226"/>
      <c r="D414" s="226"/>
      <c r="E414" s="226"/>
      <c r="F414" s="227"/>
      <c r="G414" s="227"/>
      <c r="H414" s="227"/>
      <c r="I414" s="226"/>
      <c r="J414" s="226"/>
      <c r="K414" s="226"/>
      <c r="L414" s="227"/>
      <c r="M414" s="227"/>
      <c r="N414" s="227"/>
      <c r="O414" s="227"/>
      <c r="P414" s="227"/>
      <c r="Q414" s="226"/>
      <c r="R414" s="226"/>
      <c r="S414" s="226"/>
      <c r="T414" s="227"/>
      <c r="U414" s="227"/>
      <c r="V414" s="227"/>
      <c r="W414" s="228"/>
      <c r="X414" s="228"/>
      <c r="Y414" s="228"/>
      <c r="Z414" s="228"/>
      <c r="AA414" s="228"/>
    </row>
    <row r="415" spans="1:27" s="310" customFormat="1" ht="12.75" customHeight="1">
      <c r="A415" s="225"/>
      <c r="B415" s="225"/>
      <c r="C415" s="226"/>
      <c r="D415" s="226"/>
      <c r="E415" s="226"/>
      <c r="F415" s="227"/>
      <c r="G415" s="227"/>
      <c r="H415" s="227"/>
      <c r="I415" s="226"/>
      <c r="J415" s="226"/>
      <c r="K415" s="226"/>
      <c r="L415" s="227"/>
      <c r="M415" s="227"/>
      <c r="N415" s="227"/>
      <c r="O415" s="227"/>
      <c r="P415" s="227"/>
      <c r="Q415" s="226"/>
      <c r="R415" s="226"/>
      <c r="S415" s="226"/>
      <c r="T415" s="227"/>
      <c r="U415" s="227"/>
      <c r="V415" s="227"/>
      <c r="W415" s="228"/>
      <c r="X415" s="228"/>
      <c r="Y415" s="228"/>
      <c r="Z415" s="228"/>
      <c r="AA415" s="228"/>
    </row>
    <row r="416" spans="1:27" s="310" customFormat="1" ht="12.75" customHeight="1">
      <c r="A416" s="225"/>
      <c r="B416" s="225"/>
      <c r="C416" s="226"/>
      <c r="D416" s="226"/>
      <c r="E416" s="226"/>
      <c r="F416" s="227"/>
      <c r="G416" s="227"/>
      <c r="H416" s="227"/>
      <c r="I416" s="226"/>
      <c r="J416" s="226"/>
      <c r="K416" s="226"/>
      <c r="L416" s="227"/>
      <c r="M416" s="227"/>
      <c r="N416" s="227"/>
      <c r="O416" s="227"/>
      <c r="P416" s="227"/>
      <c r="Q416" s="226"/>
      <c r="R416" s="226"/>
      <c r="S416" s="226"/>
      <c r="T416" s="227"/>
      <c r="U416" s="227"/>
      <c r="V416" s="227"/>
      <c r="W416" s="228"/>
      <c r="X416" s="228"/>
      <c r="Y416" s="228"/>
      <c r="Z416" s="228"/>
      <c r="AA416" s="228"/>
    </row>
  </sheetData>
  <mergeCells count="38">
    <mergeCell ref="N31:X31"/>
    <mergeCell ref="AA31:AQ31"/>
    <mergeCell ref="AE7:AG7"/>
    <mergeCell ref="AH7:AJ7"/>
    <mergeCell ref="AK7:AM7"/>
    <mergeCell ref="N29:X29"/>
    <mergeCell ref="AA29:AQ29"/>
    <mergeCell ref="N30:X30"/>
    <mergeCell ref="AA30:AQ30"/>
    <mergeCell ref="O7:Q7"/>
    <mergeCell ref="R7:T7"/>
    <mergeCell ref="U7:W7"/>
    <mergeCell ref="X7:Z7"/>
    <mergeCell ref="AA7:AA8"/>
    <mergeCell ref="AB7:AD7"/>
    <mergeCell ref="N7:N8"/>
    <mergeCell ref="A7:A8"/>
    <mergeCell ref="B7:D7"/>
    <mergeCell ref="E7:G7"/>
    <mergeCell ref="H7:J7"/>
    <mergeCell ref="K7:M7"/>
    <mergeCell ref="X5:Z5"/>
    <mergeCell ref="AF5:AG5"/>
    <mergeCell ref="AL5:AM5"/>
    <mergeCell ref="B6:G6"/>
    <mergeCell ref="H6:M6"/>
    <mergeCell ref="O6:T6"/>
    <mergeCell ref="U6:Z6"/>
    <mergeCell ref="AB6:AG6"/>
    <mergeCell ref="AH6:AM6"/>
    <mergeCell ref="A4:M4"/>
    <mergeCell ref="N4:Z4"/>
    <mergeCell ref="AA4:AM4"/>
    <mergeCell ref="A2:M2"/>
    <mergeCell ref="N2:Z2"/>
    <mergeCell ref="A3:M3"/>
    <mergeCell ref="N3:Z3"/>
    <mergeCell ref="AA3:AM3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80" zoomScaleNormal="100" zoomScaleSheetLayoutView="80" workbookViewId="0">
      <selection activeCell="J6" sqref="J6:M6"/>
    </sheetView>
  </sheetViews>
  <sheetFormatPr defaultRowHeight="14.4"/>
  <cols>
    <col min="1" max="1" width="12" style="312" customWidth="1"/>
    <col min="2" max="4" width="9.59765625" style="312" customWidth="1"/>
    <col min="5" max="6" width="8.59765625" style="312" customWidth="1"/>
    <col min="7" max="7" width="8.5" style="312" customWidth="1"/>
    <col min="8" max="9" width="8.59765625" style="312" customWidth="1"/>
    <col min="10" max="10" width="8.5" style="312" customWidth="1"/>
    <col min="11" max="11" width="7.8984375" style="312" customWidth="1"/>
    <col min="12" max="12" width="8.59765625" style="312" customWidth="1"/>
    <col min="13" max="13" width="9.19921875" style="312" customWidth="1"/>
    <col min="14" max="14" width="8.3984375" style="312" customWidth="1"/>
    <col min="15" max="17" width="8.59765625" style="312" customWidth="1"/>
    <col min="18" max="18" width="8.19921875" style="312" customWidth="1"/>
    <col min="19" max="19" width="8.69921875" style="312" customWidth="1"/>
    <col min="20" max="256" width="9" style="312"/>
    <col min="257" max="257" width="12" style="312" customWidth="1"/>
    <col min="258" max="259" width="10" style="312" bestFit="1" customWidth="1"/>
    <col min="260" max="260" width="10.09765625" style="312" customWidth="1"/>
    <col min="261" max="261" width="9.19921875" style="312" customWidth="1"/>
    <col min="262" max="262" width="8.59765625" style="312" customWidth="1"/>
    <col min="263" max="263" width="7.09765625" style="312" customWidth="1"/>
    <col min="264" max="264" width="11.59765625" style="312" bestFit="1" customWidth="1"/>
    <col min="265" max="265" width="9.19921875" style="312" customWidth="1"/>
    <col min="266" max="266" width="10.09765625" style="312" customWidth="1"/>
    <col min="267" max="267" width="9.19921875" style="312" customWidth="1"/>
    <col min="268" max="268" width="10.5" style="312" bestFit="1" customWidth="1"/>
    <col min="269" max="269" width="8.8984375" style="312" customWidth="1"/>
    <col min="270" max="270" width="11.59765625" style="312" bestFit="1" customWidth="1"/>
    <col min="271" max="271" width="9" style="312" customWidth="1"/>
    <col min="272" max="272" width="9.69921875" style="312" customWidth="1"/>
    <col min="273" max="273" width="9.59765625" style="312" customWidth="1"/>
    <col min="274" max="274" width="9.5" style="312" customWidth="1"/>
    <col min="275" max="275" width="7.19921875" style="312" customWidth="1"/>
    <col min="276" max="512" width="9" style="312"/>
    <col min="513" max="513" width="12" style="312" customWidth="1"/>
    <col min="514" max="515" width="10" style="312" bestFit="1" customWidth="1"/>
    <col min="516" max="516" width="10.09765625" style="312" customWidth="1"/>
    <col min="517" max="517" width="9.19921875" style="312" customWidth="1"/>
    <col min="518" max="518" width="8.59765625" style="312" customWidth="1"/>
    <col min="519" max="519" width="7.09765625" style="312" customWidth="1"/>
    <col min="520" max="520" width="11.59765625" style="312" bestFit="1" customWidth="1"/>
    <col min="521" max="521" width="9.19921875" style="312" customWidth="1"/>
    <col min="522" max="522" width="10.09765625" style="312" customWidth="1"/>
    <col min="523" max="523" width="9.19921875" style="312" customWidth="1"/>
    <col min="524" max="524" width="10.5" style="312" bestFit="1" customWidth="1"/>
    <col min="525" max="525" width="8.8984375" style="312" customWidth="1"/>
    <col min="526" max="526" width="11.59765625" style="312" bestFit="1" customWidth="1"/>
    <col min="527" max="527" width="9" style="312" customWidth="1"/>
    <col min="528" max="528" width="9.69921875" style="312" customWidth="1"/>
    <col min="529" max="529" width="9.59765625" style="312" customWidth="1"/>
    <col min="530" max="530" width="9.5" style="312" customWidth="1"/>
    <col min="531" max="531" width="7.19921875" style="312" customWidth="1"/>
    <col min="532" max="768" width="9" style="312"/>
    <col min="769" max="769" width="12" style="312" customWidth="1"/>
    <col min="770" max="771" width="10" style="312" bestFit="1" customWidth="1"/>
    <col min="772" max="772" width="10.09765625" style="312" customWidth="1"/>
    <col min="773" max="773" width="9.19921875" style="312" customWidth="1"/>
    <col min="774" max="774" width="8.59765625" style="312" customWidth="1"/>
    <col min="775" max="775" width="7.09765625" style="312" customWidth="1"/>
    <col min="776" max="776" width="11.59765625" style="312" bestFit="1" customWidth="1"/>
    <col min="777" max="777" width="9.19921875" style="312" customWidth="1"/>
    <col min="778" max="778" width="10.09765625" style="312" customWidth="1"/>
    <col min="779" max="779" width="9.19921875" style="312" customWidth="1"/>
    <col min="780" max="780" width="10.5" style="312" bestFit="1" customWidth="1"/>
    <col min="781" max="781" width="8.8984375" style="312" customWidth="1"/>
    <col min="782" max="782" width="11.59765625" style="312" bestFit="1" customWidth="1"/>
    <col min="783" max="783" width="9" style="312" customWidth="1"/>
    <col min="784" max="784" width="9.69921875" style="312" customWidth="1"/>
    <col min="785" max="785" width="9.59765625" style="312" customWidth="1"/>
    <col min="786" max="786" width="9.5" style="312" customWidth="1"/>
    <col min="787" max="787" width="7.19921875" style="312" customWidth="1"/>
    <col min="788" max="1024" width="9" style="312"/>
    <col min="1025" max="1025" width="12" style="312" customWidth="1"/>
    <col min="1026" max="1027" width="10" style="312" bestFit="1" customWidth="1"/>
    <col min="1028" max="1028" width="10.09765625" style="312" customWidth="1"/>
    <col min="1029" max="1029" width="9.19921875" style="312" customWidth="1"/>
    <col min="1030" max="1030" width="8.59765625" style="312" customWidth="1"/>
    <col min="1031" max="1031" width="7.09765625" style="312" customWidth="1"/>
    <col min="1032" max="1032" width="11.59765625" style="312" bestFit="1" customWidth="1"/>
    <col min="1033" max="1033" width="9.19921875" style="312" customWidth="1"/>
    <col min="1034" max="1034" width="10.09765625" style="312" customWidth="1"/>
    <col min="1035" max="1035" width="9.19921875" style="312" customWidth="1"/>
    <col min="1036" max="1036" width="10.5" style="312" bestFit="1" customWidth="1"/>
    <col min="1037" max="1037" width="8.8984375" style="312" customWidth="1"/>
    <col min="1038" max="1038" width="11.59765625" style="312" bestFit="1" customWidth="1"/>
    <col min="1039" max="1039" width="9" style="312" customWidth="1"/>
    <col min="1040" max="1040" width="9.69921875" style="312" customWidth="1"/>
    <col min="1041" max="1041" width="9.59765625" style="312" customWidth="1"/>
    <col min="1042" max="1042" width="9.5" style="312" customWidth="1"/>
    <col min="1043" max="1043" width="7.19921875" style="312" customWidth="1"/>
    <col min="1044" max="1280" width="9" style="312"/>
    <col min="1281" max="1281" width="12" style="312" customWidth="1"/>
    <col min="1282" max="1283" width="10" style="312" bestFit="1" customWidth="1"/>
    <col min="1284" max="1284" width="10.09765625" style="312" customWidth="1"/>
    <col min="1285" max="1285" width="9.19921875" style="312" customWidth="1"/>
    <col min="1286" max="1286" width="8.59765625" style="312" customWidth="1"/>
    <col min="1287" max="1287" width="7.09765625" style="312" customWidth="1"/>
    <col min="1288" max="1288" width="11.59765625" style="312" bestFit="1" customWidth="1"/>
    <col min="1289" max="1289" width="9.19921875" style="312" customWidth="1"/>
    <col min="1290" max="1290" width="10.09765625" style="312" customWidth="1"/>
    <col min="1291" max="1291" width="9.19921875" style="312" customWidth="1"/>
    <col min="1292" max="1292" width="10.5" style="312" bestFit="1" customWidth="1"/>
    <col min="1293" max="1293" width="8.8984375" style="312" customWidth="1"/>
    <col min="1294" max="1294" width="11.59765625" style="312" bestFit="1" customWidth="1"/>
    <col min="1295" max="1295" width="9" style="312" customWidth="1"/>
    <col min="1296" max="1296" width="9.69921875" style="312" customWidth="1"/>
    <col min="1297" max="1297" width="9.59765625" style="312" customWidth="1"/>
    <col min="1298" max="1298" width="9.5" style="312" customWidth="1"/>
    <col min="1299" max="1299" width="7.19921875" style="312" customWidth="1"/>
    <col min="1300" max="1536" width="9" style="312"/>
    <col min="1537" max="1537" width="12" style="312" customWidth="1"/>
    <col min="1538" max="1539" width="10" style="312" bestFit="1" customWidth="1"/>
    <col min="1540" max="1540" width="10.09765625" style="312" customWidth="1"/>
    <col min="1541" max="1541" width="9.19921875" style="312" customWidth="1"/>
    <col min="1542" max="1542" width="8.59765625" style="312" customWidth="1"/>
    <col min="1543" max="1543" width="7.09765625" style="312" customWidth="1"/>
    <col min="1544" max="1544" width="11.59765625" style="312" bestFit="1" customWidth="1"/>
    <col min="1545" max="1545" width="9.19921875" style="312" customWidth="1"/>
    <col min="1546" max="1546" width="10.09765625" style="312" customWidth="1"/>
    <col min="1547" max="1547" width="9.19921875" style="312" customWidth="1"/>
    <col min="1548" max="1548" width="10.5" style="312" bestFit="1" customWidth="1"/>
    <col min="1549" max="1549" width="8.8984375" style="312" customWidth="1"/>
    <col min="1550" max="1550" width="11.59765625" style="312" bestFit="1" customWidth="1"/>
    <col min="1551" max="1551" width="9" style="312" customWidth="1"/>
    <col min="1552" max="1552" width="9.69921875" style="312" customWidth="1"/>
    <col min="1553" max="1553" width="9.59765625" style="312" customWidth="1"/>
    <col min="1554" max="1554" width="9.5" style="312" customWidth="1"/>
    <col min="1555" max="1555" width="7.19921875" style="312" customWidth="1"/>
    <col min="1556" max="1792" width="9" style="312"/>
    <col min="1793" max="1793" width="12" style="312" customWidth="1"/>
    <col min="1794" max="1795" width="10" style="312" bestFit="1" customWidth="1"/>
    <col min="1796" max="1796" width="10.09765625" style="312" customWidth="1"/>
    <col min="1797" max="1797" width="9.19921875" style="312" customWidth="1"/>
    <col min="1798" max="1798" width="8.59765625" style="312" customWidth="1"/>
    <col min="1799" max="1799" width="7.09765625" style="312" customWidth="1"/>
    <col min="1800" max="1800" width="11.59765625" style="312" bestFit="1" customWidth="1"/>
    <col min="1801" max="1801" width="9.19921875" style="312" customWidth="1"/>
    <col min="1802" max="1802" width="10.09765625" style="312" customWidth="1"/>
    <col min="1803" max="1803" width="9.19921875" style="312" customWidth="1"/>
    <col min="1804" max="1804" width="10.5" style="312" bestFit="1" customWidth="1"/>
    <col min="1805" max="1805" width="8.8984375" style="312" customWidth="1"/>
    <col min="1806" max="1806" width="11.59765625" style="312" bestFit="1" customWidth="1"/>
    <col min="1807" max="1807" width="9" style="312" customWidth="1"/>
    <col min="1808" max="1808" width="9.69921875" style="312" customWidth="1"/>
    <col min="1809" max="1809" width="9.59765625" style="312" customWidth="1"/>
    <col min="1810" max="1810" width="9.5" style="312" customWidth="1"/>
    <col min="1811" max="1811" width="7.19921875" style="312" customWidth="1"/>
    <col min="1812" max="2048" width="9" style="312"/>
    <col min="2049" max="2049" width="12" style="312" customWidth="1"/>
    <col min="2050" max="2051" width="10" style="312" bestFit="1" customWidth="1"/>
    <col min="2052" max="2052" width="10.09765625" style="312" customWidth="1"/>
    <col min="2053" max="2053" width="9.19921875" style="312" customWidth="1"/>
    <col min="2054" max="2054" width="8.59765625" style="312" customWidth="1"/>
    <col min="2055" max="2055" width="7.09765625" style="312" customWidth="1"/>
    <col min="2056" max="2056" width="11.59765625" style="312" bestFit="1" customWidth="1"/>
    <col min="2057" max="2057" width="9.19921875" style="312" customWidth="1"/>
    <col min="2058" max="2058" width="10.09765625" style="312" customWidth="1"/>
    <col min="2059" max="2059" width="9.19921875" style="312" customWidth="1"/>
    <col min="2060" max="2060" width="10.5" style="312" bestFit="1" customWidth="1"/>
    <col min="2061" max="2061" width="8.8984375" style="312" customWidth="1"/>
    <col min="2062" max="2062" width="11.59765625" style="312" bestFit="1" customWidth="1"/>
    <col min="2063" max="2063" width="9" style="312" customWidth="1"/>
    <col min="2064" max="2064" width="9.69921875" style="312" customWidth="1"/>
    <col min="2065" max="2065" width="9.59765625" style="312" customWidth="1"/>
    <col min="2066" max="2066" width="9.5" style="312" customWidth="1"/>
    <col min="2067" max="2067" width="7.19921875" style="312" customWidth="1"/>
    <col min="2068" max="2304" width="9" style="312"/>
    <col min="2305" max="2305" width="12" style="312" customWidth="1"/>
    <col min="2306" max="2307" width="10" style="312" bestFit="1" customWidth="1"/>
    <col min="2308" max="2308" width="10.09765625" style="312" customWidth="1"/>
    <col min="2309" max="2309" width="9.19921875" style="312" customWidth="1"/>
    <col min="2310" max="2310" width="8.59765625" style="312" customWidth="1"/>
    <col min="2311" max="2311" width="7.09765625" style="312" customWidth="1"/>
    <col min="2312" max="2312" width="11.59765625" style="312" bestFit="1" customWidth="1"/>
    <col min="2313" max="2313" width="9.19921875" style="312" customWidth="1"/>
    <col min="2314" max="2314" width="10.09765625" style="312" customWidth="1"/>
    <col min="2315" max="2315" width="9.19921875" style="312" customWidth="1"/>
    <col min="2316" max="2316" width="10.5" style="312" bestFit="1" customWidth="1"/>
    <col min="2317" max="2317" width="8.8984375" style="312" customWidth="1"/>
    <col min="2318" max="2318" width="11.59765625" style="312" bestFit="1" customWidth="1"/>
    <col min="2319" max="2319" width="9" style="312" customWidth="1"/>
    <col min="2320" max="2320" width="9.69921875" style="312" customWidth="1"/>
    <col min="2321" max="2321" width="9.59765625" style="312" customWidth="1"/>
    <col min="2322" max="2322" width="9.5" style="312" customWidth="1"/>
    <col min="2323" max="2323" width="7.19921875" style="312" customWidth="1"/>
    <col min="2324" max="2560" width="9" style="312"/>
    <col min="2561" max="2561" width="12" style="312" customWidth="1"/>
    <col min="2562" max="2563" width="10" style="312" bestFit="1" customWidth="1"/>
    <col min="2564" max="2564" width="10.09765625" style="312" customWidth="1"/>
    <col min="2565" max="2565" width="9.19921875" style="312" customWidth="1"/>
    <col min="2566" max="2566" width="8.59765625" style="312" customWidth="1"/>
    <col min="2567" max="2567" width="7.09765625" style="312" customWidth="1"/>
    <col min="2568" max="2568" width="11.59765625" style="312" bestFit="1" customWidth="1"/>
    <col min="2569" max="2569" width="9.19921875" style="312" customWidth="1"/>
    <col min="2570" max="2570" width="10.09765625" style="312" customWidth="1"/>
    <col min="2571" max="2571" width="9.19921875" style="312" customWidth="1"/>
    <col min="2572" max="2572" width="10.5" style="312" bestFit="1" customWidth="1"/>
    <col min="2573" max="2573" width="8.8984375" style="312" customWidth="1"/>
    <col min="2574" max="2574" width="11.59765625" style="312" bestFit="1" customWidth="1"/>
    <col min="2575" max="2575" width="9" style="312" customWidth="1"/>
    <col min="2576" max="2576" width="9.69921875" style="312" customWidth="1"/>
    <col min="2577" max="2577" width="9.59765625" style="312" customWidth="1"/>
    <col min="2578" max="2578" width="9.5" style="312" customWidth="1"/>
    <col min="2579" max="2579" width="7.19921875" style="312" customWidth="1"/>
    <col min="2580" max="2816" width="9" style="312"/>
    <col min="2817" max="2817" width="12" style="312" customWidth="1"/>
    <col min="2818" max="2819" width="10" style="312" bestFit="1" customWidth="1"/>
    <col min="2820" max="2820" width="10.09765625" style="312" customWidth="1"/>
    <col min="2821" max="2821" width="9.19921875" style="312" customWidth="1"/>
    <col min="2822" max="2822" width="8.59765625" style="312" customWidth="1"/>
    <col min="2823" max="2823" width="7.09765625" style="312" customWidth="1"/>
    <col min="2824" max="2824" width="11.59765625" style="312" bestFit="1" customWidth="1"/>
    <col min="2825" max="2825" width="9.19921875" style="312" customWidth="1"/>
    <col min="2826" max="2826" width="10.09765625" style="312" customWidth="1"/>
    <col min="2827" max="2827" width="9.19921875" style="312" customWidth="1"/>
    <col min="2828" max="2828" width="10.5" style="312" bestFit="1" customWidth="1"/>
    <col min="2829" max="2829" width="8.8984375" style="312" customWidth="1"/>
    <col min="2830" max="2830" width="11.59765625" style="312" bestFit="1" customWidth="1"/>
    <col min="2831" max="2831" width="9" style="312" customWidth="1"/>
    <col min="2832" max="2832" width="9.69921875" style="312" customWidth="1"/>
    <col min="2833" max="2833" width="9.59765625" style="312" customWidth="1"/>
    <col min="2834" max="2834" width="9.5" style="312" customWidth="1"/>
    <col min="2835" max="2835" width="7.19921875" style="312" customWidth="1"/>
    <col min="2836" max="3072" width="9" style="312"/>
    <col min="3073" max="3073" width="12" style="312" customWidth="1"/>
    <col min="3074" max="3075" width="10" style="312" bestFit="1" customWidth="1"/>
    <col min="3076" max="3076" width="10.09765625" style="312" customWidth="1"/>
    <col min="3077" max="3077" width="9.19921875" style="312" customWidth="1"/>
    <col min="3078" max="3078" width="8.59765625" style="312" customWidth="1"/>
    <col min="3079" max="3079" width="7.09765625" style="312" customWidth="1"/>
    <col min="3080" max="3080" width="11.59765625" style="312" bestFit="1" customWidth="1"/>
    <col min="3081" max="3081" width="9.19921875" style="312" customWidth="1"/>
    <col min="3082" max="3082" width="10.09765625" style="312" customWidth="1"/>
    <col min="3083" max="3083" width="9.19921875" style="312" customWidth="1"/>
    <col min="3084" max="3084" width="10.5" style="312" bestFit="1" customWidth="1"/>
    <col min="3085" max="3085" width="8.8984375" style="312" customWidth="1"/>
    <col min="3086" max="3086" width="11.59765625" style="312" bestFit="1" customWidth="1"/>
    <col min="3087" max="3087" width="9" style="312" customWidth="1"/>
    <col min="3088" max="3088" width="9.69921875" style="312" customWidth="1"/>
    <col min="3089" max="3089" width="9.59765625" style="312" customWidth="1"/>
    <col min="3090" max="3090" width="9.5" style="312" customWidth="1"/>
    <col min="3091" max="3091" width="7.19921875" style="312" customWidth="1"/>
    <col min="3092" max="3328" width="9" style="312"/>
    <col min="3329" max="3329" width="12" style="312" customWidth="1"/>
    <col min="3330" max="3331" width="10" style="312" bestFit="1" customWidth="1"/>
    <col min="3332" max="3332" width="10.09765625" style="312" customWidth="1"/>
    <col min="3333" max="3333" width="9.19921875" style="312" customWidth="1"/>
    <col min="3334" max="3334" width="8.59765625" style="312" customWidth="1"/>
    <col min="3335" max="3335" width="7.09765625" style="312" customWidth="1"/>
    <col min="3336" max="3336" width="11.59765625" style="312" bestFit="1" customWidth="1"/>
    <col min="3337" max="3337" width="9.19921875" style="312" customWidth="1"/>
    <col min="3338" max="3338" width="10.09765625" style="312" customWidth="1"/>
    <col min="3339" max="3339" width="9.19921875" style="312" customWidth="1"/>
    <col min="3340" max="3340" width="10.5" style="312" bestFit="1" customWidth="1"/>
    <col min="3341" max="3341" width="8.8984375" style="312" customWidth="1"/>
    <col min="3342" max="3342" width="11.59765625" style="312" bestFit="1" customWidth="1"/>
    <col min="3343" max="3343" width="9" style="312" customWidth="1"/>
    <col min="3344" max="3344" width="9.69921875" style="312" customWidth="1"/>
    <col min="3345" max="3345" width="9.59765625" style="312" customWidth="1"/>
    <col min="3346" max="3346" width="9.5" style="312" customWidth="1"/>
    <col min="3347" max="3347" width="7.19921875" style="312" customWidth="1"/>
    <col min="3348" max="3584" width="9" style="312"/>
    <col min="3585" max="3585" width="12" style="312" customWidth="1"/>
    <col min="3586" max="3587" width="10" style="312" bestFit="1" customWidth="1"/>
    <col min="3588" max="3588" width="10.09765625" style="312" customWidth="1"/>
    <col min="3589" max="3589" width="9.19921875" style="312" customWidth="1"/>
    <col min="3590" max="3590" width="8.59765625" style="312" customWidth="1"/>
    <col min="3591" max="3591" width="7.09765625" style="312" customWidth="1"/>
    <col min="3592" max="3592" width="11.59765625" style="312" bestFit="1" customWidth="1"/>
    <col min="3593" max="3593" width="9.19921875" style="312" customWidth="1"/>
    <col min="3594" max="3594" width="10.09765625" style="312" customWidth="1"/>
    <col min="3595" max="3595" width="9.19921875" style="312" customWidth="1"/>
    <col min="3596" max="3596" width="10.5" style="312" bestFit="1" customWidth="1"/>
    <col min="3597" max="3597" width="8.8984375" style="312" customWidth="1"/>
    <col min="3598" max="3598" width="11.59765625" style="312" bestFit="1" customWidth="1"/>
    <col min="3599" max="3599" width="9" style="312" customWidth="1"/>
    <col min="3600" max="3600" width="9.69921875" style="312" customWidth="1"/>
    <col min="3601" max="3601" width="9.59765625" style="312" customWidth="1"/>
    <col min="3602" max="3602" width="9.5" style="312" customWidth="1"/>
    <col min="3603" max="3603" width="7.19921875" style="312" customWidth="1"/>
    <col min="3604" max="3840" width="9" style="312"/>
    <col min="3841" max="3841" width="12" style="312" customWidth="1"/>
    <col min="3842" max="3843" width="10" style="312" bestFit="1" customWidth="1"/>
    <col min="3844" max="3844" width="10.09765625" style="312" customWidth="1"/>
    <col min="3845" max="3845" width="9.19921875" style="312" customWidth="1"/>
    <col min="3846" max="3846" width="8.59765625" style="312" customWidth="1"/>
    <col min="3847" max="3847" width="7.09765625" style="312" customWidth="1"/>
    <col min="3848" max="3848" width="11.59765625" style="312" bestFit="1" customWidth="1"/>
    <col min="3849" max="3849" width="9.19921875" style="312" customWidth="1"/>
    <col min="3850" max="3850" width="10.09765625" style="312" customWidth="1"/>
    <col min="3851" max="3851" width="9.19921875" style="312" customWidth="1"/>
    <col min="3852" max="3852" width="10.5" style="312" bestFit="1" customWidth="1"/>
    <col min="3853" max="3853" width="8.8984375" style="312" customWidth="1"/>
    <col min="3854" max="3854" width="11.59765625" style="312" bestFit="1" customWidth="1"/>
    <col min="3855" max="3855" width="9" style="312" customWidth="1"/>
    <col min="3856" max="3856" width="9.69921875" style="312" customWidth="1"/>
    <col min="3857" max="3857" width="9.59765625" style="312" customWidth="1"/>
    <col min="3858" max="3858" width="9.5" style="312" customWidth="1"/>
    <col min="3859" max="3859" width="7.19921875" style="312" customWidth="1"/>
    <col min="3860" max="4096" width="9" style="312"/>
    <col min="4097" max="4097" width="12" style="312" customWidth="1"/>
    <col min="4098" max="4099" width="10" style="312" bestFit="1" customWidth="1"/>
    <col min="4100" max="4100" width="10.09765625" style="312" customWidth="1"/>
    <col min="4101" max="4101" width="9.19921875" style="312" customWidth="1"/>
    <col min="4102" max="4102" width="8.59765625" style="312" customWidth="1"/>
    <col min="4103" max="4103" width="7.09765625" style="312" customWidth="1"/>
    <col min="4104" max="4104" width="11.59765625" style="312" bestFit="1" customWidth="1"/>
    <col min="4105" max="4105" width="9.19921875" style="312" customWidth="1"/>
    <col min="4106" max="4106" width="10.09765625" style="312" customWidth="1"/>
    <col min="4107" max="4107" width="9.19921875" style="312" customWidth="1"/>
    <col min="4108" max="4108" width="10.5" style="312" bestFit="1" customWidth="1"/>
    <col min="4109" max="4109" width="8.8984375" style="312" customWidth="1"/>
    <col min="4110" max="4110" width="11.59765625" style="312" bestFit="1" customWidth="1"/>
    <col min="4111" max="4111" width="9" style="312" customWidth="1"/>
    <col min="4112" max="4112" width="9.69921875" style="312" customWidth="1"/>
    <col min="4113" max="4113" width="9.59765625" style="312" customWidth="1"/>
    <col min="4114" max="4114" width="9.5" style="312" customWidth="1"/>
    <col min="4115" max="4115" width="7.19921875" style="312" customWidth="1"/>
    <col min="4116" max="4352" width="9" style="312"/>
    <col min="4353" max="4353" width="12" style="312" customWidth="1"/>
    <col min="4354" max="4355" width="10" style="312" bestFit="1" customWidth="1"/>
    <col min="4356" max="4356" width="10.09765625" style="312" customWidth="1"/>
    <col min="4357" max="4357" width="9.19921875" style="312" customWidth="1"/>
    <col min="4358" max="4358" width="8.59765625" style="312" customWidth="1"/>
    <col min="4359" max="4359" width="7.09765625" style="312" customWidth="1"/>
    <col min="4360" max="4360" width="11.59765625" style="312" bestFit="1" customWidth="1"/>
    <col min="4361" max="4361" width="9.19921875" style="312" customWidth="1"/>
    <col min="4362" max="4362" width="10.09765625" style="312" customWidth="1"/>
    <col min="4363" max="4363" width="9.19921875" style="312" customWidth="1"/>
    <col min="4364" max="4364" width="10.5" style="312" bestFit="1" customWidth="1"/>
    <col min="4365" max="4365" width="8.8984375" style="312" customWidth="1"/>
    <col min="4366" max="4366" width="11.59765625" style="312" bestFit="1" customWidth="1"/>
    <col min="4367" max="4367" width="9" style="312" customWidth="1"/>
    <col min="4368" max="4368" width="9.69921875" style="312" customWidth="1"/>
    <col min="4369" max="4369" width="9.59765625" style="312" customWidth="1"/>
    <col min="4370" max="4370" width="9.5" style="312" customWidth="1"/>
    <col min="4371" max="4371" width="7.19921875" style="312" customWidth="1"/>
    <col min="4372" max="4608" width="9" style="312"/>
    <col min="4609" max="4609" width="12" style="312" customWidth="1"/>
    <col min="4610" max="4611" width="10" style="312" bestFit="1" customWidth="1"/>
    <col min="4612" max="4612" width="10.09765625" style="312" customWidth="1"/>
    <col min="4613" max="4613" width="9.19921875" style="312" customWidth="1"/>
    <col min="4614" max="4614" width="8.59765625" style="312" customWidth="1"/>
    <col min="4615" max="4615" width="7.09765625" style="312" customWidth="1"/>
    <col min="4616" max="4616" width="11.59765625" style="312" bestFit="1" customWidth="1"/>
    <col min="4617" max="4617" width="9.19921875" style="312" customWidth="1"/>
    <col min="4618" max="4618" width="10.09765625" style="312" customWidth="1"/>
    <col min="4619" max="4619" width="9.19921875" style="312" customWidth="1"/>
    <col min="4620" max="4620" width="10.5" style="312" bestFit="1" customWidth="1"/>
    <col min="4621" max="4621" width="8.8984375" style="312" customWidth="1"/>
    <col min="4622" max="4622" width="11.59765625" style="312" bestFit="1" customWidth="1"/>
    <col min="4623" max="4623" width="9" style="312" customWidth="1"/>
    <col min="4624" max="4624" width="9.69921875" style="312" customWidth="1"/>
    <col min="4625" max="4625" width="9.59765625" style="312" customWidth="1"/>
    <col min="4626" max="4626" width="9.5" style="312" customWidth="1"/>
    <col min="4627" max="4627" width="7.19921875" style="312" customWidth="1"/>
    <col min="4628" max="4864" width="9" style="312"/>
    <col min="4865" max="4865" width="12" style="312" customWidth="1"/>
    <col min="4866" max="4867" width="10" style="312" bestFit="1" customWidth="1"/>
    <col min="4868" max="4868" width="10.09765625" style="312" customWidth="1"/>
    <col min="4869" max="4869" width="9.19921875" style="312" customWidth="1"/>
    <col min="4870" max="4870" width="8.59765625" style="312" customWidth="1"/>
    <col min="4871" max="4871" width="7.09765625" style="312" customWidth="1"/>
    <col min="4872" max="4872" width="11.59765625" style="312" bestFit="1" customWidth="1"/>
    <col min="4873" max="4873" width="9.19921875" style="312" customWidth="1"/>
    <col min="4874" max="4874" width="10.09765625" style="312" customWidth="1"/>
    <col min="4875" max="4875" width="9.19921875" style="312" customWidth="1"/>
    <col min="4876" max="4876" width="10.5" style="312" bestFit="1" customWidth="1"/>
    <col min="4877" max="4877" width="8.8984375" style="312" customWidth="1"/>
    <col min="4878" max="4878" width="11.59765625" style="312" bestFit="1" customWidth="1"/>
    <col min="4879" max="4879" width="9" style="312" customWidth="1"/>
    <col min="4880" max="4880" width="9.69921875" style="312" customWidth="1"/>
    <col min="4881" max="4881" width="9.59765625" style="312" customWidth="1"/>
    <col min="4882" max="4882" width="9.5" style="312" customWidth="1"/>
    <col min="4883" max="4883" width="7.19921875" style="312" customWidth="1"/>
    <col min="4884" max="5120" width="9" style="312"/>
    <col min="5121" max="5121" width="12" style="312" customWidth="1"/>
    <col min="5122" max="5123" width="10" style="312" bestFit="1" customWidth="1"/>
    <col min="5124" max="5124" width="10.09765625" style="312" customWidth="1"/>
    <col min="5125" max="5125" width="9.19921875" style="312" customWidth="1"/>
    <col min="5126" max="5126" width="8.59765625" style="312" customWidth="1"/>
    <col min="5127" max="5127" width="7.09765625" style="312" customWidth="1"/>
    <col min="5128" max="5128" width="11.59765625" style="312" bestFit="1" customWidth="1"/>
    <col min="5129" max="5129" width="9.19921875" style="312" customWidth="1"/>
    <col min="5130" max="5130" width="10.09765625" style="312" customWidth="1"/>
    <col min="5131" max="5131" width="9.19921875" style="312" customWidth="1"/>
    <col min="5132" max="5132" width="10.5" style="312" bestFit="1" customWidth="1"/>
    <col min="5133" max="5133" width="8.8984375" style="312" customWidth="1"/>
    <col min="5134" max="5134" width="11.59765625" style="312" bestFit="1" customWidth="1"/>
    <col min="5135" max="5135" width="9" style="312" customWidth="1"/>
    <col min="5136" max="5136" width="9.69921875" style="312" customWidth="1"/>
    <col min="5137" max="5137" width="9.59765625" style="312" customWidth="1"/>
    <col min="5138" max="5138" width="9.5" style="312" customWidth="1"/>
    <col min="5139" max="5139" width="7.19921875" style="312" customWidth="1"/>
    <col min="5140" max="5376" width="9" style="312"/>
    <col min="5377" max="5377" width="12" style="312" customWidth="1"/>
    <col min="5378" max="5379" width="10" style="312" bestFit="1" customWidth="1"/>
    <col min="5380" max="5380" width="10.09765625" style="312" customWidth="1"/>
    <col min="5381" max="5381" width="9.19921875" style="312" customWidth="1"/>
    <col min="5382" max="5382" width="8.59765625" style="312" customWidth="1"/>
    <col min="5383" max="5383" width="7.09765625" style="312" customWidth="1"/>
    <col min="5384" max="5384" width="11.59765625" style="312" bestFit="1" customWidth="1"/>
    <col min="5385" max="5385" width="9.19921875" style="312" customWidth="1"/>
    <col min="5386" max="5386" width="10.09765625" style="312" customWidth="1"/>
    <col min="5387" max="5387" width="9.19921875" style="312" customWidth="1"/>
    <col min="5388" max="5388" width="10.5" style="312" bestFit="1" customWidth="1"/>
    <col min="5389" max="5389" width="8.8984375" style="312" customWidth="1"/>
    <col min="5390" max="5390" width="11.59765625" style="312" bestFit="1" customWidth="1"/>
    <col min="5391" max="5391" width="9" style="312" customWidth="1"/>
    <col min="5392" max="5392" width="9.69921875" style="312" customWidth="1"/>
    <col min="5393" max="5393" width="9.59765625" style="312" customWidth="1"/>
    <col min="5394" max="5394" width="9.5" style="312" customWidth="1"/>
    <col min="5395" max="5395" width="7.19921875" style="312" customWidth="1"/>
    <col min="5396" max="5632" width="9" style="312"/>
    <col min="5633" max="5633" width="12" style="312" customWidth="1"/>
    <col min="5634" max="5635" width="10" style="312" bestFit="1" customWidth="1"/>
    <col min="5636" max="5636" width="10.09765625" style="312" customWidth="1"/>
    <col min="5637" max="5637" width="9.19921875" style="312" customWidth="1"/>
    <col min="5638" max="5638" width="8.59765625" style="312" customWidth="1"/>
    <col min="5639" max="5639" width="7.09765625" style="312" customWidth="1"/>
    <col min="5640" max="5640" width="11.59765625" style="312" bestFit="1" customWidth="1"/>
    <col min="5641" max="5641" width="9.19921875" style="312" customWidth="1"/>
    <col min="5642" max="5642" width="10.09765625" style="312" customWidth="1"/>
    <col min="5643" max="5643" width="9.19921875" style="312" customWidth="1"/>
    <col min="5644" max="5644" width="10.5" style="312" bestFit="1" customWidth="1"/>
    <col min="5645" max="5645" width="8.8984375" style="312" customWidth="1"/>
    <col min="5646" max="5646" width="11.59765625" style="312" bestFit="1" customWidth="1"/>
    <col min="5647" max="5647" width="9" style="312" customWidth="1"/>
    <col min="5648" max="5648" width="9.69921875" style="312" customWidth="1"/>
    <col min="5649" max="5649" width="9.59765625" style="312" customWidth="1"/>
    <col min="5650" max="5650" width="9.5" style="312" customWidth="1"/>
    <col min="5651" max="5651" width="7.19921875" style="312" customWidth="1"/>
    <col min="5652" max="5888" width="9" style="312"/>
    <col min="5889" max="5889" width="12" style="312" customWidth="1"/>
    <col min="5890" max="5891" width="10" style="312" bestFit="1" customWidth="1"/>
    <col min="5892" max="5892" width="10.09765625" style="312" customWidth="1"/>
    <col min="5893" max="5893" width="9.19921875" style="312" customWidth="1"/>
    <col min="5894" max="5894" width="8.59765625" style="312" customWidth="1"/>
    <col min="5895" max="5895" width="7.09765625" style="312" customWidth="1"/>
    <col min="5896" max="5896" width="11.59765625" style="312" bestFit="1" customWidth="1"/>
    <col min="5897" max="5897" width="9.19921875" style="312" customWidth="1"/>
    <col min="5898" max="5898" width="10.09765625" style="312" customWidth="1"/>
    <col min="5899" max="5899" width="9.19921875" style="312" customWidth="1"/>
    <col min="5900" max="5900" width="10.5" style="312" bestFit="1" customWidth="1"/>
    <col min="5901" max="5901" width="8.8984375" style="312" customWidth="1"/>
    <col min="5902" max="5902" width="11.59765625" style="312" bestFit="1" customWidth="1"/>
    <col min="5903" max="5903" width="9" style="312" customWidth="1"/>
    <col min="5904" max="5904" width="9.69921875" style="312" customWidth="1"/>
    <col min="5905" max="5905" width="9.59765625" style="312" customWidth="1"/>
    <col min="5906" max="5906" width="9.5" style="312" customWidth="1"/>
    <col min="5907" max="5907" width="7.19921875" style="312" customWidth="1"/>
    <col min="5908" max="6144" width="9" style="312"/>
    <col min="6145" max="6145" width="12" style="312" customWidth="1"/>
    <col min="6146" max="6147" width="10" style="312" bestFit="1" customWidth="1"/>
    <col min="6148" max="6148" width="10.09765625" style="312" customWidth="1"/>
    <col min="6149" max="6149" width="9.19921875" style="312" customWidth="1"/>
    <col min="6150" max="6150" width="8.59765625" style="312" customWidth="1"/>
    <col min="6151" max="6151" width="7.09765625" style="312" customWidth="1"/>
    <col min="6152" max="6152" width="11.59765625" style="312" bestFit="1" customWidth="1"/>
    <col min="6153" max="6153" width="9.19921875" style="312" customWidth="1"/>
    <col min="6154" max="6154" width="10.09765625" style="312" customWidth="1"/>
    <col min="6155" max="6155" width="9.19921875" style="312" customWidth="1"/>
    <col min="6156" max="6156" width="10.5" style="312" bestFit="1" customWidth="1"/>
    <col min="6157" max="6157" width="8.8984375" style="312" customWidth="1"/>
    <col min="6158" max="6158" width="11.59765625" style="312" bestFit="1" customWidth="1"/>
    <col min="6159" max="6159" width="9" style="312" customWidth="1"/>
    <col min="6160" max="6160" width="9.69921875" style="312" customWidth="1"/>
    <col min="6161" max="6161" width="9.59765625" style="312" customWidth="1"/>
    <col min="6162" max="6162" width="9.5" style="312" customWidth="1"/>
    <col min="6163" max="6163" width="7.19921875" style="312" customWidth="1"/>
    <col min="6164" max="6400" width="9" style="312"/>
    <col min="6401" max="6401" width="12" style="312" customWidth="1"/>
    <col min="6402" max="6403" width="10" style="312" bestFit="1" customWidth="1"/>
    <col min="6404" max="6404" width="10.09765625" style="312" customWidth="1"/>
    <col min="6405" max="6405" width="9.19921875" style="312" customWidth="1"/>
    <col min="6406" max="6406" width="8.59765625" style="312" customWidth="1"/>
    <col min="6407" max="6407" width="7.09765625" style="312" customWidth="1"/>
    <col min="6408" max="6408" width="11.59765625" style="312" bestFit="1" customWidth="1"/>
    <col min="6409" max="6409" width="9.19921875" style="312" customWidth="1"/>
    <col min="6410" max="6410" width="10.09765625" style="312" customWidth="1"/>
    <col min="6411" max="6411" width="9.19921875" style="312" customWidth="1"/>
    <col min="6412" max="6412" width="10.5" style="312" bestFit="1" customWidth="1"/>
    <col min="6413" max="6413" width="8.8984375" style="312" customWidth="1"/>
    <col min="6414" max="6414" width="11.59765625" style="312" bestFit="1" customWidth="1"/>
    <col min="6415" max="6415" width="9" style="312" customWidth="1"/>
    <col min="6416" max="6416" width="9.69921875" style="312" customWidth="1"/>
    <col min="6417" max="6417" width="9.59765625" style="312" customWidth="1"/>
    <col min="6418" max="6418" width="9.5" style="312" customWidth="1"/>
    <col min="6419" max="6419" width="7.19921875" style="312" customWidth="1"/>
    <col min="6420" max="6656" width="9" style="312"/>
    <col min="6657" max="6657" width="12" style="312" customWidth="1"/>
    <col min="6658" max="6659" width="10" style="312" bestFit="1" customWidth="1"/>
    <col min="6660" max="6660" width="10.09765625" style="312" customWidth="1"/>
    <col min="6661" max="6661" width="9.19921875" style="312" customWidth="1"/>
    <col min="6662" max="6662" width="8.59765625" style="312" customWidth="1"/>
    <col min="6663" max="6663" width="7.09765625" style="312" customWidth="1"/>
    <col min="6664" max="6664" width="11.59765625" style="312" bestFit="1" customWidth="1"/>
    <col min="6665" max="6665" width="9.19921875" style="312" customWidth="1"/>
    <col min="6666" max="6666" width="10.09765625" style="312" customWidth="1"/>
    <col min="6667" max="6667" width="9.19921875" style="312" customWidth="1"/>
    <col min="6668" max="6668" width="10.5" style="312" bestFit="1" customWidth="1"/>
    <col min="6669" max="6669" width="8.8984375" style="312" customWidth="1"/>
    <col min="6670" max="6670" width="11.59765625" style="312" bestFit="1" customWidth="1"/>
    <col min="6671" max="6671" width="9" style="312" customWidth="1"/>
    <col min="6672" max="6672" width="9.69921875" style="312" customWidth="1"/>
    <col min="6673" max="6673" width="9.59765625" style="312" customWidth="1"/>
    <col min="6674" max="6674" width="9.5" style="312" customWidth="1"/>
    <col min="6675" max="6675" width="7.19921875" style="312" customWidth="1"/>
    <col min="6676" max="6912" width="9" style="312"/>
    <col min="6913" max="6913" width="12" style="312" customWidth="1"/>
    <col min="6914" max="6915" width="10" style="312" bestFit="1" customWidth="1"/>
    <col min="6916" max="6916" width="10.09765625" style="312" customWidth="1"/>
    <col min="6917" max="6917" width="9.19921875" style="312" customWidth="1"/>
    <col min="6918" max="6918" width="8.59765625" style="312" customWidth="1"/>
    <col min="6919" max="6919" width="7.09765625" style="312" customWidth="1"/>
    <col min="6920" max="6920" width="11.59765625" style="312" bestFit="1" customWidth="1"/>
    <col min="6921" max="6921" width="9.19921875" style="312" customWidth="1"/>
    <col min="6922" max="6922" width="10.09765625" style="312" customWidth="1"/>
    <col min="6923" max="6923" width="9.19921875" style="312" customWidth="1"/>
    <col min="6924" max="6924" width="10.5" style="312" bestFit="1" customWidth="1"/>
    <col min="6925" max="6925" width="8.8984375" style="312" customWidth="1"/>
    <col min="6926" max="6926" width="11.59765625" style="312" bestFit="1" customWidth="1"/>
    <col min="6927" max="6927" width="9" style="312" customWidth="1"/>
    <col min="6928" max="6928" width="9.69921875" style="312" customWidth="1"/>
    <col min="6929" max="6929" width="9.59765625" style="312" customWidth="1"/>
    <col min="6930" max="6930" width="9.5" style="312" customWidth="1"/>
    <col min="6931" max="6931" width="7.19921875" style="312" customWidth="1"/>
    <col min="6932" max="7168" width="9" style="312"/>
    <col min="7169" max="7169" width="12" style="312" customWidth="1"/>
    <col min="7170" max="7171" width="10" style="312" bestFit="1" customWidth="1"/>
    <col min="7172" max="7172" width="10.09765625" style="312" customWidth="1"/>
    <col min="7173" max="7173" width="9.19921875" style="312" customWidth="1"/>
    <col min="7174" max="7174" width="8.59765625" style="312" customWidth="1"/>
    <col min="7175" max="7175" width="7.09765625" style="312" customWidth="1"/>
    <col min="7176" max="7176" width="11.59765625" style="312" bestFit="1" customWidth="1"/>
    <col min="7177" max="7177" width="9.19921875" style="312" customWidth="1"/>
    <col min="7178" max="7178" width="10.09765625" style="312" customWidth="1"/>
    <col min="7179" max="7179" width="9.19921875" style="312" customWidth="1"/>
    <col min="7180" max="7180" width="10.5" style="312" bestFit="1" customWidth="1"/>
    <col min="7181" max="7181" width="8.8984375" style="312" customWidth="1"/>
    <col min="7182" max="7182" width="11.59765625" style="312" bestFit="1" customWidth="1"/>
    <col min="7183" max="7183" width="9" style="312" customWidth="1"/>
    <col min="7184" max="7184" width="9.69921875" style="312" customWidth="1"/>
    <col min="7185" max="7185" width="9.59765625" style="312" customWidth="1"/>
    <col min="7186" max="7186" width="9.5" style="312" customWidth="1"/>
    <col min="7187" max="7187" width="7.19921875" style="312" customWidth="1"/>
    <col min="7188" max="7424" width="9" style="312"/>
    <col min="7425" max="7425" width="12" style="312" customWidth="1"/>
    <col min="7426" max="7427" width="10" style="312" bestFit="1" customWidth="1"/>
    <col min="7428" max="7428" width="10.09765625" style="312" customWidth="1"/>
    <col min="7429" max="7429" width="9.19921875" style="312" customWidth="1"/>
    <col min="7430" max="7430" width="8.59765625" style="312" customWidth="1"/>
    <col min="7431" max="7431" width="7.09765625" style="312" customWidth="1"/>
    <col min="7432" max="7432" width="11.59765625" style="312" bestFit="1" customWidth="1"/>
    <col min="7433" max="7433" width="9.19921875" style="312" customWidth="1"/>
    <col min="7434" max="7434" width="10.09765625" style="312" customWidth="1"/>
    <col min="7435" max="7435" width="9.19921875" style="312" customWidth="1"/>
    <col min="7436" max="7436" width="10.5" style="312" bestFit="1" customWidth="1"/>
    <col min="7437" max="7437" width="8.8984375" style="312" customWidth="1"/>
    <col min="7438" max="7438" width="11.59765625" style="312" bestFit="1" customWidth="1"/>
    <col min="7439" max="7439" width="9" style="312" customWidth="1"/>
    <col min="7440" max="7440" width="9.69921875" style="312" customWidth="1"/>
    <col min="7441" max="7441" width="9.59765625" style="312" customWidth="1"/>
    <col min="7442" max="7442" width="9.5" style="312" customWidth="1"/>
    <col min="7443" max="7443" width="7.19921875" style="312" customWidth="1"/>
    <col min="7444" max="7680" width="9" style="312"/>
    <col min="7681" max="7681" width="12" style="312" customWidth="1"/>
    <col min="7682" max="7683" width="10" style="312" bestFit="1" customWidth="1"/>
    <col min="7684" max="7684" width="10.09765625" style="312" customWidth="1"/>
    <col min="7685" max="7685" width="9.19921875" style="312" customWidth="1"/>
    <col min="7686" max="7686" width="8.59765625" style="312" customWidth="1"/>
    <col min="7687" max="7687" width="7.09765625" style="312" customWidth="1"/>
    <col min="7688" max="7688" width="11.59765625" style="312" bestFit="1" customWidth="1"/>
    <col min="7689" max="7689" width="9.19921875" style="312" customWidth="1"/>
    <col min="7690" max="7690" width="10.09765625" style="312" customWidth="1"/>
    <col min="7691" max="7691" width="9.19921875" style="312" customWidth="1"/>
    <col min="7692" max="7692" width="10.5" style="312" bestFit="1" customWidth="1"/>
    <col min="7693" max="7693" width="8.8984375" style="312" customWidth="1"/>
    <col min="7694" max="7694" width="11.59765625" style="312" bestFit="1" customWidth="1"/>
    <col min="7695" max="7695" width="9" style="312" customWidth="1"/>
    <col min="7696" max="7696" width="9.69921875" style="312" customWidth="1"/>
    <col min="7697" max="7697" width="9.59765625" style="312" customWidth="1"/>
    <col min="7698" max="7698" width="9.5" style="312" customWidth="1"/>
    <col min="7699" max="7699" width="7.19921875" style="312" customWidth="1"/>
    <col min="7700" max="7936" width="9" style="312"/>
    <col min="7937" max="7937" width="12" style="312" customWidth="1"/>
    <col min="7938" max="7939" width="10" style="312" bestFit="1" customWidth="1"/>
    <col min="7940" max="7940" width="10.09765625" style="312" customWidth="1"/>
    <col min="7941" max="7941" width="9.19921875" style="312" customWidth="1"/>
    <col min="7942" max="7942" width="8.59765625" style="312" customWidth="1"/>
    <col min="7943" max="7943" width="7.09765625" style="312" customWidth="1"/>
    <col min="7944" max="7944" width="11.59765625" style="312" bestFit="1" customWidth="1"/>
    <col min="7945" max="7945" width="9.19921875" style="312" customWidth="1"/>
    <col min="7946" max="7946" width="10.09765625" style="312" customWidth="1"/>
    <col min="7947" max="7947" width="9.19921875" style="312" customWidth="1"/>
    <col min="7948" max="7948" width="10.5" style="312" bestFit="1" customWidth="1"/>
    <col min="7949" max="7949" width="8.8984375" style="312" customWidth="1"/>
    <col min="7950" max="7950" width="11.59765625" style="312" bestFit="1" customWidth="1"/>
    <col min="7951" max="7951" width="9" style="312" customWidth="1"/>
    <col min="7952" max="7952" width="9.69921875" style="312" customWidth="1"/>
    <col min="7953" max="7953" width="9.59765625" style="312" customWidth="1"/>
    <col min="7954" max="7954" width="9.5" style="312" customWidth="1"/>
    <col min="7955" max="7955" width="7.19921875" style="312" customWidth="1"/>
    <col min="7956" max="8192" width="9" style="312"/>
    <col min="8193" max="8193" width="12" style="312" customWidth="1"/>
    <col min="8194" max="8195" width="10" style="312" bestFit="1" customWidth="1"/>
    <col min="8196" max="8196" width="10.09765625" style="312" customWidth="1"/>
    <col min="8197" max="8197" width="9.19921875" style="312" customWidth="1"/>
    <col min="8198" max="8198" width="8.59765625" style="312" customWidth="1"/>
    <col min="8199" max="8199" width="7.09765625" style="312" customWidth="1"/>
    <col min="8200" max="8200" width="11.59765625" style="312" bestFit="1" customWidth="1"/>
    <col min="8201" max="8201" width="9.19921875" style="312" customWidth="1"/>
    <col min="8202" max="8202" width="10.09765625" style="312" customWidth="1"/>
    <col min="8203" max="8203" width="9.19921875" style="312" customWidth="1"/>
    <col min="8204" max="8204" width="10.5" style="312" bestFit="1" customWidth="1"/>
    <col min="8205" max="8205" width="8.8984375" style="312" customWidth="1"/>
    <col min="8206" max="8206" width="11.59765625" style="312" bestFit="1" customWidth="1"/>
    <col min="8207" max="8207" width="9" style="312" customWidth="1"/>
    <col min="8208" max="8208" width="9.69921875" style="312" customWidth="1"/>
    <col min="8209" max="8209" width="9.59765625" style="312" customWidth="1"/>
    <col min="8210" max="8210" width="9.5" style="312" customWidth="1"/>
    <col min="8211" max="8211" width="7.19921875" style="312" customWidth="1"/>
    <col min="8212" max="8448" width="9" style="312"/>
    <col min="8449" max="8449" width="12" style="312" customWidth="1"/>
    <col min="8450" max="8451" width="10" style="312" bestFit="1" customWidth="1"/>
    <col min="8452" max="8452" width="10.09765625" style="312" customWidth="1"/>
    <col min="8453" max="8453" width="9.19921875" style="312" customWidth="1"/>
    <col min="8454" max="8454" width="8.59765625" style="312" customWidth="1"/>
    <col min="8455" max="8455" width="7.09765625" style="312" customWidth="1"/>
    <col min="8456" max="8456" width="11.59765625" style="312" bestFit="1" customWidth="1"/>
    <col min="8457" max="8457" width="9.19921875" style="312" customWidth="1"/>
    <col min="8458" max="8458" width="10.09765625" style="312" customWidth="1"/>
    <col min="8459" max="8459" width="9.19921875" style="312" customWidth="1"/>
    <col min="8460" max="8460" width="10.5" style="312" bestFit="1" customWidth="1"/>
    <col min="8461" max="8461" width="8.8984375" style="312" customWidth="1"/>
    <col min="8462" max="8462" width="11.59765625" style="312" bestFit="1" customWidth="1"/>
    <col min="8463" max="8463" width="9" style="312" customWidth="1"/>
    <col min="8464" max="8464" width="9.69921875" style="312" customWidth="1"/>
    <col min="8465" max="8465" width="9.59765625" style="312" customWidth="1"/>
    <col min="8466" max="8466" width="9.5" style="312" customWidth="1"/>
    <col min="8467" max="8467" width="7.19921875" style="312" customWidth="1"/>
    <col min="8468" max="8704" width="9" style="312"/>
    <col min="8705" max="8705" width="12" style="312" customWidth="1"/>
    <col min="8706" max="8707" width="10" style="312" bestFit="1" customWidth="1"/>
    <col min="8708" max="8708" width="10.09765625" style="312" customWidth="1"/>
    <col min="8709" max="8709" width="9.19921875" style="312" customWidth="1"/>
    <col min="8710" max="8710" width="8.59765625" style="312" customWidth="1"/>
    <col min="8711" max="8711" width="7.09765625" style="312" customWidth="1"/>
    <col min="8712" max="8712" width="11.59765625" style="312" bestFit="1" customWidth="1"/>
    <col min="8713" max="8713" width="9.19921875" style="312" customWidth="1"/>
    <col min="8714" max="8714" width="10.09765625" style="312" customWidth="1"/>
    <col min="8715" max="8715" width="9.19921875" style="312" customWidth="1"/>
    <col min="8716" max="8716" width="10.5" style="312" bestFit="1" customWidth="1"/>
    <col min="8717" max="8717" width="8.8984375" style="312" customWidth="1"/>
    <col min="8718" max="8718" width="11.59765625" style="312" bestFit="1" customWidth="1"/>
    <col min="8719" max="8719" width="9" style="312" customWidth="1"/>
    <col min="8720" max="8720" width="9.69921875" style="312" customWidth="1"/>
    <col min="8721" max="8721" width="9.59765625" style="312" customWidth="1"/>
    <col min="8722" max="8722" width="9.5" style="312" customWidth="1"/>
    <col min="8723" max="8723" width="7.19921875" style="312" customWidth="1"/>
    <col min="8724" max="8960" width="9" style="312"/>
    <col min="8961" max="8961" width="12" style="312" customWidth="1"/>
    <col min="8962" max="8963" width="10" style="312" bestFit="1" customWidth="1"/>
    <col min="8964" max="8964" width="10.09765625" style="312" customWidth="1"/>
    <col min="8965" max="8965" width="9.19921875" style="312" customWidth="1"/>
    <col min="8966" max="8966" width="8.59765625" style="312" customWidth="1"/>
    <col min="8967" max="8967" width="7.09765625" style="312" customWidth="1"/>
    <col min="8968" max="8968" width="11.59765625" style="312" bestFit="1" customWidth="1"/>
    <col min="8969" max="8969" width="9.19921875" style="312" customWidth="1"/>
    <col min="8970" max="8970" width="10.09765625" style="312" customWidth="1"/>
    <col min="8971" max="8971" width="9.19921875" style="312" customWidth="1"/>
    <col min="8972" max="8972" width="10.5" style="312" bestFit="1" customWidth="1"/>
    <col min="8973" max="8973" width="8.8984375" style="312" customWidth="1"/>
    <col min="8974" max="8974" width="11.59765625" style="312" bestFit="1" customWidth="1"/>
    <col min="8975" max="8975" width="9" style="312" customWidth="1"/>
    <col min="8976" max="8976" width="9.69921875" style="312" customWidth="1"/>
    <col min="8977" max="8977" width="9.59765625" style="312" customWidth="1"/>
    <col min="8978" max="8978" width="9.5" style="312" customWidth="1"/>
    <col min="8979" max="8979" width="7.19921875" style="312" customWidth="1"/>
    <col min="8980" max="9216" width="9" style="312"/>
    <col min="9217" max="9217" width="12" style="312" customWidth="1"/>
    <col min="9218" max="9219" width="10" style="312" bestFit="1" customWidth="1"/>
    <col min="9220" max="9220" width="10.09765625" style="312" customWidth="1"/>
    <col min="9221" max="9221" width="9.19921875" style="312" customWidth="1"/>
    <col min="9222" max="9222" width="8.59765625" style="312" customWidth="1"/>
    <col min="9223" max="9223" width="7.09765625" style="312" customWidth="1"/>
    <col min="9224" max="9224" width="11.59765625" style="312" bestFit="1" customWidth="1"/>
    <col min="9225" max="9225" width="9.19921875" style="312" customWidth="1"/>
    <col min="9226" max="9226" width="10.09765625" style="312" customWidth="1"/>
    <col min="9227" max="9227" width="9.19921875" style="312" customWidth="1"/>
    <col min="9228" max="9228" width="10.5" style="312" bestFit="1" customWidth="1"/>
    <col min="9229" max="9229" width="8.8984375" style="312" customWidth="1"/>
    <col min="9230" max="9230" width="11.59765625" style="312" bestFit="1" customWidth="1"/>
    <col min="9231" max="9231" width="9" style="312" customWidth="1"/>
    <col min="9232" max="9232" width="9.69921875" style="312" customWidth="1"/>
    <col min="9233" max="9233" width="9.59765625" style="312" customWidth="1"/>
    <col min="9234" max="9234" width="9.5" style="312" customWidth="1"/>
    <col min="9235" max="9235" width="7.19921875" style="312" customWidth="1"/>
    <col min="9236" max="9472" width="9" style="312"/>
    <col min="9473" max="9473" width="12" style="312" customWidth="1"/>
    <col min="9474" max="9475" width="10" style="312" bestFit="1" customWidth="1"/>
    <col min="9476" max="9476" width="10.09765625" style="312" customWidth="1"/>
    <col min="9477" max="9477" width="9.19921875" style="312" customWidth="1"/>
    <col min="9478" max="9478" width="8.59765625" style="312" customWidth="1"/>
    <col min="9479" max="9479" width="7.09765625" style="312" customWidth="1"/>
    <col min="9480" max="9480" width="11.59765625" style="312" bestFit="1" customWidth="1"/>
    <col min="9481" max="9481" width="9.19921875" style="312" customWidth="1"/>
    <col min="9482" max="9482" width="10.09765625" style="312" customWidth="1"/>
    <col min="9483" max="9483" width="9.19921875" style="312" customWidth="1"/>
    <col min="9484" max="9484" width="10.5" style="312" bestFit="1" customWidth="1"/>
    <col min="9485" max="9485" width="8.8984375" style="312" customWidth="1"/>
    <col min="9486" max="9486" width="11.59765625" style="312" bestFit="1" customWidth="1"/>
    <col min="9487" max="9487" width="9" style="312" customWidth="1"/>
    <col min="9488" max="9488" width="9.69921875" style="312" customWidth="1"/>
    <col min="9489" max="9489" width="9.59765625" style="312" customWidth="1"/>
    <col min="9490" max="9490" width="9.5" style="312" customWidth="1"/>
    <col min="9491" max="9491" width="7.19921875" style="312" customWidth="1"/>
    <col min="9492" max="9728" width="9" style="312"/>
    <col min="9729" max="9729" width="12" style="312" customWidth="1"/>
    <col min="9730" max="9731" width="10" style="312" bestFit="1" customWidth="1"/>
    <col min="9732" max="9732" width="10.09765625" style="312" customWidth="1"/>
    <col min="9733" max="9733" width="9.19921875" style="312" customWidth="1"/>
    <col min="9734" max="9734" width="8.59765625" style="312" customWidth="1"/>
    <col min="9735" max="9735" width="7.09765625" style="312" customWidth="1"/>
    <col min="9736" max="9736" width="11.59765625" style="312" bestFit="1" customWidth="1"/>
    <col min="9737" max="9737" width="9.19921875" style="312" customWidth="1"/>
    <col min="9738" max="9738" width="10.09765625" style="312" customWidth="1"/>
    <col min="9739" max="9739" width="9.19921875" style="312" customWidth="1"/>
    <col min="9740" max="9740" width="10.5" style="312" bestFit="1" customWidth="1"/>
    <col min="9741" max="9741" width="8.8984375" style="312" customWidth="1"/>
    <col min="9742" max="9742" width="11.59765625" style="312" bestFit="1" customWidth="1"/>
    <col min="9743" max="9743" width="9" style="312" customWidth="1"/>
    <col min="9744" max="9744" width="9.69921875" style="312" customWidth="1"/>
    <col min="9745" max="9745" width="9.59765625" style="312" customWidth="1"/>
    <col min="9746" max="9746" width="9.5" style="312" customWidth="1"/>
    <col min="9747" max="9747" width="7.19921875" style="312" customWidth="1"/>
    <col min="9748" max="9984" width="9" style="312"/>
    <col min="9985" max="9985" width="12" style="312" customWidth="1"/>
    <col min="9986" max="9987" width="10" style="312" bestFit="1" customWidth="1"/>
    <col min="9988" max="9988" width="10.09765625" style="312" customWidth="1"/>
    <col min="9989" max="9989" width="9.19921875" style="312" customWidth="1"/>
    <col min="9990" max="9990" width="8.59765625" style="312" customWidth="1"/>
    <col min="9991" max="9991" width="7.09765625" style="312" customWidth="1"/>
    <col min="9992" max="9992" width="11.59765625" style="312" bestFit="1" customWidth="1"/>
    <col min="9993" max="9993" width="9.19921875" style="312" customWidth="1"/>
    <col min="9994" max="9994" width="10.09765625" style="312" customWidth="1"/>
    <col min="9995" max="9995" width="9.19921875" style="312" customWidth="1"/>
    <col min="9996" max="9996" width="10.5" style="312" bestFit="1" customWidth="1"/>
    <col min="9997" max="9997" width="8.8984375" style="312" customWidth="1"/>
    <col min="9998" max="9998" width="11.59765625" style="312" bestFit="1" customWidth="1"/>
    <col min="9999" max="9999" width="9" style="312" customWidth="1"/>
    <col min="10000" max="10000" width="9.69921875" style="312" customWidth="1"/>
    <col min="10001" max="10001" width="9.59765625" style="312" customWidth="1"/>
    <col min="10002" max="10002" width="9.5" style="312" customWidth="1"/>
    <col min="10003" max="10003" width="7.19921875" style="312" customWidth="1"/>
    <col min="10004" max="10240" width="9" style="312"/>
    <col min="10241" max="10241" width="12" style="312" customWidth="1"/>
    <col min="10242" max="10243" width="10" style="312" bestFit="1" customWidth="1"/>
    <col min="10244" max="10244" width="10.09765625" style="312" customWidth="1"/>
    <col min="10245" max="10245" width="9.19921875" style="312" customWidth="1"/>
    <col min="10246" max="10246" width="8.59765625" style="312" customWidth="1"/>
    <col min="10247" max="10247" width="7.09765625" style="312" customWidth="1"/>
    <col min="10248" max="10248" width="11.59765625" style="312" bestFit="1" customWidth="1"/>
    <col min="10249" max="10249" width="9.19921875" style="312" customWidth="1"/>
    <col min="10250" max="10250" width="10.09765625" style="312" customWidth="1"/>
    <col min="10251" max="10251" width="9.19921875" style="312" customWidth="1"/>
    <col min="10252" max="10252" width="10.5" style="312" bestFit="1" customWidth="1"/>
    <col min="10253" max="10253" width="8.8984375" style="312" customWidth="1"/>
    <col min="10254" max="10254" width="11.59765625" style="312" bestFit="1" customWidth="1"/>
    <col min="10255" max="10255" width="9" style="312" customWidth="1"/>
    <col min="10256" max="10256" width="9.69921875" style="312" customWidth="1"/>
    <col min="10257" max="10257" width="9.59765625" style="312" customWidth="1"/>
    <col min="10258" max="10258" width="9.5" style="312" customWidth="1"/>
    <col min="10259" max="10259" width="7.19921875" style="312" customWidth="1"/>
    <col min="10260" max="10496" width="9" style="312"/>
    <col min="10497" max="10497" width="12" style="312" customWidth="1"/>
    <col min="10498" max="10499" width="10" style="312" bestFit="1" customWidth="1"/>
    <col min="10500" max="10500" width="10.09765625" style="312" customWidth="1"/>
    <col min="10501" max="10501" width="9.19921875" style="312" customWidth="1"/>
    <col min="10502" max="10502" width="8.59765625" style="312" customWidth="1"/>
    <col min="10503" max="10503" width="7.09765625" style="312" customWidth="1"/>
    <col min="10504" max="10504" width="11.59765625" style="312" bestFit="1" customWidth="1"/>
    <col min="10505" max="10505" width="9.19921875" style="312" customWidth="1"/>
    <col min="10506" max="10506" width="10.09765625" style="312" customWidth="1"/>
    <col min="10507" max="10507" width="9.19921875" style="312" customWidth="1"/>
    <col min="10508" max="10508" width="10.5" style="312" bestFit="1" customWidth="1"/>
    <col min="10509" max="10509" width="8.8984375" style="312" customWidth="1"/>
    <col min="10510" max="10510" width="11.59765625" style="312" bestFit="1" customWidth="1"/>
    <col min="10511" max="10511" width="9" style="312" customWidth="1"/>
    <col min="10512" max="10512" width="9.69921875" style="312" customWidth="1"/>
    <col min="10513" max="10513" width="9.59765625" style="312" customWidth="1"/>
    <col min="10514" max="10514" width="9.5" style="312" customWidth="1"/>
    <col min="10515" max="10515" width="7.19921875" style="312" customWidth="1"/>
    <col min="10516" max="10752" width="9" style="312"/>
    <col min="10753" max="10753" width="12" style="312" customWidth="1"/>
    <col min="10754" max="10755" width="10" style="312" bestFit="1" customWidth="1"/>
    <col min="10756" max="10756" width="10.09765625" style="312" customWidth="1"/>
    <col min="10757" max="10757" width="9.19921875" style="312" customWidth="1"/>
    <col min="10758" max="10758" width="8.59765625" style="312" customWidth="1"/>
    <col min="10759" max="10759" width="7.09765625" style="312" customWidth="1"/>
    <col min="10760" max="10760" width="11.59765625" style="312" bestFit="1" customWidth="1"/>
    <col min="10761" max="10761" width="9.19921875" style="312" customWidth="1"/>
    <col min="10762" max="10762" width="10.09765625" style="312" customWidth="1"/>
    <col min="10763" max="10763" width="9.19921875" style="312" customWidth="1"/>
    <col min="10764" max="10764" width="10.5" style="312" bestFit="1" customWidth="1"/>
    <col min="10765" max="10765" width="8.8984375" style="312" customWidth="1"/>
    <col min="10766" max="10766" width="11.59765625" style="312" bestFit="1" customWidth="1"/>
    <col min="10767" max="10767" width="9" style="312" customWidth="1"/>
    <col min="10768" max="10768" width="9.69921875" style="312" customWidth="1"/>
    <col min="10769" max="10769" width="9.59765625" style="312" customWidth="1"/>
    <col min="10770" max="10770" width="9.5" style="312" customWidth="1"/>
    <col min="10771" max="10771" width="7.19921875" style="312" customWidth="1"/>
    <col min="10772" max="11008" width="9" style="312"/>
    <col min="11009" max="11009" width="12" style="312" customWidth="1"/>
    <col min="11010" max="11011" width="10" style="312" bestFit="1" customWidth="1"/>
    <col min="11012" max="11012" width="10.09765625" style="312" customWidth="1"/>
    <col min="11013" max="11013" width="9.19921875" style="312" customWidth="1"/>
    <col min="11014" max="11014" width="8.59765625" style="312" customWidth="1"/>
    <col min="11015" max="11015" width="7.09765625" style="312" customWidth="1"/>
    <col min="11016" max="11016" width="11.59765625" style="312" bestFit="1" customWidth="1"/>
    <col min="11017" max="11017" width="9.19921875" style="312" customWidth="1"/>
    <col min="11018" max="11018" width="10.09765625" style="312" customWidth="1"/>
    <col min="11019" max="11019" width="9.19921875" style="312" customWidth="1"/>
    <col min="11020" max="11020" width="10.5" style="312" bestFit="1" customWidth="1"/>
    <col min="11021" max="11021" width="8.8984375" style="312" customWidth="1"/>
    <col min="11022" max="11022" width="11.59765625" style="312" bestFit="1" customWidth="1"/>
    <col min="11023" max="11023" width="9" style="312" customWidth="1"/>
    <col min="11024" max="11024" width="9.69921875" style="312" customWidth="1"/>
    <col min="11025" max="11025" width="9.59765625" style="312" customWidth="1"/>
    <col min="11026" max="11026" width="9.5" style="312" customWidth="1"/>
    <col min="11027" max="11027" width="7.19921875" style="312" customWidth="1"/>
    <col min="11028" max="11264" width="9" style="312"/>
    <col min="11265" max="11265" width="12" style="312" customWidth="1"/>
    <col min="11266" max="11267" width="10" style="312" bestFit="1" customWidth="1"/>
    <col min="11268" max="11268" width="10.09765625" style="312" customWidth="1"/>
    <col min="11269" max="11269" width="9.19921875" style="312" customWidth="1"/>
    <col min="11270" max="11270" width="8.59765625" style="312" customWidth="1"/>
    <col min="11271" max="11271" width="7.09765625" style="312" customWidth="1"/>
    <col min="11272" max="11272" width="11.59765625" style="312" bestFit="1" customWidth="1"/>
    <col min="11273" max="11273" width="9.19921875" style="312" customWidth="1"/>
    <col min="11274" max="11274" width="10.09765625" style="312" customWidth="1"/>
    <col min="11275" max="11275" width="9.19921875" style="312" customWidth="1"/>
    <col min="11276" max="11276" width="10.5" style="312" bestFit="1" customWidth="1"/>
    <col min="11277" max="11277" width="8.8984375" style="312" customWidth="1"/>
    <col min="11278" max="11278" width="11.59765625" style="312" bestFit="1" customWidth="1"/>
    <col min="11279" max="11279" width="9" style="312" customWidth="1"/>
    <col min="11280" max="11280" width="9.69921875" style="312" customWidth="1"/>
    <col min="11281" max="11281" width="9.59765625" style="312" customWidth="1"/>
    <col min="11282" max="11282" width="9.5" style="312" customWidth="1"/>
    <col min="11283" max="11283" width="7.19921875" style="312" customWidth="1"/>
    <col min="11284" max="11520" width="9" style="312"/>
    <col min="11521" max="11521" width="12" style="312" customWidth="1"/>
    <col min="11522" max="11523" width="10" style="312" bestFit="1" customWidth="1"/>
    <col min="11524" max="11524" width="10.09765625" style="312" customWidth="1"/>
    <col min="11525" max="11525" width="9.19921875" style="312" customWidth="1"/>
    <col min="11526" max="11526" width="8.59765625" style="312" customWidth="1"/>
    <col min="11527" max="11527" width="7.09765625" style="312" customWidth="1"/>
    <col min="11528" max="11528" width="11.59765625" style="312" bestFit="1" customWidth="1"/>
    <col min="11529" max="11529" width="9.19921875" style="312" customWidth="1"/>
    <col min="11530" max="11530" width="10.09765625" style="312" customWidth="1"/>
    <col min="11531" max="11531" width="9.19921875" style="312" customWidth="1"/>
    <col min="11532" max="11532" width="10.5" style="312" bestFit="1" customWidth="1"/>
    <col min="11533" max="11533" width="8.8984375" style="312" customWidth="1"/>
    <col min="11534" max="11534" width="11.59765625" style="312" bestFit="1" customWidth="1"/>
    <col min="11535" max="11535" width="9" style="312" customWidth="1"/>
    <col min="11536" max="11536" width="9.69921875" style="312" customWidth="1"/>
    <col min="11537" max="11537" width="9.59765625" style="312" customWidth="1"/>
    <col min="11538" max="11538" width="9.5" style="312" customWidth="1"/>
    <col min="11539" max="11539" width="7.19921875" style="312" customWidth="1"/>
    <col min="11540" max="11776" width="9" style="312"/>
    <col min="11777" max="11777" width="12" style="312" customWidth="1"/>
    <col min="11778" max="11779" width="10" style="312" bestFit="1" customWidth="1"/>
    <col min="11780" max="11780" width="10.09765625" style="312" customWidth="1"/>
    <col min="11781" max="11781" width="9.19921875" style="312" customWidth="1"/>
    <col min="11782" max="11782" width="8.59765625" style="312" customWidth="1"/>
    <col min="11783" max="11783" width="7.09765625" style="312" customWidth="1"/>
    <col min="11784" max="11784" width="11.59765625" style="312" bestFit="1" customWidth="1"/>
    <col min="11785" max="11785" width="9.19921875" style="312" customWidth="1"/>
    <col min="11786" max="11786" width="10.09765625" style="312" customWidth="1"/>
    <col min="11787" max="11787" width="9.19921875" style="312" customWidth="1"/>
    <col min="11788" max="11788" width="10.5" style="312" bestFit="1" customWidth="1"/>
    <col min="11789" max="11789" width="8.8984375" style="312" customWidth="1"/>
    <col min="11790" max="11790" width="11.59765625" style="312" bestFit="1" customWidth="1"/>
    <col min="11791" max="11791" width="9" style="312" customWidth="1"/>
    <col min="11792" max="11792" width="9.69921875" style="312" customWidth="1"/>
    <col min="11793" max="11793" width="9.59765625" style="312" customWidth="1"/>
    <col min="11794" max="11794" width="9.5" style="312" customWidth="1"/>
    <col min="11795" max="11795" width="7.19921875" style="312" customWidth="1"/>
    <col min="11796" max="12032" width="9" style="312"/>
    <col min="12033" max="12033" width="12" style="312" customWidth="1"/>
    <col min="12034" max="12035" width="10" style="312" bestFit="1" customWidth="1"/>
    <col min="12036" max="12036" width="10.09765625" style="312" customWidth="1"/>
    <col min="12037" max="12037" width="9.19921875" style="312" customWidth="1"/>
    <col min="12038" max="12038" width="8.59765625" style="312" customWidth="1"/>
    <col min="12039" max="12039" width="7.09765625" style="312" customWidth="1"/>
    <col min="12040" max="12040" width="11.59765625" style="312" bestFit="1" customWidth="1"/>
    <col min="12041" max="12041" width="9.19921875" style="312" customWidth="1"/>
    <col min="12042" max="12042" width="10.09765625" style="312" customWidth="1"/>
    <col min="12043" max="12043" width="9.19921875" style="312" customWidth="1"/>
    <col min="12044" max="12044" width="10.5" style="312" bestFit="1" customWidth="1"/>
    <col min="12045" max="12045" width="8.8984375" style="312" customWidth="1"/>
    <col min="12046" max="12046" width="11.59765625" style="312" bestFit="1" customWidth="1"/>
    <col min="12047" max="12047" width="9" style="312" customWidth="1"/>
    <col min="12048" max="12048" width="9.69921875" style="312" customWidth="1"/>
    <col min="12049" max="12049" width="9.59765625" style="312" customWidth="1"/>
    <col min="12050" max="12050" width="9.5" style="312" customWidth="1"/>
    <col min="12051" max="12051" width="7.19921875" style="312" customWidth="1"/>
    <col min="12052" max="12288" width="9" style="312"/>
    <col min="12289" max="12289" width="12" style="312" customWidth="1"/>
    <col min="12290" max="12291" width="10" style="312" bestFit="1" customWidth="1"/>
    <col min="12292" max="12292" width="10.09765625" style="312" customWidth="1"/>
    <col min="12293" max="12293" width="9.19921875" style="312" customWidth="1"/>
    <col min="12294" max="12294" width="8.59765625" style="312" customWidth="1"/>
    <col min="12295" max="12295" width="7.09765625" style="312" customWidth="1"/>
    <col min="12296" max="12296" width="11.59765625" style="312" bestFit="1" customWidth="1"/>
    <col min="12297" max="12297" width="9.19921875" style="312" customWidth="1"/>
    <col min="12298" max="12298" width="10.09765625" style="312" customWidth="1"/>
    <col min="12299" max="12299" width="9.19921875" style="312" customWidth="1"/>
    <col min="12300" max="12300" width="10.5" style="312" bestFit="1" customWidth="1"/>
    <col min="12301" max="12301" width="8.8984375" style="312" customWidth="1"/>
    <col min="12302" max="12302" width="11.59765625" style="312" bestFit="1" customWidth="1"/>
    <col min="12303" max="12303" width="9" style="312" customWidth="1"/>
    <col min="12304" max="12304" width="9.69921875" style="312" customWidth="1"/>
    <col min="12305" max="12305" width="9.59765625" style="312" customWidth="1"/>
    <col min="12306" max="12306" width="9.5" style="312" customWidth="1"/>
    <col min="12307" max="12307" width="7.19921875" style="312" customWidth="1"/>
    <col min="12308" max="12544" width="9" style="312"/>
    <col min="12545" max="12545" width="12" style="312" customWidth="1"/>
    <col min="12546" max="12547" width="10" style="312" bestFit="1" customWidth="1"/>
    <col min="12548" max="12548" width="10.09765625" style="312" customWidth="1"/>
    <col min="12549" max="12549" width="9.19921875" style="312" customWidth="1"/>
    <col min="12550" max="12550" width="8.59765625" style="312" customWidth="1"/>
    <col min="12551" max="12551" width="7.09765625" style="312" customWidth="1"/>
    <col min="12552" max="12552" width="11.59765625" style="312" bestFit="1" customWidth="1"/>
    <col min="12553" max="12553" width="9.19921875" style="312" customWidth="1"/>
    <col min="12554" max="12554" width="10.09765625" style="312" customWidth="1"/>
    <col min="12555" max="12555" width="9.19921875" style="312" customWidth="1"/>
    <col min="12556" max="12556" width="10.5" style="312" bestFit="1" customWidth="1"/>
    <col min="12557" max="12557" width="8.8984375" style="312" customWidth="1"/>
    <col min="12558" max="12558" width="11.59765625" style="312" bestFit="1" customWidth="1"/>
    <col min="12559" max="12559" width="9" style="312" customWidth="1"/>
    <col min="12560" max="12560" width="9.69921875" style="312" customWidth="1"/>
    <col min="12561" max="12561" width="9.59765625" style="312" customWidth="1"/>
    <col min="12562" max="12562" width="9.5" style="312" customWidth="1"/>
    <col min="12563" max="12563" width="7.19921875" style="312" customWidth="1"/>
    <col min="12564" max="12800" width="9" style="312"/>
    <col min="12801" max="12801" width="12" style="312" customWidth="1"/>
    <col min="12802" max="12803" width="10" style="312" bestFit="1" customWidth="1"/>
    <col min="12804" max="12804" width="10.09765625" style="312" customWidth="1"/>
    <col min="12805" max="12805" width="9.19921875" style="312" customWidth="1"/>
    <col min="12806" max="12806" width="8.59765625" style="312" customWidth="1"/>
    <col min="12807" max="12807" width="7.09765625" style="312" customWidth="1"/>
    <col min="12808" max="12808" width="11.59765625" style="312" bestFit="1" customWidth="1"/>
    <col min="12809" max="12809" width="9.19921875" style="312" customWidth="1"/>
    <col min="12810" max="12810" width="10.09765625" style="312" customWidth="1"/>
    <col min="12811" max="12811" width="9.19921875" style="312" customWidth="1"/>
    <col min="12812" max="12812" width="10.5" style="312" bestFit="1" customWidth="1"/>
    <col min="12813" max="12813" width="8.8984375" style="312" customWidth="1"/>
    <col min="12814" max="12814" width="11.59765625" style="312" bestFit="1" customWidth="1"/>
    <col min="12815" max="12815" width="9" style="312" customWidth="1"/>
    <col min="12816" max="12816" width="9.69921875" style="312" customWidth="1"/>
    <col min="12817" max="12817" width="9.59765625" style="312" customWidth="1"/>
    <col min="12818" max="12818" width="9.5" style="312" customWidth="1"/>
    <col min="12819" max="12819" width="7.19921875" style="312" customWidth="1"/>
    <col min="12820" max="13056" width="9" style="312"/>
    <col min="13057" max="13057" width="12" style="312" customWidth="1"/>
    <col min="13058" max="13059" width="10" style="312" bestFit="1" customWidth="1"/>
    <col min="13060" max="13060" width="10.09765625" style="312" customWidth="1"/>
    <col min="13061" max="13061" width="9.19921875" style="312" customWidth="1"/>
    <col min="13062" max="13062" width="8.59765625" style="312" customWidth="1"/>
    <col min="13063" max="13063" width="7.09765625" style="312" customWidth="1"/>
    <col min="13064" max="13064" width="11.59765625" style="312" bestFit="1" customWidth="1"/>
    <col min="13065" max="13065" width="9.19921875" style="312" customWidth="1"/>
    <col min="13066" max="13066" width="10.09765625" style="312" customWidth="1"/>
    <col min="13067" max="13067" width="9.19921875" style="312" customWidth="1"/>
    <col min="13068" max="13068" width="10.5" style="312" bestFit="1" customWidth="1"/>
    <col min="13069" max="13069" width="8.8984375" style="312" customWidth="1"/>
    <col min="13070" max="13070" width="11.59765625" style="312" bestFit="1" customWidth="1"/>
    <col min="13071" max="13071" width="9" style="312" customWidth="1"/>
    <col min="13072" max="13072" width="9.69921875" style="312" customWidth="1"/>
    <col min="13073" max="13073" width="9.59765625" style="312" customWidth="1"/>
    <col min="13074" max="13074" width="9.5" style="312" customWidth="1"/>
    <col min="13075" max="13075" width="7.19921875" style="312" customWidth="1"/>
    <col min="13076" max="13312" width="9" style="312"/>
    <col min="13313" max="13313" width="12" style="312" customWidth="1"/>
    <col min="13314" max="13315" width="10" style="312" bestFit="1" customWidth="1"/>
    <col min="13316" max="13316" width="10.09765625" style="312" customWidth="1"/>
    <col min="13317" max="13317" width="9.19921875" style="312" customWidth="1"/>
    <col min="13318" max="13318" width="8.59765625" style="312" customWidth="1"/>
    <col min="13319" max="13319" width="7.09765625" style="312" customWidth="1"/>
    <col min="13320" max="13320" width="11.59765625" style="312" bestFit="1" customWidth="1"/>
    <col min="13321" max="13321" width="9.19921875" style="312" customWidth="1"/>
    <col min="13322" max="13322" width="10.09765625" style="312" customWidth="1"/>
    <col min="13323" max="13323" width="9.19921875" style="312" customWidth="1"/>
    <col min="13324" max="13324" width="10.5" style="312" bestFit="1" customWidth="1"/>
    <col min="13325" max="13325" width="8.8984375" style="312" customWidth="1"/>
    <col min="13326" max="13326" width="11.59765625" style="312" bestFit="1" customWidth="1"/>
    <col min="13327" max="13327" width="9" style="312" customWidth="1"/>
    <col min="13328" max="13328" width="9.69921875" style="312" customWidth="1"/>
    <col min="13329" max="13329" width="9.59765625" style="312" customWidth="1"/>
    <col min="13330" max="13330" width="9.5" style="312" customWidth="1"/>
    <col min="13331" max="13331" width="7.19921875" style="312" customWidth="1"/>
    <col min="13332" max="13568" width="9" style="312"/>
    <col min="13569" max="13569" width="12" style="312" customWidth="1"/>
    <col min="13570" max="13571" width="10" style="312" bestFit="1" customWidth="1"/>
    <col min="13572" max="13572" width="10.09765625" style="312" customWidth="1"/>
    <col min="13573" max="13573" width="9.19921875" style="312" customWidth="1"/>
    <col min="13574" max="13574" width="8.59765625" style="312" customWidth="1"/>
    <col min="13575" max="13575" width="7.09765625" style="312" customWidth="1"/>
    <col min="13576" max="13576" width="11.59765625" style="312" bestFit="1" customWidth="1"/>
    <col min="13577" max="13577" width="9.19921875" style="312" customWidth="1"/>
    <col min="13578" max="13578" width="10.09765625" style="312" customWidth="1"/>
    <col min="13579" max="13579" width="9.19921875" style="312" customWidth="1"/>
    <col min="13580" max="13580" width="10.5" style="312" bestFit="1" customWidth="1"/>
    <col min="13581" max="13581" width="8.8984375" style="312" customWidth="1"/>
    <col min="13582" max="13582" width="11.59765625" style="312" bestFit="1" customWidth="1"/>
    <col min="13583" max="13583" width="9" style="312" customWidth="1"/>
    <col min="13584" max="13584" width="9.69921875" style="312" customWidth="1"/>
    <col min="13585" max="13585" width="9.59765625" style="312" customWidth="1"/>
    <col min="13586" max="13586" width="9.5" style="312" customWidth="1"/>
    <col min="13587" max="13587" width="7.19921875" style="312" customWidth="1"/>
    <col min="13588" max="13824" width="9" style="312"/>
    <col min="13825" max="13825" width="12" style="312" customWidth="1"/>
    <col min="13826" max="13827" width="10" style="312" bestFit="1" customWidth="1"/>
    <col min="13828" max="13828" width="10.09765625" style="312" customWidth="1"/>
    <col min="13829" max="13829" width="9.19921875" style="312" customWidth="1"/>
    <col min="13830" max="13830" width="8.59765625" style="312" customWidth="1"/>
    <col min="13831" max="13831" width="7.09765625" style="312" customWidth="1"/>
    <col min="13832" max="13832" width="11.59765625" style="312" bestFit="1" customWidth="1"/>
    <col min="13833" max="13833" width="9.19921875" style="312" customWidth="1"/>
    <col min="13834" max="13834" width="10.09765625" style="312" customWidth="1"/>
    <col min="13835" max="13835" width="9.19921875" style="312" customWidth="1"/>
    <col min="13836" max="13836" width="10.5" style="312" bestFit="1" customWidth="1"/>
    <col min="13837" max="13837" width="8.8984375" style="312" customWidth="1"/>
    <col min="13838" max="13838" width="11.59765625" style="312" bestFit="1" customWidth="1"/>
    <col min="13839" max="13839" width="9" style="312" customWidth="1"/>
    <col min="13840" max="13840" width="9.69921875" style="312" customWidth="1"/>
    <col min="13841" max="13841" width="9.59765625" style="312" customWidth="1"/>
    <col min="13842" max="13842" width="9.5" style="312" customWidth="1"/>
    <col min="13843" max="13843" width="7.19921875" style="312" customWidth="1"/>
    <col min="13844" max="14080" width="9" style="312"/>
    <col min="14081" max="14081" width="12" style="312" customWidth="1"/>
    <col min="14082" max="14083" width="10" style="312" bestFit="1" customWidth="1"/>
    <col min="14084" max="14084" width="10.09765625" style="312" customWidth="1"/>
    <col min="14085" max="14085" width="9.19921875" style="312" customWidth="1"/>
    <col min="14086" max="14086" width="8.59765625" style="312" customWidth="1"/>
    <col min="14087" max="14087" width="7.09765625" style="312" customWidth="1"/>
    <col min="14088" max="14088" width="11.59765625" style="312" bestFit="1" customWidth="1"/>
    <col min="14089" max="14089" width="9.19921875" style="312" customWidth="1"/>
    <col min="14090" max="14090" width="10.09765625" style="312" customWidth="1"/>
    <col min="14091" max="14091" width="9.19921875" style="312" customWidth="1"/>
    <col min="14092" max="14092" width="10.5" style="312" bestFit="1" customWidth="1"/>
    <col min="14093" max="14093" width="8.8984375" style="312" customWidth="1"/>
    <col min="14094" max="14094" width="11.59765625" style="312" bestFit="1" customWidth="1"/>
    <col min="14095" max="14095" width="9" style="312" customWidth="1"/>
    <col min="14096" max="14096" width="9.69921875" style="312" customWidth="1"/>
    <col min="14097" max="14097" width="9.59765625" style="312" customWidth="1"/>
    <col min="14098" max="14098" width="9.5" style="312" customWidth="1"/>
    <col min="14099" max="14099" width="7.19921875" style="312" customWidth="1"/>
    <col min="14100" max="14336" width="9" style="312"/>
    <col min="14337" max="14337" width="12" style="312" customWidth="1"/>
    <col min="14338" max="14339" width="10" style="312" bestFit="1" customWidth="1"/>
    <col min="14340" max="14340" width="10.09765625" style="312" customWidth="1"/>
    <col min="14341" max="14341" width="9.19921875" style="312" customWidth="1"/>
    <col min="14342" max="14342" width="8.59765625" style="312" customWidth="1"/>
    <col min="14343" max="14343" width="7.09765625" style="312" customWidth="1"/>
    <col min="14344" max="14344" width="11.59765625" style="312" bestFit="1" customWidth="1"/>
    <col min="14345" max="14345" width="9.19921875" style="312" customWidth="1"/>
    <col min="14346" max="14346" width="10.09765625" style="312" customWidth="1"/>
    <col min="14347" max="14347" width="9.19921875" style="312" customWidth="1"/>
    <col min="14348" max="14348" width="10.5" style="312" bestFit="1" customWidth="1"/>
    <col min="14349" max="14349" width="8.8984375" style="312" customWidth="1"/>
    <col min="14350" max="14350" width="11.59765625" style="312" bestFit="1" customWidth="1"/>
    <col min="14351" max="14351" width="9" style="312" customWidth="1"/>
    <col min="14352" max="14352" width="9.69921875" style="312" customWidth="1"/>
    <col min="14353" max="14353" width="9.59765625" style="312" customWidth="1"/>
    <col min="14354" max="14354" width="9.5" style="312" customWidth="1"/>
    <col min="14355" max="14355" width="7.19921875" style="312" customWidth="1"/>
    <col min="14356" max="14592" width="9" style="312"/>
    <col min="14593" max="14593" width="12" style="312" customWidth="1"/>
    <col min="14594" max="14595" width="10" style="312" bestFit="1" customWidth="1"/>
    <col min="14596" max="14596" width="10.09765625" style="312" customWidth="1"/>
    <col min="14597" max="14597" width="9.19921875" style="312" customWidth="1"/>
    <col min="14598" max="14598" width="8.59765625" style="312" customWidth="1"/>
    <col min="14599" max="14599" width="7.09765625" style="312" customWidth="1"/>
    <col min="14600" max="14600" width="11.59765625" style="312" bestFit="1" customWidth="1"/>
    <col min="14601" max="14601" width="9.19921875" style="312" customWidth="1"/>
    <col min="14602" max="14602" width="10.09765625" style="312" customWidth="1"/>
    <col min="14603" max="14603" width="9.19921875" style="312" customWidth="1"/>
    <col min="14604" max="14604" width="10.5" style="312" bestFit="1" customWidth="1"/>
    <col min="14605" max="14605" width="8.8984375" style="312" customWidth="1"/>
    <col min="14606" max="14606" width="11.59765625" style="312" bestFit="1" customWidth="1"/>
    <col min="14607" max="14607" width="9" style="312" customWidth="1"/>
    <col min="14608" max="14608" width="9.69921875" style="312" customWidth="1"/>
    <col min="14609" max="14609" width="9.59765625" style="312" customWidth="1"/>
    <col min="14610" max="14610" width="9.5" style="312" customWidth="1"/>
    <col min="14611" max="14611" width="7.19921875" style="312" customWidth="1"/>
    <col min="14612" max="14848" width="9" style="312"/>
    <col min="14849" max="14849" width="12" style="312" customWidth="1"/>
    <col min="14850" max="14851" width="10" style="312" bestFit="1" customWidth="1"/>
    <col min="14852" max="14852" width="10.09765625" style="312" customWidth="1"/>
    <col min="14853" max="14853" width="9.19921875" style="312" customWidth="1"/>
    <col min="14854" max="14854" width="8.59765625" style="312" customWidth="1"/>
    <col min="14855" max="14855" width="7.09765625" style="312" customWidth="1"/>
    <col min="14856" max="14856" width="11.59765625" style="312" bestFit="1" customWidth="1"/>
    <col min="14857" max="14857" width="9.19921875" style="312" customWidth="1"/>
    <col min="14858" max="14858" width="10.09765625" style="312" customWidth="1"/>
    <col min="14859" max="14859" width="9.19921875" style="312" customWidth="1"/>
    <col min="14860" max="14860" width="10.5" style="312" bestFit="1" customWidth="1"/>
    <col min="14861" max="14861" width="8.8984375" style="312" customWidth="1"/>
    <col min="14862" max="14862" width="11.59765625" style="312" bestFit="1" customWidth="1"/>
    <col min="14863" max="14863" width="9" style="312" customWidth="1"/>
    <col min="14864" max="14864" width="9.69921875" style="312" customWidth="1"/>
    <col min="14865" max="14865" width="9.59765625" style="312" customWidth="1"/>
    <col min="14866" max="14866" width="9.5" style="312" customWidth="1"/>
    <col min="14867" max="14867" width="7.19921875" style="312" customWidth="1"/>
    <col min="14868" max="15104" width="9" style="312"/>
    <col min="15105" max="15105" width="12" style="312" customWidth="1"/>
    <col min="15106" max="15107" width="10" style="312" bestFit="1" customWidth="1"/>
    <col min="15108" max="15108" width="10.09765625" style="312" customWidth="1"/>
    <col min="15109" max="15109" width="9.19921875" style="312" customWidth="1"/>
    <col min="15110" max="15110" width="8.59765625" style="312" customWidth="1"/>
    <col min="15111" max="15111" width="7.09765625" style="312" customWidth="1"/>
    <col min="15112" max="15112" width="11.59765625" style="312" bestFit="1" customWidth="1"/>
    <col min="15113" max="15113" width="9.19921875" style="312" customWidth="1"/>
    <col min="15114" max="15114" width="10.09765625" style="312" customWidth="1"/>
    <col min="15115" max="15115" width="9.19921875" style="312" customWidth="1"/>
    <col min="15116" max="15116" width="10.5" style="312" bestFit="1" customWidth="1"/>
    <col min="15117" max="15117" width="8.8984375" style="312" customWidth="1"/>
    <col min="15118" max="15118" width="11.59765625" style="312" bestFit="1" customWidth="1"/>
    <col min="15119" max="15119" width="9" style="312" customWidth="1"/>
    <col min="15120" max="15120" width="9.69921875" style="312" customWidth="1"/>
    <col min="15121" max="15121" width="9.59765625" style="312" customWidth="1"/>
    <col min="15122" max="15122" width="9.5" style="312" customWidth="1"/>
    <col min="15123" max="15123" width="7.19921875" style="312" customWidth="1"/>
    <col min="15124" max="15360" width="9" style="312"/>
    <col min="15361" max="15361" width="12" style="312" customWidth="1"/>
    <col min="15362" max="15363" width="10" style="312" bestFit="1" customWidth="1"/>
    <col min="15364" max="15364" width="10.09765625" style="312" customWidth="1"/>
    <col min="15365" max="15365" width="9.19921875" style="312" customWidth="1"/>
    <col min="15366" max="15366" width="8.59765625" style="312" customWidth="1"/>
    <col min="15367" max="15367" width="7.09765625" style="312" customWidth="1"/>
    <col min="15368" max="15368" width="11.59765625" style="312" bestFit="1" customWidth="1"/>
    <col min="15369" max="15369" width="9.19921875" style="312" customWidth="1"/>
    <col min="15370" max="15370" width="10.09765625" style="312" customWidth="1"/>
    <col min="15371" max="15371" width="9.19921875" style="312" customWidth="1"/>
    <col min="15372" max="15372" width="10.5" style="312" bestFit="1" customWidth="1"/>
    <col min="15373" max="15373" width="8.8984375" style="312" customWidth="1"/>
    <col min="15374" max="15374" width="11.59765625" style="312" bestFit="1" customWidth="1"/>
    <col min="15375" max="15375" width="9" style="312" customWidth="1"/>
    <col min="15376" max="15376" width="9.69921875" style="312" customWidth="1"/>
    <col min="15377" max="15377" width="9.59765625" style="312" customWidth="1"/>
    <col min="15378" max="15378" width="9.5" style="312" customWidth="1"/>
    <col min="15379" max="15379" width="7.19921875" style="312" customWidth="1"/>
    <col min="15380" max="15616" width="9" style="312"/>
    <col min="15617" max="15617" width="12" style="312" customWidth="1"/>
    <col min="15618" max="15619" width="10" style="312" bestFit="1" customWidth="1"/>
    <col min="15620" max="15620" width="10.09765625" style="312" customWidth="1"/>
    <col min="15621" max="15621" width="9.19921875" style="312" customWidth="1"/>
    <col min="15622" max="15622" width="8.59765625" style="312" customWidth="1"/>
    <col min="15623" max="15623" width="7.09765625" style="312" customWidth="1"/>
    <col min="15624" max="15624" width="11.59765625" style="312" bestFit="1" customWidth="1"/>
    <col min="15625" max="15625" width="9.19921875" style="312" customWidth="1"/>
    <col min="15626" max="15626" width="10.09765625" style="312" customWidth="1"/>
    <col min="15627" max="15627" width="9.19921875" style="312" customWidth="1"/>
    <col min="15628" max="15628" width="10.5" style="312" bestFit="1" customWidth="1"/>
    <col min="15629" max="15629" width="8.8984375" style="312" customWidth="1"/>
    <col min="15630" max="15630" width="11.59765625" style="312" bestFit="1" customWidth="1"/>
    <col min="15631" max="15631" width="9" style="312" customWidth="1"/>
    <col min="15632" max="15632" width="9.69921875" style="312" customWidth="1"/>
    <col min="15633" max="15633" width="9.59765625" style="312" customWidth="1"/>
    <col min="15634" max="15634" width="9.5" style="312" customWidth="1"/>
    <col min="15635" max="15635" width="7.19921875" style="312" customWidth="1"/>
    <col min="15636" max="15872" width="9" style="312"/>
    <col min="15873" max="15873" width="12" style="312" customWidth="1"/>
    <col min="15874" max="15875" width="10" style="312" bestFit="1" customWidth="1"/>
    <col min="15876" max="15876" width="10.09765625" style="312" customWidth="1"/>
    <col min="15877" max="15877" width="9.19921875" style="312" customWidth="1"/>
    <col min="15878" max="15878" width="8.59765625" style="312" customWidth="1"/>
    <col min="15879" max="15879" width="7.09765625" style="312" customWidth="1"/>
    <col min="15880" max="15880" width="11.59765625" style="312" bestFit="1" customWidth="1"/>
    <col min="15881" max="15881" width="9.19921875" style="312" customWidth="1"/>
    <col min="15882" max="15882" width="10.09765625" style="312" customWidth="1"/>
    <col min="15883" max="15883" width="9.19921875" style="312" customWidth="1"/>
    <col min="15884" max="15884" width="10.5" style="312" bestFit="1" customWidth="1"/>
    <col min="15885" max="15885" width="8.8984375" style="312" customWidth="1"/>
    <col min="15886" max="15886" width="11.59765625" style="312" bestFit="1" customWidth="1"/>
    <col min="15887" max="15887" width="9" style="312" customWidth="1"/>
    <col min="15888" max="15888" width="9.69921875" style="312" customWidth="1"/>
    <col min="15889" max="15889" width="9.59765625" style="312" customWidth="1"/>
    <col min="15890" max="15890" width="9.5" style="312" customWidth="1"/>
    <col min="15891" max="15891" width="7.19921875" style="312" customWidth="1"/>
    <col min="15892" max="16128" width="9" style="312"/>
    <col min="16129" max="16129" width="12" style="312" customWidth="1"/>
    <col min="16130" max="16131" width="10" style="312" bestFit="1" customWidth="1"/>
    <col min="16132" max="16132" width="10.09765625" style="312" customWidth="1"/>
    <col min="16133" max="16133" width="9.19921875" style="312" customWidth="1"/>
    <col min="16134" max="16134" width="8.59765625" style="312" customWidth="1"/>
    <col min="16135" max="16135" width="7.09765625" style="312" customWidth="1"/>
    <col min="16136" max="16136" width="11.59765625" style="312" bestFit="1" customWidth="1"/>
    <col min="16137" max="16137" width="9.19921875" style="312" customWidth="1"/>
    <col min="16138" max="16138" width="10.09765625" style="312" customWidth="1"/>
    <col min="16139" max="16139" width="9.19921875" style="312" customWidth="1"/>
    <col min="16140" max="16140" width="10.5" style="312" bestFit="1" customWidth="1"/>
    <col min="16141" max="16141" width="8.8984375" style="312" customWidth="1"/>
    <col min="16142" max="16142" width="11.59765625" style="312" bestFit="1" customWidth="1"/>
    <col min="16143" max="16143" width="9" style="312" customWidth="1"/>
    <col min="16144" max="16144" width="9.69921875" style="312" customWidth="1"/>
    <col min="16145" max="16145" width="9.59765625" style="312" customWidth="1"/>
    <col min="16146" max="16146" width="9.5" style="312" customWidth="1"/>
    <col min="16147" max="16147" width="7.19921875" style="312" customWidth="1"/>
    <col min="16148" max="16384" width="9" style="312"/>
  </cols>
  <sheetData>
    <row r="1" spans="1:19" ht="5.0999999999999996" customHeight="1">
      <c r="A1" s="225"/>
      <c r="B1" s="310"/>
      <c r="C1" s="310"/>
      <c r="D1" s="310"/>
      <c r="E1" s="311"/>
      <c r="F1" s="311"/>
      <c r="G1" s="311"/>
    </row>
    <row r="2" spans="1:19" s="313" customFormat="1" ht="50.1" customHeight="1">
      <c r="A2" s="1102"/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102"/>
    </row>
    <row r="3" spans="1:19" ht="21" customHeight="1">
      <c r="A3" s="1103" t="s">
        <v>172</v>
      </c>
      <c r="B3" s="1103"/>
      <c r="C3" s="1103"/>
      <c r="D3" s="1103"/>
      <c r="E3" s="1103"/>
      <c r="F3" s="1103"/>
      <c r="G3" s="1103"/>
      <c r="H3" s="1103"/>
      <c r="I3" s="1103"/>
      <c r="J3" s="1103" t="s">
        <v>173</v>
      </c>
      <c r="K3" s="1103"/>
      <c r="L3" s="1103"/>
      <c r="M3" s="1103"/>
      <c r="N3" s="1103"/>
      <c r="O3" s="1103"/>
      <c r="P3" s="1103"/>
      <c r="Q3" s="1103"/>
      <c r="R3" s="1103"/>
    </row>
    <row r="4" spans="1:19" ht="20.100000000000001" customHeight="1">
      <c r="A4" s="1104" t="s">
        <v>174</v>
      </c>
      <c r="B4" s="1104"/>
      <c r="C4" s="1104"/>
      <c r="D4" s="1104"/>
      <c r="E4" s="1104"/>
      <c r="F4" s="1104"/>
      <c r="G4" s="1104"/>
      <c r="H4" s="1104"/>
      <c r="I4" s="1104"/>
      <c r="J4" s="1104" t="s">
        <v>174</v>
      </c>
      <c r="K4" s="1104"/>
      <c r="L4" s="1104"/>
      <c r="M4" s="1104"/>
      <c r="N4" s="1104"/>
      <c r="O4" s="1104"/>
      <c r="P4" s="1104"/>
      <c r="Q4" s="1104"/>
      <c r="R4" s="1104"/>
      <c r="S4" s="1104"/>
    </row>
    <row r="5" spans="1:19" ht="20.100000000000001" customHeight="1">
      <c r="A5" s="231" t="s">
        <v>207</v>
      </c>
      <c r="B5" s="314"/>
      <c r="C5" s="314"/>
      <c r="D5" s="314"/>
      <c r="E5" s="314"/>
      <c r="F5" s="314"/>
      <c r="G5" s="314"/>
      <c r="H5" s="1109" t="s">
        <v>175</v>
      </c>
      <c r="I5" s="1109"/>
      <c r="J5" s="231" t="s">
        <v>207</v>
      </c>
      <c r="R5" s="1110" t="s">
        <v>176</v>
      </c>
      <c r="S5" s="1110"/>
    </row>
    <row r="6" spans="1:19" s="316" customFormat="1" ht="23.25" customHeight="1">
      <c r="A6" s="315" t="s">
        <v>177</v>
      </c>
      <c r="B6" s="1111" t="s">
        <v>178</v>
      </c>
      <c r="C6" s="1111"/>
      <c r="D6" s="1111"/>
      <c r="E6" s="1111"/>
      <c r="F6" s="1111"/>
      <c r="G6" s="1111"/>
      <c r="H6" s="1112" t="s">
        <v>179</v>
      </c>
      <c r="I6" s="1113"/>
      <c r="J6" s="1112" t="s">
        <v>180</v>
      </c>
      <c r="K6" s="1114"/>
      <c r="L6" s="1114"/>
      <c r="M6" s="1113"/>
      <c r="N6" s="1111" t="s">
        <v>181</v>
      </c>
      <c r="O6" s="1111"/>
      <c r="P6" s="1111"/>
      <c r="Q6" s="1111"/>
      <c r="R6" s="1111"/>
      <c r="S6" s="1111"/>
    </row>
    <row r="7" spans="1:19" s="316" customFormat="1" ht="29.25" customHeight="1">
      <c r="A7" s="317"/>
      <c r="B7" s="1105"/>
      <c r="C7" s="1021" t="s">
        <v>451</v>
      </c>
      <c r="D7" s="1023" t="s">
        <v>452</v>
      </c>
      <c r="E7" s="1021" t="s">
        <v>583</v>
      </c>
      <c r="F7" s="1099" t="s">
        <v>183</v>
      </c>
      <c r="G7" s="1100" t="s">
        <v>184</v>
      </c>
      <c r="H7" s="1105"/>
      <c r="I7" s="1116" t="s">
        <v>182</v>
      </c>
      <c r="J7" s="1015" t="s">
        <v>580</v>
      </c>
      <c r="K7" s="1018" t="s">
        <v>583</v>
      </c>
      <c r="L7" s="1019" t="s">
        <v>586</v>
      </c>
      <c r="M7" s="1100" t="s">
        <v>187</v>
      </c>
      <c r="N7" s="1105"/>
      <c r="O7" s="1107" t="s">
        <v>188</v>
      </c>
      <c r="P7" s="1118" t="s">
        <v>185</v>
      </c>
      <c r="Q7" s="1119" t="s">
        <v>186</v>
      </c>
      <c r="R7" s="1099" t="s">
        <v>183</v>
      </c>
      <c r="S7" s="1100" t="s">
        <v>555</v>
      </c>
    </row>
    <row r="8" spans="1:19" s="316" customFormat="1" ht="35.25" customHeight="1">
      <c r="A8" s="317" t="s">
        <v>189</v>
      </c>
      <c r="B8" s="1106"/>
      <c r="C8" s="1022" t="s">
        <v>588</v>
      </c>
      <c r="D8" s="1022" t="s">
        <v>581</v>
      </c>
      <c r="E8" s="1022" t="s">
        <v>584</v>
      </c>
      <c r="F8" s="1115"/>
      <c r="G8" s="1101"/>
      <c r="H8" s="1106"/>
      <c r="I8" s="1117"/>
      <c r="J8" s="1016" t="s">
        <v>582</v>
      </c>
      <c r="K8" s="1017" t="s">
        <v>585</v>
      </c>
      <c r="L8" s="1020" t="s">
        <v>587</v>
      </c>
      <c r="M8" s="1101"/>
      <c r="N8" s="1106"/>
      <c r="O8" s="1108"/>
      <c r="P8" s="1108"/>
      <c r="Q8" s="1119"/>
      <c r="R8" s="1099"/>
      <c r="S8" s="1101"/>
    </row>
    <row r="9" spans="1:19" s="323" customFormat="1" ht="32.549999999999997" customHeight="1">
      <c r="A9" s="318">
        <v>2015</v>
      </c>
      <c r="B9" s="809">
        <v>198964</v>
      </c>
      <c r="C9" s="810">
        <v>108333</v>
      </c>
      <c r="D9" s="810">
        <v>18524</v>
      </c>
      <c r="E9" s="810">
        <v>11095</v>
      </c>
      <c r="F9" s="810">
        <v>61012</v>
      </c>
      <c r="G9" s="804" t="s">
        <v>507</v>
      </c>
      <c r="H9" s="810">
        <v>99664</v>
      </c>
      <c r="I9" s="811">
        <v>55100</v>
      </c>
      <c r="J9" s="319">
        <v>2812</v>
      </c>
      <c r="K9" s="320">
        <v>5253</v>
      </c>
      <c r="L9" s="320">
        <v>36499</v>
      </c>
      <c r="M9" s="321" t="s">
        <v>190</v>
      </c>
      <c r="N9" s="320">
        <v>99300</v>
      </c>
      <c r="O9" s="320">
        <v>53233</v>
      </c>
      <c r="P9" s="320">
        <v>15712</v>
      </c>
      <c r="Q9" s="320">
        <v>5842</v>
      </c>
      <c r="R9" s="320">
        <v>24513</v>
      </c>
      <c r="S9" s="322" t="s">
        <v>190</v>
      </c>
    </row>
    <row r="10" spans="1:19" s="323" customFormat="1" ht="32.549999999999997" customHeight="1">
      <c r="A10" s="324" t="s">
        <v>191</v>
      </c>
      <c r="B10" s="812">
        <v>17111</v>
      </c>
      <c r="C10" s="813">
        <v>46</v>
      </c>
      <c r="D10" s="813">
        <v>20</v>
      </c>
      <c r="E10" s="813">
        <v>2</v>
      </c>
      <c r="F10" s="813">
        <v>17043</v>
      </c>
      <c r="G10" s="807" t="s">
        <v>507</v>
      </c>
      <c r="H10" s="813">
        <v>9169</v>
      </c>
      <c r="I10" s="814">
        <v>16</v>
      </c>
      <c r="J10" s="325">
        <v>5</v>
      </c>
      <c r="K10" s="326">
        <v>1</v>
      </c>
      <c r="L10" s="326">
        <v>9147</v>
      </c>
      <c r="M10" s="327" t="s">
        <v>190</v>
      </c>
      <c r="N10" s="326">
        <v>7942</v>
      </c>
      <c r="O10" s="326">
        <v>30</v>
      </c>
      <c r="P10" s="326">
        <v>15</v>
      </c>
      <c r="Q10" s="326">
        <v>1</v>
      </c>
      <c r="R10" s="326">
        <v>7896</v>
      </c>
      <c r="S10" s="328" t="s">
        <v>190</v>
      </c>
    </row>
    <row r="11" spans="1:19" s="323" customFormat="1" ht="32.549999999999997" customHeight="1">
      <c r="A11" s="324" t="s">
        <v>192</v>
      </c>
      <c r="B11" s="812">
        <v>15327</v>
      </c>
      <c r="C11" s="813">
        <v>447</v>
      </c>
      <c r="D11" s="813">
        <v>47</v>
      </c>
      <c r="E11" s="813">
        <v>23</v>
      </c>
      <c r="F11" s="813">
        <v>14810</v>
      </c>
      <c r="G11" s="807" t="s">
        <v>507</v>
      </c>
      <c r="H11" s="813">
        <v>8579</v>
      </c>
      <c r="I11" s="814">
        <v>152</v>
      </c>
      <c r="J11" s="325">
        <v>29</v>
      </c>
      <c r="K11" s="326">
        <v>5</v>
      </c>
      <c r="L11" s="326">
        <v>8393</v>
      </c>
      <c r="M11" s="327" t="s">
        <v>190</v>
      </c>
      <c r="N11" s="326">
        <v>6748</v>
      </c>
      <c r="O11" s="326">
        <v>295</v>
      </c>
      <c r="P11" s="326">
        <v>18</v>
      </c>
      <c r="Q11" s="326">
        <v>18</v>
      </c>
      <c r="R11" s="326">
        <v>6417</v>
      </c>
      <c r="S11" s="329" t="s">
        <v>190</v>
      </c>
    </row>
    <row r="12" spans="1:19" s="323" customFormat="1" ht="32.549999999999997" customHeight="1">
      <c r="A12" s="324" t="s">
        <v>193</v>
      </c>
      <c r="B12" s="812">
        <v>11177</v>
      </c>
      <c r="C12" s="813">
        <v>2022</v>
      </c>
      <c r="D12" s="813">
        <v>19</v>
      </c>
      <c r="E12" s="813">
        <v>61</v>
      </c>
      <c r="F12" s="813">
        <v>9075</v>
      </c>
      <c r="G12" s="807" t="s">
        <v>507</v>
      </c>
      <c r="H12" s="813">
        <v>5763</v>
      </c>
      <c r="I12" s="814">
        <v>748</v>
      </c>
      <c r="J12" s="325">
        <v>11</v>
      </c>
      <c r="K12" s="326">
        <v>12</v>
      </c>
      <c r="L12" s="326">
        <v>4992</v>
      </c>
      <c r="M12" s="327" t="s">
        <v>190</v>
      </c>
      <c r="N12" s="326">
        <v>5414</v>
      </c>
      <c r="O12" s="326">
        <v>1274</v>
      </c>
      <c r="P12" s="326">
        <v>8</v>
      </c>
      <c r="Q12" s="326">
        <v>49</v>
      </c>
      <c r="R12" s="326">
        <v>4083</v>
      </c>
      <c r="S12" s="329" t="s">
        <v>190</v>
      </c>
    </row>
    <row r="13" spans="1:19" s="323" customFormat="1" ht="32.549999999999997" customHeight="1">
      <c r="A13" s="324" t="s">
        <v>194</v>
      </c>
      <c r="B13" s="812">
        <v>16003</v>
      </c>
      <c r="C13" s="813">
        <v>8167</v>
      </c>
      <c r="D13" s="813">
        <v>12</v>
      </c>
      <c r="E13" s="813">
        <v>301</v>
      </c>
      <c r="F13" s="813">
        <v>7523</v>
      </c>
      <c r="G13" s="807" t="s">
        <v>507</v>
      </c>
      <c r="H13" s="813">
        <v>8459</v>
      </c>
      <c r="I13" s="814">
        <v>3454</v>
      </c>
      <c r="J13" s="325">
        <v>5</v>
      </c>
      <c r="K13" s="326">
        <v>92</v>
      </c>
      <c r="L13" s="326">
        <v>4908</v>
      </c>
      <c r="M13" s="327" t="s">
        <v>190</v>
      </c>
      <c r="N13" s="326">
        <v>7544</v>
      </c>
      <c r="O13" s="326">
        <v>4713</v>
      </c>
      <c r="P13" s="326">
        <v>7</v>
      </c>
      <c r="Q13" s="326">
        <v>209</v>
      </c>
      <c r="R13" s="326">
        <v>2615</v>
      </c>
      <c r="S13" s="329" t="s">
        <v>190</v>
      </c>
    </row>
    <row r="14" spans="1:19" s="323" customFormat="1" ht="32.549999999999997" customHeight="1">
      <c r="A14" s="324" t="s">
        <v>195</v>
      </c>
      <c r="B14" s="812">
        <v>18317</v>
      </c>
      <c r="C14" s="813">
        <v>12610</v>
      </c>
      <c r="D14" s="813">
        <v>98</v>
      </c>
      <c r="E14" s="813">
        <v>781</v>
      </c>
      <c r="F14" s="813">
        <v>4828</v>
      </c>
      <c r="G14" s="807" t="s">
        <v>507</v>
      </c>
      <c r="H14" s="813">
        <v>9434</v>
      </c>
      <c r="I14" s="814">
        <v>5658</v>
      </c>
      <c r="J14" s="325">
        <v>19</v>
      </c>
      <c r="K14" s="326">
        <v>286</v>
      </c>
      <c r="L14" s="326">
        <v>3471</v>
      </c>
      <c r="M14" s="327" t="s">
        <v>190</v>
      </c>
      <c r="N14" s="326">
        <v>8883</v>
      </c>
      <c r="O14" s="326">
        <v>6952</v>
      </c>
      <c r="P14" s="326">
        <v>79</v>
      </c>
      <c r="Q14" s="326">
        <v>495</v>
      </c>
      <c r="R14" s="326">
        <v>1357</v>
      </c>
      <c r="S14" s="329" t="s">
        <v>190</v>
      </c>
    </row>
    <row r="15" spans="1:19" s="323" customFormat="1" ht="32.549999999999997" customHeight="1">
      <c r="A15" s="324" t="s">
        <v>196</v>
      </c>
      <c r="B15" s="812">
        <v>20607</v>
      </c>
      <c r="C15" s="813">
        <v>15189</v>
      </c>
      <c r="D15" s="813">
        <v>173</v>
      </c>
      <c r="E15" s="813">
        <v>1689</v>
      </c>
      <c r="F15" s="813">
        <v>3556</v>
      </c>
      <c r="G15" s="807" t="s">
        <v>507</v>
      </c>
      <c r="H15" s="813">
        <v>10642</v>
      </c>
      <c r="I15" s="814">
        <v>7303</v>
      </c>
      <c r="J15" s="325">
        <v>31</v>
      </c>
      <c r="K15" s="326">
        <v>606</v>
      </c>
      <c r="L15" s="326">
        <v>2702</v>
      </c>
      <c r="M15" s="327" t="s">
        <v>190</v>
      </c>
      <c r="N15" s="326">
        <v>9965</v>
      </c>
      <c r="O15" s="326">
        <v>7886</v>
      </c>
      <c r="P15" s="326">
        <v>142</v>
      </c>
      <c r="Q15" s="326">
        <v>1083</v>
      </c>
      <c r="R15" s="326">
        <v>854</v>
      </c>
      <c r="S15" s="329" t="s">
        <v>190</v>
      </c>
    </row>
    <row r="16" spans="1:19" s="323" customFormat="1" ht="32.549999999999997" customHeight="1">
      <c r="A16" s="324" t="s">
        <v>197</v>
      </c>
      <c r="B16" s="812">
        <v>19714</v>
      </c>
      <c r="C16" s="813">
        <v>15092</v>
      </c>
      <c r="D16" s="813">
        <v>488</v>
      </c>
      <c r="E16" s="813">
        <v>2324</v>
      </c>
      <c r="F16" s="813">
        <v>1810</v>
      </c>
      <c r="G16" s="807" t="s">
        <v>507</v>
      </c>
      <c r="H16" s="813">
        <v>10293</v>
      </c>
      <c r="I16" s="814">
        <v>7801</v>
      </c>
      <c r="J16" s="325">
        <v>60</v>
      </c>
      <c r="K16" s="326">
        <v>1127</v>
      </c>
      <c r="L16" s="326">
        <v>1305</v>
      </c>
      <c r="M16" s="327" t="s">
        <v>190</v>
      </c>
      <c r="N16" s="326">
        <v>9421</v>
      </c>
      <c r="O16" s="326">
        <v>7291</v>
      </c>
      <c r="P16" s="326">
        <v>428</v>
      </c>
      <c r="Q16" s="326">
        <v>1197</v>
      </c>
      <c r="R16" s="326">
        <v>505</v>
      </c>
      <c r="S16" s="329" t="s">
        <v>190</v>
      </c>
    </row>
    <row r="17" spans="1:19" s="323" customFormat="1" ht="32.549999999999997" customHeight="1">
      <c r="A17" s="324" t="s">
        <v>198</v>
      </c>
      <c r="B17" s="812">
        <v>18637</v>
      </c>
      <c r="C17" s="813">
        <v>14298</v>
      </c>
      <c r="D17" s="813">
        <v>1086</v>
      </c>
      <c r="E17" s="813">
        <v>2105</v>
      </c>
      <c r="F17" s="813">
        <v>1148</v>
      </c>
      <c r="G17" s="807" t="s">
        <v>507</v>
      </c>
      <c r="H17" s="813">
        <v>9254</v>
      </c>
      <c r="I17" s="814">
        <v>7281</v>
      </c>
      <c r="J17" s="325">
        <v>148</v>
      </c>
      <c r="K17" s="326">
        <v>1002</v>
      </c>
      <c r="L17" s="326">
        <v>823</v>
      </c>
      <c r="M17" s="327" t="s">
        <v>190</v>
      </c>
      <c r="N17" s="326">
        <v>9383</v>
      </c>
      <c r="O17" s="326">
        <v>7017</v>
      </c>
      <c r="P17" s="326">
        <v>938</v>
      </c>
      <c r="Q17" s="326">
        <v>1103</v>
      </c>
      <c r="R17" s="326">
        <v>325</v>
      </c>
      <c r="S17" s="329" t="s">
        <v>190</v>
      </c>
    </row>
    <row r="18" spans="1:19" s="323" customFormat="1" ht="32.549999999999997" customHeight="1">
      <c r="A18" s="324" t="s">
        <v>199</v>
      </c>
      <c r="B18" s="812">
        <v>18059</v>
      </c>
      <c r="C18" s="813">
        <v>13801</v>
      </c>
      <c r="D18" s="813">
        <v>1764</v>
      </c>
      <c r="E18" s="813">
        <v>1855</v>
      </c>
      <c r="F18" s="813">
        <v>639</v>
      </c>
      <c r="G18" s="807" t="s">
        <v>507</v>
      </c>
      <c r="H18" s="813">
        <v>8888</v>
      </c>
      <c r="I18" s="814">
        <v>7066</v>
      </c>
      <c r="J18" s="325">
        <v>370</v>
      </c>
      <c r="K18" s="326">
        <v>996</v>
      </c>
      <c r="L18" s="326">
        <v>456</v>
      </c>
      <c r="M18" s="327" t="s">
        <v>190</v>
      </c>
      <c r="N18" s="326">
        <v>9171</v>
      </c>
      <c r="O18" s="326">
        <v>6735</v>
      </c>
      <c r="P18" s="326">
        <v>1394</v>
      </c>
      <c r="Q18" s="326">
        <v>859</v>
      </c>
      <c r="R18" s="326">
        <v>183</v>
      </c>
      <c r="S18" s="329" t="s">
        <v>190</v>
      </c>
    </row>
    <row r="19" spans="1:19" s="323" customFormat="1" ht="32.549999999999997" customHeight="1">
      <c r="A19" s="324" t="s">
        <v>200</v>
      </c>
      <c r="B19" s="812">
        <v>12736</v>
      </c>
      <c r="C19" s="813">
        <v>9508</v>
      </c>
      <c r="D19" s="813">
        <v>1994</v>
      </c>
      <c r="E19" s="813">
        <v>972</v>
      </c>
      <c r="F19" s="813">
        <v>262</v>
      </c>
      <c r="G19" s="807" t="s">
        <v>507</v>
      </c>
      <c r="H19" s="813">
        <v>6288</v>
      </c>
      <c r="I19" s="814">
        <v>5252</v>
      </c>
      <c r="J19" s="325">
        <v>346</v>
      </c>
      <c r="K19" s="326">
        <v>533</v>
      </c>
      <c r="L19" s="326">
        <v>157</v>
      </c>
      <c r="M19" s="327" t="s">
        <v>190</v>
      </c>
      <c r="N19" s="326">
        <v>6448</v>
      </c>
      <c r="O19" s="326">
        <v>4256</v>
      </c>
      <c r="P19" s="326">
        <v>1648</v>
      </c>
      <c r="Q19" s="326">
        <v>439</v>
      </c>
      <c r="R19" s="326">
        <v>105</v>
      </c>
      <c r="S19" s="329" t="s">
        <v>190</v>
      </c>
    </row>
    <row r="20" spans="1:19" s="323" customFormat="1" ht="32.549999999999997" customHeight="1">
      <c r="A20" s="324" t="s">
        <v>201</v>
      </c>
      <c r="B20" s="812">
        <v>10636</v>
      </c>
      <c r="C20" s="813">
        <v>7377</v>
      </c>
      <c r="D20" s="813">
        <v>2531</v>
      </c>
      <c r="E20" s="813">
        <v>577</v>
      </c>
      <c r="F20" s="813">
        <v>151</v>
      </c>
      <c r="G20" s="807" t="s">
        <v>507</v>
      </c>
      <c r="H20" s="813">
        <v>5072</v>
      </c>
      <c r="I20" s="814">
        <v>4187</v>
      </c>
      <c r="J20" s="325">
        <v>437</v>
      </c>
      <c r="K20" s="326">
        <v>355</v>
      </c>
      <c r="L20" s="326">
        <v>93</v>
      </c>
      <c r="M20" s="327" t="s">
        <v>190</v>
      </c>
      <c r="N20" s="326">
        <v>5564</v>
      </c>
      <c r="O20" s="326">
        <v>3190</v>
      </c>
      <c r="P20" s="326">
        <v>2094</v>
      </c>
      <c r="Q20" s="326">
        <v>222</v>
      </c>
      <c r="R20" s="326">
        <v>58</v>
      </c>
      <c r="S20" s="329" t="s">
        <v>190</v>
      </c>
    </row>
    <row r="21" spans="1:19" s="323" customFormat="1" ht="32.549999999999997" customHeight="1">
      <c r="A21" s="324" t="s">
        <v>202</v>
      </c>
      <c r="B21" s="812">
        <v>8698</v>
      </c>
      <c r="C21" s="813">
        <v>5276</v>
      </c>
      <c r="D21" s="813">
        <v>3081</v>
      </c>
      <c r="E21" s="813">
        <v>287</v>
      </c>
      <c r="F21" s="813">
        <v>54</v>
      </c>
      <c r="G21" s="807" t="s">
        <v>507</v>
      </c>
      <c r="H21" s="813">
        <v>3869</v>
      </c>
      <c r="I21" s="814">
        <v>3221</v>
      </c>
      <c r="J21" s="325">
        <v>439</v>
      </c>
      <c r="K21" s="326">
        <v>180</v>
      </c>
      <c r="L21" s="326">
        <v>29</v>
      </c>
      <c r="M21" s="327" t="s">
        <v>190</v>
      </c>
      <c r="N21" s="326">
        <v>4829</v>
      </c>
      <c r="O21" s="326">
        <v>2055</v>
      </c>
      <c r="P21" s="326">
        <v>2642</v>
      </c>
      <c r="Q21" s="326">
        <v>107</v>
      </c>
      <c r="R21" s="326">
        <v>25</v>
      </c>
      <c r="S21" s="329" t="s">
        <v>190</v>
      </c>
    </row>
    <row r="22" spans="1:19" s="323" customFormat="1" ht="32.549999999999997" customHeight="1">
      <c r="A22" s="324" t="s">
        <v>203</v>
      </c>
      <c r="B22" s="812">
        <v>6263</v>
      </c>
      <c r="C22" s="813">
        <v>2952</v>
      </c>
      <c r="D22" s="813">
        <v>3197</v>
      </c>
      <c r="E22" s="813">
        <v>78</v>
      </c>
      <c r="F22" s="813">
        <v>36</v>
      </c>
      <c r="G22" s="807" t="s">
        <v>507</v>
      </c>
      <c r="H22" s="813">
        <v>2372</v>
      </c>
      <c r="I22" s="814">
        <v>1845</v>
      </c>
      <c r="J22" s="325">
        <v>469</v>
      </c>
      <c r="K22" s="326">
        <v>43</v>
      </c>
      <c r="L22" s="326">
        <v>15</v>
      </c>
      <c r="M22" s="327" t="s">
        <v>190</v>
      </c>
      <c r="N22" s="326">
        <v>3891</v>
      </c>
      <c r="O22" s="326">
        <v>1107</v>
      </c>
      <c r="P22" s="326">
        <v>2728</v>
      </c>
      <c r="Q22" s="326">
        <v>35</v>
      </c>
      <c r="R22" s="326">
        <v>21</v>
      </c>
      <c r="S22" s="329" t="s">
        <v>190</v>
      </c>
    </row>
    <row r="23" spans="1:19" s="323" customFormat="1" ht="32.549999999999997" customHeight="1">
      <c r="A23" s="324" t="s">
        <v>204</v>
      </c>
      <c r="B23" s="812">
        <v>3439</v>
      </c>
      <c r="C23" s="813">
        <v>1160</v>
      </c>
      <c r="D23" s="813">
        <v>2224</v>
      </c>
      <c r="E23" s="813">
        <v>14</v>
      </c>
      <c r="F23" s="813">
        <v>41</v>
      </c>
      <c r="G23" s="807" t="s">
        <v>507</v>
      </c>
      <c r="H23" s="813">
        <v>1068</v>
      </c>
      <c r="I23" s="814">
        <v>812</v>
      </c>
      <c r="J23" s="325">
        <v>240</v>
      </c>
      <c r="K23" s="326">
        <v>12</v>
      </c>
      <c r="L23" s="326">
        <v>4</v>
      </c>
      <c r="M23" s="327" t="s">
        <v>190</v>
      </c>
      <c r="N23" s="326">
        <v>2371</v>
      </c>
      <c r="O23" s="326">
        <v>348</v>
      </c>
      <c r="P23" s="326">
        <v>1984</v>
      </c>
      <c r="Q23" s="326">
        <v>2</v>
      </c>
      <c r="R23" s="326">
        <v>37</v>
      </c>
      <c r="S23" s="329" t="s">
        <v>190</v>
      </c>
    </row>
    <row r="24" spans="1:19" s="335" customFormat="1" ht="32.549999999999997" customHeight="1">
      <c r="A24" s="330" t="s">
        <v>205</v>
      </c>
      <c r="B24" s="815">
        <v>2240</v>
      </c>
      <c r="C24" s="816">
        <v>388</v>
      </c>
      <c r="D24" s="816">
        <v>1790</v>
      </c>
      <c r="E24" s="816">
        <v>26</v>
      </c>
      <c r="F24" s="816">
        <v>36</v>
      </c>
      <c r="G24" s="808" t="s">
        <v>507</v>
      </c>
      <c r="H24" s="816">
        <v>514</v>
      </c>
      <c r="I24" s="817">
        <v>304</v>
      </c>
      <c r="J24" s="331">
        <v>203</v>
      </c>
      <c r="K24" s="332">
        <v>3</v>
      </c>
      <c r="L24" s="332">
        <v>4</v>
      </c>
      <c r="M24" s="333" t="s">
        <v>190</v>
      </c>
      <c r="N24" s="332">
        <v>1726</v>
      </c>
      <c r="O24" s="332">
        <v>84</v>
      </c>
      <c r="P24" s="332">
        <v>1587</v>
      </c>
      <c r="Q24" s="332">
        <v>23</v>
      </c>
      <c r="R24" s="332">
        <v>32</v>
      </c>
      <c r="S24" s="334" t="s">
        <v>190</v>
      </c>
    </row>
    <row r="25" spans="1:19" s="335" customFormat="1" ht="13.5" customHeight="1">
      <c r="A25" s="335" t="s">
        <v>551</v>
      </c>
      <c r="B25" s="336"/>
      <c r="C25" s="337"/>
      <c r="D25" s="337"/>
      <c r="E25" s="337"/>
      <c r="F25" s="337"/>
      <c r="G25" s="338"/>
      <c r="H25" s="336"/>
      <c r="I25" s="337"/>
      <c r="J25" s="335" t="s">
        <v>551</v>
      </c>
      <c r="K25" s="1000"/>
      <c r="L25" s="1000"/>
      <c r="M25" s="1000"/>
      <c r="N25" s="1000"/>
      <c r="O25" s="1000"/>
      <c r="P25" s="1000"/>
      <c r="Q25" s="1000"/>
      <c r="R25" s="1000"/>
      <c r="S25" s="1000"/>
    </row>
    <row r="26" spans="1:19" s="335" customFormat="1" ht="15" customHeight="1">
      <c r="A26" s="335" t="s">
        <v>552</v>
      </c>
      <c r="J26" s="335" t="s">
        <v>552</v>
      </c>
    </row>
    <row r="27" spans="1:19" s="335" customFormat="1" ht="15" customHeight="1">
      <c r="A27" s="335" t="s">
        <v>553</v>
      </c>
      <c r="J27" s="335" t="s">
        <v>553</v>
      </c>
    </row>
    <row r="28" spans="1:19" s="335" customFormat="1" ht="15" customHeight="1">
      <c r="A28" s="335" t="s">
        <v>554</v>
      </c>
      <c r="J28" s="335" t="s">
        <v>554</v>
      </c>
    </row>
    <row r="29" spans="1:19" s="335" customFormat="1" ht="15" customHeight="1">
      <c r="A29" s="335" t="s">
        <v>550</v>
      </c>
      <c r="J29" s="335" t="s">
        <v>550</v>
      </c>
    </row>
    <row r="30" spans="1:19" s="335" customFormat="1" ht="15" customHeight="1">
      <c r="S30" s="339"/>
    </row>
    <row r="31" spans="1:19" s="335" customFormat="1" ht="13.5" customHeight="1">
      <c r="S31" s="339"/>
    </row>
    <row r="32" spans="1:19" s="335" customFormat="1" ht="13.5" customHeight="1">
      <c r="S32" s="339"/>
    </row>
    <row r="33" spans="1:19" s="335" customFormat="1" ht="13.5" customHeight="1">
      <c r="S33" s="339"/>
    </row>
    <row r="34" spans="1:19" s="335" customFormat="1" ht="13.5" customHeight="1">
      <c r="S34" s="339"/>
    </row>
    <row r="35" spans="1:19" ht="13.5" customHeight="1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9"/>
    </row>
    <row r="36" spans="1:19" ht="13.5" customHeight="1"/>
    <row r="37" spans="1:19" ht="13.5" customHeight="1"/>
    <row r="38" spans="1:19" ht="13.5" customHeight="1"/>
    <row r="39" spans="1:19" ht="13.5" customHeight="1"/>
    <row r="40" spans="1:19" ht="13.5" customHeight="1"/>
    <row r="41" spans="1:19" ht="13.5" customHeight="1"/>
  </sheetData>
  <mergeCells count="24">
    <mergeCell ref="N6:S6"/>
    <mergeCell ref="B7:B8"/>
    <mergeCell ref="F7:F8"/>
    <mergeCell ref="S7:S8"/>
    <mergeCell ref="H7:H8"/>
    <mergeCell ref="I7:I8"/>
    <mergeCell ref="P7:P8"/>
    <mergeCell ref="Q7:Q8"/>
    <mergeCell ref="R7:R8"/>
    <mergeCell ref="M7:M8"/>
    <mergeCell ref="A2:I2"/>
    <mergeCell ref="J2:S2"/>
    <mergeCell ref="A3:I3"/>
    <mergeCell ref="J3:R3"/>
    <mergeCell ref="A4:I4"/>
    <mergeCell ref="J4:S4"/>
    <mergeCell ref="N7:N8"/>
    <mergeCell ref="O7:O8"/>
    <mergeCell ref="G7:G8"/>
    <mergeCell ref="H5:I5"/>
    <mergeCell ref="R5:S5"/>
    <mergeCell ref="B6:G6"/>
    <mergeCell ref="H6:I6"/>
    <mergeCell ref="J6:M6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view="pageBreakPreview" zoomScale="80" zoomScaleSheetLayoutView="80" workbookViewId="0">
      <selection activeCell="K8" sqref="K8"/>
    </sheetView>
  </sheetViews>
  <sheetFormatPr defaultColWidth="9" defaultRowHeight="10.8"/>
  <cols>
    <col min="1" max="1" width="10.69921875" style="136" customWidth="1"/>
    <col min="2" max="2" width="10.59765625" style="131" customWidth="1"/>
    <col min="3" max="3" width="10.69921875" style="131" customWidth="1"/>
    <col min="4" max="4" width="10.69921875" style="132" customWidth="1"/>
    <col min="5" max="5" width="10.69921875" style="131" customWidth="1"/>
    <col min="6" max="7" width="10.69921875" style="133" customWidth="1"/>
    <col min="8" max="8" width="10.59765625" style="131" customWidth="1"/>
    <col min="9" max="9" width="11.09765625" style="133" customWidth="1"/>
    <col min="10" max="10" width="11.09765625" style="340" customWidth="1"/>
    <col min="11" max="11" width="12.59765625" style="136" customWidth="1"/>
    <col min="12" max="14" width="12.59765625" style="340" customWidth="1"/>
    <col min="15" max="15" width="12.59765625" style="341" customWidth="1"/>
    <col min="16" max="16" width="12.59765625" style="342" customWidth="1"/>
    <col min="17" max="17" width="13.09765625" style="342" customWidth="1"/>
    <col min="18" max="16384" width="9" style="136"/>
  </cols>
  <sheetData>
    <row r="1" spans="1:17" ht="5.0999999999999996" customHeight="1"/>
    <row r="2" spans="1:17" ht="50.1" customHeight="1">
      <c r="A2" s="1126"/>
      <c r="B2" s="1036"/>
      <c r="C2" s="1036"/>
      <c r="D2" s="1036"/>
      <c r="E2" s="1036"/>
      <c r="F2" s="1036"/>
      <c r="G2" s="1036"/>
      <c r="H2" s="1036"/>
      <c r="I2" s="136"/>
      <c r="J2" s="136"/>
      <c r="L2" s="136"/>
      <c r="M2" s="136"/>
      <c r="N2" s="136"/>
      <c r="O2" s="136"/>
      <c r="P2" s="136"/>
      <c r="Q2" s="136"/>
    </row>
    <row r="3" spans="1:17" s="137" customFormat="1" ht="21" customHeight="1">
      <c r="A3" s="1029" t="s">
        <v>206</v>
      </c>
      <c r="B3" s="1060"/>
      <c r="C3" s="1060"/>
      <c r="D3" s="1060"/>
      <c r="E3" s="1060"/>
      <c r="F3" s="1060"/>
      <c r="G3" s="1060"/>
      <c r="H3" s="1060"/>
    </row>
    <row r="4" spans="1:17" s="137" customFormat="1" ht="20.100000000000001" customHeight="1">
      <c r="A4" s="1029" t="s">
        <v>548</v>
      </c>
      <c r="B4" s="1060"/>
      <c r="C4" s="1060"/>
      <c r="D4" s="1060"/>
      <c r="E4" s="1060"/>
      <c r="F4" s="1060"/>
      <c r="G4" s="1060"/>
      <c r="H4" s="1060"/>
    </row>
    <row r="5" spans="1:17" s="142" customFormat="1" ht="20.100000000000001" customHeight="1">
      <c r="A5" s="13" t="s">
        <v>207</v>
      </c>
      <c r="B5" s="13"/>
      <c r="C5" s="13"/>
      <c r="D5" s="138"/>
      <c r="E5" s="139"/>
      <c r="F5" s="140"/>
      <c r="G5" s="141"/>
      <c r="H5" s="232" t="s">
        <v>208</v>
      </c>
    </row>
    <row r="6" spans="1:17" s="25" customFormat="1" ht="20.100000000000001" customHeight="1">
      <c r="A6" s="1120" t="s">
        <v>189</v>
      </c>
      <c r="B6" s="1128" t="s">
        <v>591</v>
      </c>
      <c r="C6" s="1129"/>
      <c r="D6" s="1129"/>
      <c r="E6" s="1025" t="s">
        <v>590</v>
      </c>
      <c r="F6" s="1127" t="s">
        <v>589</v>
      </c>
      <c r="G6" s="1127"/>
      <c r="H6" s="1024"/>
    </row>
    <row r="7" spans="1:17" s="25" customFormat="1" ht="32.1" customHeight="1">
      <c r="A7" s="1121"/>
      <c r="B7" s="343"/>
      <c r="C7" s="344" t="s">
        <v>209</v>
      </c>
      <c r="D7" s="345" t="s">
        <v>210</v>
      </c>
      <c r="E7" s="346" t="s">
        <v>211</v>
      </c>
      <c r="F7" s="347" t="s">
        <v>212</v>
      </c>
      <c r="G7" s="347" t="s">
        <v>213</v>
      </c>
      <c r="H7" s="347" t="s">
        <v>214</v>
      </c>
    </row>
    <row r="8" spans="1:17" s="353" customFormat="1" ht="48.75" customHeight="1">
      <c r="A8" s="348">
        <v>2010</v>
      </c>
      <c r="B8" s="349">
        <f>SUM(C8:H8)</f>
        <v>53502</v>
      </c>
      <c r="C8" s="350">
        <v>19683</v>
      </c>
      <c r="D8" s="350">
        <v>11520</v>
      </c>
      <c r="E8" s="351">
        <v>10981</v>
      </c>
      <c r="F8" s="350">
        <v>3361</v>
      </c>
      <c r="G8" s="350">
        <v>7229</v>
      </c>
      <c r="H8" s="352">
        <v>728</v>
      </c>
    </row>
    <row r="9" spans="1:17" s="353" customFormat="1" ht="48.75" customHeight="1">
      <c r="A9" s="354">
        <v>2015</v>
      </c>
      <c r="B9" s="355">
        <v>46789</v>
      </c>
      <c r="C9" s="356">
        <v>14716</v>
      </c>
      <c r="D9" s="356">
        <v>9756</v>
      </c>
      <c r="E9" s="356">
        <v>11448</v>
      </c>
      <c r="F9" s="356">
        <v>2098</v>
      </c>
      <c r="G9" s="356">
        <v>8215</v>
      </c>
      <c r="H9" s="357">
        <v>556</v>
      </c>
      <c r="I9" s="358"/>
    </row>
    <row r="10" spans="1:17" s="353" customFormat="1" ht="32.1" customHeight="1">
      <c r="A10" s="1120" t="s">
        <v>189</v>
      </c>
      <c r="B10" s="1122" t="s">
        <v>215</v>
      </c>
      <c r="C10" s="1123"/>
      <c r="D10" s="1124"/>
      <c r="E10" s="1124"/>
      <c r="F10" s="1124"/>
      <c r="G10" s="1124"/>
      <c r="H10" s="1125"/>
    </row>
    <row r="11" spans="1:17" s="364" customFormat="1" ht="32.1" customHeight="1">
      <c r="A11" s="1121"/>
      <c r="B11" s="359"/>
      <c r="C11" s="360" t="s">
        <v>209</v>
      </c>
      <c r="D11" s="361" t="s">
        <v>210</v>
      </c>
      <c r="E11" s="362" t="s">
        <v>211</v>
      </c>
      <c r="F11" s="363" t="s">
        <v>212</v>
      </c>
      <c r="G11" s="363" t="s">
        <v>213</v>
      </c>
      <c r="H11" s="363" t="s">
        <v>214</v>
      </c>
    </row>
    <row r="12" spans="1:17" s="63" customFormat="1" ht="48.75" customHeight="1">
      <c r="A12" s="365">
        <v>2010</v>
      </c>
      <c r="B12" s="826">
        <f>SUM(C12:H12)</f>
        <v>155106</v>
      </c>
      <c r="C12" s="819">
        <v>19418</v>
      </c>
      <c r="D12" s="820">
        <v>19015</v>
      </c>
      <c r="E12" s="820">
        <v>61010</v>
      </c>
      <c r="F12" s="820">
        <v>22730</v>
      </c>
      <c r="G12" s="820">
        <v>29489</v>
      </c>
      <c r="H12" s="821">
        <v>3444</v>
      </c>
    </row>
    <row r="13" spans="1:17" s="63" customFormat="1" ht="48.75" customHeight="1">
      <c r="A13" s="366">
        <v>2015</v>
      </c>
      <c r="B13" s="830">
        <v>154049</v>
      </c>
      <c r="C13" s="831">
        <v>17156</v>
      </c>
      <c r="D13" s="831">
        <v>17243</v>
      </c>
      <c r="E13" s="831">
        <v>59895</v>
      </c>
      <c r="F13" s="831">
        <v>22381</v>
      </c>
      <c r="G13" s="831">
        <v>33353</v>
      </c>
      <c r="H13" s="832">
        <v>4021</v>
      </c>
    </row>
    <row r="14" spans="1:17" s="63" customFormat="1" ht="32.1" customHeight="1">
      <c r="A14" s="1120" t="s">
        <v>189</v>
      </c>
      <c r="B14" s="1122" t="s">
        <v>216</v>
      </c>
      <c r="C14" s="1123"/>
      <c r="D14" s="1124"/>
      <c r="E14" s="1124"/>
      <c r="F14" s="1124"/>
      <c r="G14" s="1124"/>
      <c r="H14" s="1125"/>
    </row>
    <row r="15" spans="1:17" s="63" customFormat="1" ht="32.1" customHeight="1">
      <c r="A15" s="1121"/>
      <c r="B15" s="367"/>
      <c r="C15" s="344" t="s">
        <v>209</v>
      </c>
      <c r="D15" s="345" t="s">
        <v>210</v>
      </c>
      <c r="E15" s="346" t="s">
        <v>211</v>
      </c>
      <c r="F15" s="347" t="s">
        <v>212</v>
      </c>
      <c r="G15" s="347" t="s">
        <v>213</v>
      </c>
      <c r="H15" s="347" t="s">
        <v>214</v>
      </c>
    </row>
    <row r="16" spans="1:17" s="63" customFormat="1" ht="48.75" customHeight="1">
      <c r="A16" s="368">
        <v>2010</v>
      </c>
      <c r="B16" s="826">
        <v>7900</v>
      </c>
      <c r="C16" s="819">
        <v>1629</v>
      </c>
      <c r="D16" s="820">
        <v>1364</v>
      </c>
      <c r="E16" s="820">
        <v>1804</v>
      </c>
      <c r="F16" s="820">
        <v>1665</v>
      </c>
      <c r="G16" s="820">
        <v>1346</v>
      </c>
      <c r="H16" s="821">
        <v>92</v>
      </c>
    </row>
    <row r="17" spans="1:256" s="63" customFormat="1" ht="48.75" customHeight="1">
      <c r="A17" s="366">
        <v>2015</v>
      </c>
      <c r="B17" s="827">
        <v>10399</v>
      </c>
      <c r="C17" s="828">
        <v>1714</v>
      </c>
      <c r="D17" s="828">
        <v>1162</v>
      </c>
      <c r="E17" s="828">
        <v>1582</v>
      </c>
      <c r="F17" s="828">
        <v>2507</v>
      </c>
      <c r="G17" s="828">
        <v>3299</v>
      </c>
      <c r="H17" s="829">
        <v>135</v>
      </c>
    </row>
    <row r="18" spans="1:256" s="63" customFormat="1" ht="32.1" customHeight="1">
      <c r="A18" s="1120" t="s">
        <v>189</v>
      </c>
      <c r="B18" s="369" t="s">
        <v>217</v>
      </c>
      <c r="C18" s="370"/>
      <c r="D18" s="370"/>
      <c r="E18" s="370"/>
      <c r="F18" s="1055" t="s">
        <v>218</v>
      </c>
      <c r="G18" s="1055" t="s">
        <v>219</v>
      </c>
      <c r="H18" s="1132" t="s">
        <v>220</v>
      </c>
      <c r="I18" s="371"/>
      <c r="J18" s="372"/>
      <c r="K18" s="372"/>
      <c r="L18" s="373"/>
      <c r="M18" s="373"/>
      <c r="N18" s="373"/>
      <c r="O18" s="373"/>
      <c r="P18" s="373"/>
      <c r="R18" s="372"/>
      <c r="S18" s="372"/>
      <c r="T18" s="373"/>
      <c r="U18" s="373"/>
      <c r="V18" s="373"/>
      <c r="W18" s="373"/>
      <c r="X18" s="373"/>
      <c r="Z18" s="372"/>
      <c r="AA18" s="372"/>
      <c r="AB18" s="373"/>
      <c r="AC18" s="373"/>
      <c r="AD18" s="373"/>
      <c r="AE18" s="373"/>
      <c r="AF18" s="373"/>
      <c r="AH18" s="372"/>
      <c r="AI18" s="372"/>
      <c r="AJ18" s="373"/>
      <c r="AK18" s="373"/>
      <c r="AL18" s="373"/>
      <c r="AM18" s="373"/>
      <c r="AN18" s="373"/>
      <c r="AP18" s="372"/>
      <c r="AQ18" s="372"/>
      <c r="AR18" s="373"/>
      <c r="AS18" s="373"/>
      <c r="AT18" s="373"/>
      <c r="AU18" s="373"/>
      <c r="AV18" s="373"/>
      <c r="AX18" s="372"/>
      <c r="AY18" s="372"/>
      <c r="AZ18" s="373"/>
      <c r="BA18" s="373"/>
      <c r="BB18" s="373"/>
      <c r="BC18" s="373"/>
      <c r="BD18" s="373"/>
      <c r="BF18" s="372"/>
      <c r="BG18" s="372"/>
      <c r="BH18" s="373"/>
      <c r="BI18" s="373"/>
      <c r="BJ18" s="373"/>
      <c r="BK18" s="373"/>
      <c r="BL18" s="373"/>
      <c r="BN18" s="372"/>
      <c r="BO18" s="372"/>
      <c r="BP18" s="373"/>
      <c r="BQ18" s="373"/>
      <c r="BR18" s="373"/>
      <c r="BS18" s="373"/>
      <c r="BT18" s="373"/>
      <c r="BV18" s="372"/>
      <c r="BW18" s="372"/>
      <c r="BX18" s="373"/>
      <c r="BY18" s="373"/>
      <c r="BZ18" s="373"/>
      <c r="CA18" s="373"/>
      <c r="CB18" s="373"/>
      <c r="CD18" s="372"/>
      <c r="CE18" s="372"/>
      <c r="CF18" s="373"/>
      <c r="CG18" s="373"/>
      <c r="CH18" s="373"/>
      <c r="CI18" s="373"/>
      <c r="CJ18" s="373"/>
      <c r="CL18" s="372"/>
      <c r="CM18" s="372"/>
      <c r="CN18" s="373"/>
      <c r="CO18" s="373"/>
      <c r="CP18" s="373"/>
      <c r="CQ18" s="373"/>
      <c r="CR18" s="373"/>
      <c r="CT18" s="372"/>
      <c r="CU18" s="372"/>
      <c r="CV18" s="373"/>
      <c r="CW18" s="373"/>
      <c r="CX18" s="373"/>
      <c r="CY18" s="373"/>
      <c r="CZ18" s="373"/>
      <c r="DB18" s="372"/>
      <c r="DC18" s="372"/>
      <c r="DD18" s="373"/>
      <c r="DE18" s="373"/>
      <c r="DF18" s="373"/>
      <c r="DG18" s="373"/>
      <c r="DH18" s="373"/>
      <c r="DJ18" s="372"/>
      <c r="DK18" s="372"/>
      <c r="DL18" s="373"/>
      <c r="DM18" s="373"/>
      <c r="DN18" s="373"/>
      <c r="DO18" s="373"/>
      <c r="DP18" s="373"/>
      <c r="DR18" s="372"/>
      <c r="DS18" s="372"/>
      <c r="DT18" s="373"/>
      <c r="DU18" s="373"/>
      <c r="DV18" s="373"/>
      <c r="DW18" s="373"/>
      <c r="DX18" s="373"/>
      <c r="DZ18" s="372"/>
      <c r="EA18" s="372"/>
      <c r="EB18" s="373"/>
      <c r="EC18" s="373"/>
      <c r="ED18" s="373"/>
      <c r="EE18" s="373"/>
      <c r="EF18" s="373"/>
      <c r="EH18" s="372"/>
      <c r="EI18" s="372"/>
      <c r="EJ18" s="373"/>
      <c r="EK18" s="373"/>
      <c r="EL18" s="373"/>
      <c r="EM18" s="373"/>
      <c r="EN18" s="373"/>
      <c r="EP18" s="372"/>
      <c r="EQ18" s="372"/>
      <c r="ER18" s="373"/>
      <c r="ES18" s="373"/>
      <c r="ET18" s="373"/>
      <c r="EU18" s="373"/>
      <c r="EV18" s="373"/>
      <c r="EX18" s="372"/>
      <c r="EY18" s="372"/>
      <c r="EZ18" s="373"/>
      <c r="FA18" s="373"/>
      <c r="FB18" s="373"/>
      <c r="FC18" s="373"/>
      <c r="FD18" s="373"/>
      <c r="FF18" s="372"/>
      <c r="FG18" s="372"/>
      <c r="FH18" s="373"/>
      <c r="FI18" s="373"/>
      <c r="FJ18" s="373"/>
      <c r="FK18" s="373"/>
      <c r="FL18" s="373"/>
      <c r="FN18" s="372"/>
      <c r="FO18" s="372"/>
      <c r="FP18" s="373"/>
      <c r="FQ18" s="373"/>
      <c r="FR18" s="373"/>
      <c r="FS18" s="373"/>
      <c r="FT18" s="373"/>
      <c r="FV18" s="372"/>
      <c r="FW18" s="372"/>
      <c r="FX18" s="373"/>
      <c r="FY18" s="373"/>
      <c r="FZ18" s="373"/>
      <c r="GA18" s="373"/>
      <c r="GB18" s="373"/>
      <c r="GD18" s="372"/>
      <c r="GE18" s="372"/>
      <c r="GF18" s="373"/>
      <c r="GG18" s="373"/>
      <c r="GH18" s="373"/>
      <c r="GI18" s="373"/>
      <c r="GJ18" s="373"/>
      <c r="GL18" s="372"/>
      <c r="GM18" s="372"/>
      <c r="GN18" s="373"/>
      <c r="GO18" s="373"/>
      <c r="GP18" s="373"/>
      <c r="GQ18" s="373"/>
      <c r="GR18" s="373"/>
      <c r="GT18" s="372"/>
      <c r="GU18" s="372"/>
      <c r="GV18" s="373"/>
      <c r="GW18" s="373"/>
      <c r="GX18" s="373"/>
      <c r="GY18" s="373"/>
      <c r="GZ18" s="373"/>
      <c r="HB18" s="372"/>
      <c r="HC18" s="372"/>
      <c r="HD18" s="373"/>
      <c r="HE18" s="373"/>
      <c r="HF18" s="373"/>
      <c r="HG18" s="373"/>
      <c r="HH18" s="373"/>
      <c r="HJ18" s="372"/>
      <c r="HK18" s="372"/>
      <c r="HL18" s="373"/>
      <c r="HM18" s="373"/>
      <c r="HN18" s="373"/>
      <c r="HO18" s="373"/>
      <c r="HP18" s="373"/>
      <c r="HR18" s="372"/>
      <c r="HS18" s="372"/>
      <c r="HT18" s="373"/>
      <c r="HU18" s="373"/>
      <c r="HV18" s="373"/>
      <c r="HW18" s="373"/>
      <c r="HX18" s="373"/>
      <c r="HZ18" s="372"/>
      <c r="IA18" s="372"/>
      <c r="IB18" s="373"/>
      <c r="IC18" s="373"/>
      <c r="ID18" s="373"/>
      <c r="IE18" s="373"/>
      <c r="IF18" s="373"/>
      <c r="IH18" s="372"/>
      <c r="II18" s="372"/>
      <c r="IJ18" s="373"/>
      <c r="IK18" s="373"/>
      <c r="IL18" s="373"/>
      <c r="IM18" s="373"/>
      <c r="IN18" s="373"/>
      <c r="IP18" s="372"/>
      <c r="IQ18" s="372"/>
      <c r="IR18" s="373"/>
      <c r="IS18" s="373"/>
      <c r="IT18" s="373"/>
      <c r="IU18" s="373"/>
      <c r="IV18" s="373"/>
    </row>
    <row r="19" spans="1:256" s="63" customFormat="1" ht="32.1" customHeight="1">
      <c r="A19" s="1121"/>
      <c r="B19" s="359"/>
      <c r="C19" s="360" t="s">
        <v>221</v>
      </c>
      <c r="D19" s="361" t="s">
        <v>213</v>
      </c>
      <c r="E19" s="362" t="s">
        <v>222</v>
      </c>
      <c r="F19" s="1131"/>
      <c r="G19" s="1131"/>
      <c r="H19" s="1131"/>
    </row>
    <row r="20" spans="1:256" s="63" customFormat="1" ht="48.75" customHeight="1">
      <c r="A20" s="368">
        <v>2010</v>
      </c>
      <c r="B20" s="818">
        <v>1268</v>
      </c>
      <c r="C20" s="819">
        <v>410</v>
      </c>
      <c r="D20" s="820">
        <v>326</v>
      </c>
      <c r="E20" s="820">
        <v>532</v>
      </c>
      <c r="F20" s="820">
        <v>11363</v>
      </c>
      <c r="G20" s="820" t="s">
        <v>190</v>
      </c>
      <c r="H20" s="821" t="s">
        <v>190</v>
      </c>
    </row>
    <row r="21" spans="1:256" s="63" customFormat="1" ht="48.75" customHeight="1">
      <c r="A21" s="366">
        <v>2015</v>
      </c>
      <c r="B21" s="822">
        <v>1245</v>
      </c>
      <c r="C21" s="823">
        <v>287</v>
      </c>
      <c r="D21" s="823">
        <v>199</v>
      </c>
      <c r="E21" s="823">
        <v>759</v>
      </c>
      <c r="F21" s="824">
        <v>9690</v>
      </c>
      <c r="G21" s="824" t="s">
        <v>190</v>
      </c>
      <c r="H21" s="825" t="s">
        <v>190</v>
      </c>
    </row>
    <row r="22" spans="1:256" s="376" customFormat="1" ht="29.25" customHeight="1">
      <c r="A22" s="1130" t="s">
        <v>547</v>
      </c>
      <c r="B22" s="1130"/>
      <c r="C22" s="1130"/>
      <c r="D22" s="1130"/>
      <c r="E22" s="1130"/>
      <c r="F22" s="375"/>
      <c r="G22" s="375"/>
      <c r="H22" s="375"/>
    </row>
    <row r="23" spans="1:256" ht="17.25" customHeight="1">
      <c r="A23" s="1001" t="s">
        <v>559</v>
      </c>
      <c r="B23" s="97"/>
      <c r="C23" s="97"/>
      <c r="D23" s="377"/>
      <c r="E23" s="378"/>
      <c r="F23" s="379"/>
      <c r="G23" s="379"/>
      <c r="H23" s="378"/>
    </row>
    <row r="24" spans="1:256" ht="12" customHeight="1">
      <c r="A24" s="13"/>
      <c r="B24" s="97"/>
      <c r="C24" s="97"/>
      <c r="D24" s="377"/>
      <c r="E24" s="97"/>
      <c r="F24" s="380"/>
      <c r="G24" s="380"/>
      <c r="H24" s="97"/>
    </row>
    <row r="25" spans="1:256" ht="12" customHeight="1">
      <c r="A25" s="13"/>
      <c r="B25" s="97"/>
      <c r="C25" s="97"/>
      <c r="D25" s="377"/>
      <c r="E25" s="97"/>
      <c r="F25" s="380"/>
      <c r="G25" s="380"/>
      <c r="H25" s="97"/>
    </row>
    <row r="26" spans="1:256" ht="12" customHeight="1">
      <c r="A26" s="13"/>
      <c r="B26" s="97"/>
      <c r="C26" s="97"/>
      <c r="D26" s="377"/>
      <c r="E26" s="97"/>
      <c r="F26" s="380"/>
      <c r="G26" s="380"/>
      <c r="H26" s="97"/>
    </row>
    <row r="27" spans="1:256" ht="17.25" customHeight="1">
      <c r="A27" s="13"/>
      <c r="B27" s="97"/>
      <c r="C27" s="97"/>
      <c r="D27" s="377"/>
      <c r="E27" s="97"/>
      <c r="F27" s="381"/>
      <c r="G27" s="381"/>
      <c r="H27" s="97"/>
      <c r="I27" s="194"/>
      <c r="J27" s="382"/>
      <c r="L27" s="382"/>
      <c r="M27" s="382"/>
      <c r="N27" s="382"/>
      <c r="O27" s="383"/>
      <c r="P27" s="384"/>
      <c r="Q27" s="384"/>
    </row>
    <row r="28" spans="1:256" ht="14.25" customHeight="1">
      <c r="F28" s="194"/>
      <c r="G28" s="194"/>
      <c r="I28" s="194"/>
      <c r="J28" s="382"/>
      <c r="L28" s="382"/>
      <c r="M28" s="382"/>
      <c r="N28" s="382"/>
      <c r="O28" s="383"/>
      <c r="P28" s="384"/>
      <c r="Q28" s="384"/>
    </row>
    <row r="29" spans="1:256" ht="14.25" customHeight="1">
      <c r="F29" s="194"/>
      <c r="G29" s="194"/>
      <c r="I29" s="194"/>
      <c r="J29" s="382"/>
      <c r="L29" s="382"/>
      <c r="M29" s="382"/>
      <c r="N29" s="382"/>
      <c r="O29" s="385"/>
      <c r="P29" s="386"/>
      <c r="Q29" s="386"/>
    </row>
    <row r="30" spans="1:256" ht="14.25" customHeight="1">
      <c r="F30" s="199"/>
      <c r="G30" s="199"/>
      <c r="I30" s="199"/>
      <c r="J30" s="387"/>
      <c r="L30" s="387"/>
      <c r="M30" s="387"/>
      <c r="N30" s="387"/>
      <c r="O30" s="388"/>
      <c r="P30" s="387"/>
      <c r="Q30" s="387"/>
    </row>
    <row r="31" spans="1:256" ht="14.25" customHeight="1">
      <c r="F31" s="199"/>
      <c r="I31" s="199"/>
      <c r="L31" s="387"/>
    </row>
    <row r="32" spans="1:256" ht="14.25" customHeight="1">
      <c r="F32" s="194"/>
      <c r="G32" s="194"/>
      <c r="I32" s="194"/>
      <c r="J32" s="382"/>
      <c r="L32" s="382"/>
      <c r="M32" s="382"/>
      <c r="N32" s="382"/>
      <c r="O32" s="389"/>
      <c r="P32" s="382"/>
      <c r="Q32" s="382"/>
    </row>
  </sheetData>
  <mergeCells count="15">
    <mergeCell ref="A22:E22"/>
    <mergeCell ref="A14:A15"/>
    <mergeCell ref="B14:H14"/>
    <mergeCell ref="A18:A19"/>
    <mergeCell ref="F18:F19"/>
    <mergeCell ref="G18:G19"/>
    <mergeCell ref="H18:H19"/>
    <mergeCell ref="A10:A11"/>
    <mergeCell ref="B10:H10"/>
    <mergeCell ref="A2:H2"/>
    <mergeCell ref="A3:H3"/>
    <mergeCell ref="A4:H4"/>
    <mergeCell ref="A6:A7"/>
    <mergeCell ref="F6:G6"/>
    <mergeCell ref="B6:D6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80" zoomScaleSheetLayoutView="80" workbookViewId="0">
      <selection activeCell="R9" sqref="R9"/>
    </sheetView>
  </sheetViews>
  <sheetFormatPr defaultRowHeight="15.6"/>
  <cols>
    <col min="1" max="1" width="10.59765625" customWidth="1"/>
    <col min="2" max="6" width="10.69921875" customWidth="1"/>
    <col min="7" max="8" width="10.59765625" customWidth="1"/>
  </cols>
  <sheetData>
    <row r="1" spans="1:8" ht="5.0999999999999996" customHeight="1"/>
    <row r="2" spans="1:8" ht="50.1" customHeight="1">
      <c r="A2" s="1060"/>
      <c r="B2" s="1060"/>
      <c r="C2" s="1060"/>
      <c r="D2" s="1060"/>
      <c r="E2" s="1060"/>
      <c r="F2" s="1060"/>
      <c r="G2" s="1060"/>
      <c r="H2" s="1060"/>
    </row>
    <row r="3" spans="1:8" s="390" customFormat="1" ht="21" customHeight="1">
      <c r="A3" s="1029" t="s">
        <v>223</v>
      </c>
      <c r="B3" s="1029"/>
      <c r="C3" s="1029"/>
      <c r="D3" s="1029"/>
      <c r="E3" s="1029"/>
      <c r="F3" s="1029"/>
      <c r="G3" s="1029"/>
      <c r="H3" s="1029"/>
    </row>
    <row r="4" spans="1:8" s="390" customFormat="1" ht="20.100000000000001" customHeight="1">
      <c r="A4" s="1133" t="s">
        <v>224</v>
      </c>
      <c r="B4" s="1133"/>
      <c r="C4" s="1133"/>
      <c r="D4" s="1133"/>
      <c r="E4" s="1133"/>
      <c r="F4" s="1133"/>
      <c r="G4" s="1133"/>
      <c r="H4" s="1133"/>
    </row>
    <row r="5" spans="1:8" ht="20.100000000000001" customHeight="1">
      <c r="A5" s="391" t="s">
        <v>225</v>
      </c>
      <c r="B5" s="392"/>
      <c r="C5" s="392"/>
      <c r="D5" s="392"/>
      <c r="E5" s="392"/>
      <c r="F5" s="392"/>
      <c r="G5" s="1134" t="s">
        <v>226</v>
      </c>
      <c r="H5" s="1134"/>
    </row>
    <row r="6" spans="1:8" ht="110.1" customHeight="1">
      <c r="A6" s="393" t="s">
        <v>227</v>
      </c>
      <c r="B6" s="394" t="s">
        <v>228</v>
      </c>
      <c r="C6" s="394" t="s">
        <v>229</v>
      </c>
      <c r="D6" s="394" t="s">
        <v>230</v>
      </c>
      <c r="E6" s="394" t="s">
        <v>231</v>
      </c>
      <c r="F6" s="394" t="s">
        <v>232</v>
      </c>
      <c r="G6" s="393" t="s">
        <v>233</v>
      </c>
      <c r="H6" s="394" t="s">
        <v>234</v>
      </c>
    </row>
    <row r="7" spans="1:8" ht="178.95" customHeight="1">
      <c r="A7" s="395">
        <v>2005</v>
      </c>
      <c r="B7" s="396">
        <v>83319</v>
      </c>
      <c r="C7" s="396">
        <v>45184</v>
      </c>
      <c r="D7" s="396">
        <v>19896</v>
      </c>
      <c r="E7" s="396">
        <v>9631</v>
      </c>
      <c r="F7" s="396">
        <v>1545</v>
      </c>
      <c r="G7" s="396">
        <v>4136</v>
      </c>
      <c r="H7" s="397">
        <v>2927</v>
      </c>
    </row>
    <row r="8" spans="1:8" ht="178.95" customHeight="1">
      <c r="A8" s="398">
        <v>2010</v>
      </c>
      <c r="B8" s="399">
        <f>SUM(C8:H8)</f>
        <v>91723</v>
      </c>
      <c r="C8" s="396">
        <v>53440</v>
      </c>
      <c r="D8" s="396">
        <v>14434</v>
      </c>
      <c r="E8" s="396">
        <v>15952</v>
      </c>
      <c r="F8" s="396">
        <v>1862</v>
      </c>
      <c r="G8" s="396">
        <v>3535</v>
      </c>
      <c r="H8" s="397">
        <v>2500</v>
      </c>
    </row>
    <row r="9" spans="1:8" ht="178.95" customHeight="1">
      <c r="A9" s="400">
        <v>2015</v>
      </c>
      <c r="B9" s="401">
        <v>92802</v>
      </c>
      <c r="C9" s="374">
        <v>59703</v>
      </c>
      <c r="D9" s="374">
        <v>8765</v>
      </c>
      <c r="E9" s="374">
        <v>17213</v>
      </c>
      <c r="F9" s="374">
        <v>2184</v>
      </c>
      <c r="G9" s="374">
        <v>1730</v>
      </c>
      <c r="H9" s="402">
        <v>3207</v>
      </c>
    </row>
    <row r="10" spans="1:8" ht="19.5" customHeight="1">
      <c r="A10" s="1135" t="s">
        <v>556</v>
      </c>
      <c r="B10" s="1136"/>
      <c r="C10" s="1136"/>
      <c r="D10" s="1136"/>
      <c r="E10" s="1136"/>
      <c r="F10" s="1136"/>
      <c r="G10" s="1136"/>
      <c r="H10" s="1136"/>
    </row>
    <row r="11" spans="1:8" ht="15.75" customHeight="1">
      <c r="A11" s="1001" t="s">
        <v>558</v>
      </c>
    </row>
  </sheetData>
  <mergeCells count="5">
    <mergeCell ref="A2:H2"/>
    <mergeCell ref="A3:H3"/>
    <mergeCell ref="A4:H4"/>
    <mergeCell ref="G5:H5"/>
    <mergeCell ref="A10:H10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80" zoomScaleSheetLayoutView="80" workbookViewId="0">
      <selection activeCell="R10" sqref="R10"/>
    </sheetView>
  </sheetViews>
  <sheetFormatPr defaultRowHeight="15.6"/>
  <cols>
    <col min="1" max="1" width="11" customWidth="1"/>
    <col min="2" max="2" width="12.59765625" customWidth="1"/>
    <col min="3" max="7" width="12.3984375" customWidth="1"/>
  </cols>
  <sheetData>
    <row r="1" spans="1:8" ht="5.0999999999999996" customHeight="1"/>
    <row r="2" spans="1:8" ht="50.1" customHeight="1">
      <c r="A2" s="1060"/>
      <c r="B2" s="1060"/>
      <c r="C2" s="1060"/>
      <c r="D2" s="1060"/>
      <c r="E2" s="1060"/>
      <c r="F2" s="1060"/>
      <c r="G2" s="1060"/>
    </row>
    <row r="3" spans="1:8" s="390" customFormat="1" ht="21" customHeight="1">
      <c r="A3" s="1029" t="s">
        <v>235</v>
      </c>
      <c r="B3" s="1029"/>
      <c r="C3" s="1029"/>
      <c r="D3" s="1029"/>
      <c r="E3" s="1029"/>
      <c r="F3" s="1029"/>
      <c r="G3" s="1029"/>
    </row>
    <row r="4" spans="1:8" s="390" customFormat="1" ht="20.100000000000001" customHeight="1">
      <c r="A4" s="1031" t="s">
        <v>236</v>
      </c>
      <c r="B4" s="1031"/>
      <c r="C4" s="1031"/>
      <c r="D4" s="1031"/>
      <c r="E4" s="1031"/>
      <c r="F4" s="1031"/>
      <c r="G4" s="1031"/>
    </row>
    <row r="5" spans="1:8" ht="20.100000000000001" customHeight="1">
      <c r="A5" s="403" t="s">
        <v>225</v>
      </c>
      <c r="B5" s="392"/>
      <c r="C5" s="392"/>
      <c r="D5" s="392"/>
      <c r="E5" s="392"/>
      <c r="F5" s="392"/>
      <c r="G5" s="404" t="s">
        <v>226</v>
      </c>
    </row>
    <row r="6" spans="1:8" ht="20.100000000000001" customHeight="1">
      <c r="A6" s="1138" t="s">
        <v>227</v>
      </c>
      <c r="B6" s="1138" t="s">
        <v>237</v>
      </c>
      <c r="C6" s="1138"/>
      <c r="D6" s="1138"/>
      <c r="E6" s="1138"/>
      <c r="F6" s="1138"/>
      <c r="G6" s="1138"/>
    </row>
    <row r="7" spans="1:8" ht="60.75" customHeight="1">
      <c r="A7" s="1138"/>
      <c r="B7" s="394" t="s">
        <v>228</v>
      </c>
      <c r="C7" s="997">
        <v>1</v>
      </c>
      <c r="D7" s="997">
        <v>2</v>
      </c>
      <c r="E7" s="997">
        <v>3</v>
      </c>
      <c r="F7" s="997">
        <v>4</v>
      </c>
      <c r="G7" s="394" t="s">
        <v>238</v>
      </c>
    </row>
    <row r="8" spans="1:8" s="405" customFormat="1" ht="189" customHeight="1">
      <c r="A8" s="395">
        <v>2005</v>
      </c>
      <c r="B8" s="833">
        <v>83319</v>
      </c>
      <c r="C8" s="833">
        <v>4261</v>
      </c>
      <c r="D8" s="833">
        <v>6804</v>
      </c>
      <c r="E8" s="833">
        <v>18563</v>
      </c>
      <c r="F8" s="833">
        <v>41170</v>
      </c>
      <c r="G8" s="834">
        <v>12521</v>
      </c>
    </row>
    <row r="9" spans="1:8" s="405" customFormat="1" ht="189" customHeight="1">
      <c r="A9" s="395">
        <v>2010</v>
      </c>
      <c r="B9" s="833">
        <f>SUM(C9:G9)</f>
        <v>91723</v>
      </c>
      <c r="C9" s="833">
        <v>5530</v>
      </c>
      <c r="D9" s="833">
        <v>6651</v>
      </c>
      <c r="E9" s="833">
        <v>18363</v>
      </c>
      <c r="F9" s="833">
        <v>44207</v>
      </c>
      <c r="G9" s="835">
        <v>16972</v>
      </c>
    </row>
    <row r="10" spans="1:8" ht="189" customHeight="1">
      <c r="A10" s="400">
        <v>2015</v>
      </c>
      <c r="B10" s="836">
        <v>92802</v>
      </c>
      <c r="C10" s="837">
        <v>10854</v>
      </c>
      <c r="D10" s="837">
        <v>22600</v>
      </c>
      <c r="E10" s="837">
        <v>50193</v>
      </c>
      <c r="F10" s="837">
        <v>8078</v>
      </c>
      <c r="G10" s="838">
        <v>1107</v>
      </c>
      <c r="H10" s="714"/>
    </row>
    <row r="11" spans="1:8" ht="19.5" customHeight="1">
      <c r="A11" s="1135" t="s">
        <v>556</v>
      </c>
      <c r="B11" s="1136"/>
      <c r="C11" s="1136"/>
      <c r="D11" s="1136"/>
      <c r="E11" s="1136"/>
      <c r="F11" s="1136"/>
      <c r="G11" s="1136"/>
      <c r="H11" s="1137"/>
    </row>
    <row r="12" spans="1:8" ht="15.75" customHeight="1">
      <c r="A12" s="1001" t="s">
        <v>557</v>
      </c>
    </row>
    <row r="13" spans="1:8" ht="17.25" customHeight="1">
      <c r="A13" s="392"/>
      <c r="B13" s="392"/>
      <c r="C13" s="392"/>
      <c r="D13" s="392"/>
      <c r="E13" s="392"/>
      <c r="F13" s="392"/>
      <c r="G13" s="392"/>
    </row>
  </sheetData>
  <mergeCells count="6">
    <mergeCell ref="A11:H11"/>
    <mergeCell ref="A2:G2"/>
    <mergeCell ref="A3:G3"/>
    <mergeCell ref="A4:G4"/>
    <mergeCell ref="A6:A7"/>
    <mergeCell ref="B6:G6"/>
  </mergeCells>
  <phoneticPr fontId="16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22</vt:i4>
      </vt:variant>
    </vt:vector>
  </HeadingPairs>
  <TitlesOfParts>
    <vt:vector size="43" baseType="lpstr">
      <vt:lpstr>1.인구추이- 등록인구추이</vt:lpstr>
      <vt:lpstr>1.인구추이- 거소신고인수</vt:lpstr>
      <vt:lpstr>2.시군별 세대 및 인구(주민등록)</vt:lpstr>
      <vt:lpstr>3.동별 세대 및 인구(최근년도)</vt:lpstr>
      <vt:lpstr>4.연령(5세 계급)및 성별인구</vt:lpstr>
      <vt:lpstr>5.혼인상태별 인구(15세이상 인구)</vt:lpstr>
      <vt:lpstr>6.교육정도별 인구(6세이상)</vt:lpstr>
      <vt:lpstr>7.주택점유형태별 가구(일반가구)</vt:lpstr>
      <vt:lpstr>8.사용방수별 가구(일반가구)</vt:lpstr>
      <vt:lpstr>9.인구동태(민원봉사실)</vt:lpstr>
      <vt:lpstr>10.인구이동(월별)</vt:lpstr>
      <vt:lpstr>10-1.동별 인구이동</vt:lpstr>
      <vt:lpstr>11.주민등록 전입지별 인구이동(타시도 →목포)</vt:lpstr>
      <vt:lpstr>12.주민등록 전출지별 인구이동(목포 →타시도)</vt:lpstr>
      <vt:lpstr>13.통근.통학유형별 인구(12세이상)</vt:lpstr>
      <vt:lpstr>14.상주(야간).주간인구 </vt:lpstr>
      <vt:lpstr>15.외국인국적별등록현황</vt:lpstr>
      <vt:lpstr>15-1.외국인 연령별 등록현황</vt:lpstr>
      <vt:lpstr>16.외국인과의 혼인 17.여성가구주현황</vt:lpstr>
      <vt:lpstr>18.사망원인별 사망</vt:lpstr>
      <vt:lpstr>18.사망원인별 사망(2)</vt:lpstr>
      <vt:lpstr>'1.인구추이- 거소신고인수'!Print_Area</vt:lpstr>
      <vt:lpstr>'1.인구추이- 등록인구추이'!Print_Area</vt:lpstr>
      <vt:lpstr>'10.인구이동(월별)'!Print_Area</vt:lpstr>
      <vt:lpstr>'10-1.동별 인구이동'!Print_Area</vt:lpstr>
      <vt:lpstr>'11.주민등록 전입지별 인구이동(타시도 →목포)'!Print_Area</vt:lpstr>
      <vt:lpstr>'12.주민등록 전출지별 인구이동(목포 →타시도)'!Print_Area</vt:lpstr>
      <vt:lpstr>'13.통근.통학유형별 인구(12세이상)'!Print_Area</vt:lpstr>
      <vt:lpstr>'14.상주(야간).주간인구 '!Print_Area</vt:lpstr>
      <vt:lpstr>'15.외국인국적별등록현황'!Print_Area</vt:lpstr>
      <vt:lpstr>'15-1.외국인 연령별 등록현황'!Print_Area</vt:lpstr>
      <vt:lpstr>'16.외국인과의 혼인 17.여성가구주현황'!Print_Area</vt:lpstr>
      <vt:lpstr>'18.사망원인별 사망'!Print_Area</vt:lpstr>
      <vt:lpstr>'18.사망원인별 사망(2)'!Print_Area</vt:lpstr>
      <vt:lpstr>'2.시군별 세대 및 인구(주민등록)'!Print_Area</vt:lpstr>
      <vt:lpstr>'3.동별 세대 및 인구(최근년도)'!Print_Area</vt:lpstr>
      <vt:lpstr>'4.연령(5세 계급)및 성별인구'!Print_Area</vt:lpstr>
      <vt:lpstr>'6.교육정도별 인구(6세이상)'!Print_Area</vt:lpstr>
      <vt:lpstr>'7.주택점유형태별 가구(일반가구)'!Print_Area</vt:lpstr>
      <vt:lpstr>'8.사용방수별 가구(일반가구)'!Print_Area</vt:lpstr>
      <vt:lpstr>'9.인구동태(민원봉사실)'!Print_Area</vt:lpstr>
      <vt:lpstr>'2.시군별 세대 및 인구(주민등록)'!Print_Titles</vt:lpstr>
      <vt:lpstr>'6.교육정도별 인구(6세이상)'!Print_Titles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2019-02-22T04:14:49Z</dcterms:created>
  <dcterms:modified xsi:type="dcterms:W3CDTF">2019-02-26T04:18:43Z</dcterms:modified>
</cp:coreProperties>
</file>