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05" yWindow="105" windowWidth="12195" windowHeight="12120" firstSheet="18" activeTab="22"/>
  </bookViews>
  <sheets>
    <sheet name="1.의료기관" sheetId="1" r:id="rId1"/>
    <sheet name="2.의료기관종사의료인력" sheetId="2" r:id="rId2"/>
    <sheet name="3.보건소인력" sheetId="3" r:id="rId3"/>
    <sheet name="4.보건지소및진료소인력" sheetId="4" r:id="rId4"/>
    <sheet name="5.의약품등제조업소 및 판매업소" sheetId="5" r:id="rId5"/>
    <sheet name="6.식품위생관계업소" sheetId="6" r:id="rId6"/>
    <sheet name="7.공중위생관계업소 " sheetId="7" r:id="rId7"/>
    <sheet name="8.예방접종" sheetId="8" r:id="rId8"/>
    <sheet name="9.법정전염병 발생및사망" sheetId="9" r:id="rId9"/>
    <sheet name="10.한센병보건소등록" sheetId="10" r:id="rId10"/>
    <sheet name="11.결핵환자현황 " sheetId="11" r:id="rId11"/>
    <sheet name="12.보건소 구강보건사업실적" sheetId="12" r:id="rId12"/>
    <sheet name="13.모자보건사업실적 " sheetId="13" r:id="rId13"/>
    <sheet name="14.건강보험 적용인구" sheetId="14" r:id="rId14"/>
    <sheet name="15. 건강보험대상자 진료실적" sheetId="15" r:id="rId15"/>
    <sheet name="16.국민연금가입자" sheetId="16" r:id="rId16"/>
    <sheet name="17.국민연금급여지급현황" sheetId="17" r:id="rId17"/>
    <sheet name="18.국가보훈대상자" sheetId="18" r:id="rId18"/>
    <sheet name="19.국가보훈대상자취업" sheetId="19" r:id="rId19"/>
    <sheet name="20.국가보훈대상자 및 자녀취학" sheetId="20" r:id="rId20"/>
    <sheet name="21.참전용사등록현황" sheetId="21" r:id="rId21"/>
    <sheet name="22.적십자회비모금및구호실적" sheetId="41" r:id="rId22"/>
    <sheet name="23.사회복지시설" sheetId="22" r:id="rId23"/>
    <sheet name="24.노인여가복지시설" sheetId="23" r:id="rId24"/>
    <sheet name="25.노인주거복지시설" sheetId="24" r:id="rId25"/>
    <sheet name="26.노인의료복지시설" sheetId="25" r:id="rId26"/>
    <sheet name="27.재가노인복지시설" sheetId="26" r:id="rId27"/>
    <sheet name="28.국민기초생활보장수급자 " sheetId="27" r:id="rId28"/>
    <sheet name="29.기초연금 수급자 수" sheetId="28" r:id="rId29"/>
    <sheet name="30.여성복지시설" sheetId="42" r:id="rId30"/>
    <sheet name="31.여성폭력상담" sheetId="43" r:id="rId31"/>
    <sheet name="32.아동복지시설 " sheetId="44" r:id="rId32"/>
    <sheet name="33.장애인복지생활시설" sheetId="29" r:id="rId33"/>
    <sheet name="34.장애인등록현황" sheetId="34" r:id="rId34"/>
    <sheet name="35.노숙인 생활시설수 및 생활인원 현황시설" sheetId="47" r:id="rId35"/>
    <sheet name="36.저소득 및 한부모 가족" sheetId="45" r:id="rId36"/>
    <sheet name="37.묘지및봉안시설" sheetId="40" r:id="rId37"/>
    <sheet name="37.묘지및봉안시설(속)" sheetId="33" r:id="rId38"/>
    <sheet name="38.헌혈사업실적" sheetId="35" r:id="rId39"/>
    <sheet name="39.방문보건관리사업실적" sheetId="36" r:id="rId40"/>
    <sheet name="40.건강생활실천교육" sheetId="37" r:id="rId41"/>
    <sheet name="41.성인병예방 및 관리교육" sheetId="38" r:id="rId42"/>
    <sheet name="42.어린이집" sheetId="46" r:id="rId43"/>
    <sheet name="43.자원봉사자 현황" sheetId="39" r:id="rId44"/>
  </sheets>
  <definedNames>
    <definedName name="_xlnm.Print_Area" localSheetId="0">'1.의료기관'!$A$1:$AC$40</definedName>
    <definedName name="_xlnm.Print_Area" localSheetId="9">'10.한센병보건소등록'!$A$1:$L$16</definedName>
    <definedName name="_xlnm.Print_Area" localSheetId="10">'11.결핵환자현황 '!$A$1:$AA$28</definedName>
    <definedName name="_xlnm.Print_Area" localSheetId="11">'12.보건소 구강보건사업실적'!$A$1:$I$31</definedName>
    <definedName name="_xlnm.Print_Area" localSheetId="12">'13.모자보건사업실적 '!$A$1:$E$28</definedName>
    <definedName name="_xlnm.Print_Area" localSheetId="13">'14.건강보험 적용인구'!$A$1:$H$28</definedName>
    <definedName name="_xlnm.Print_Area" localSheetId="14">'15. 건강보험대상자 진료실적'!$A$1:$G$27</definedName>
    <definedName name="_xlnm.Print_Area" localSheetId="15">'16.국민연금가입자'!$A$1:$G$16</definedName>
    <definedName name="_xlnm.Print_Area" localSheetId="16">'17.국민연금급여지급현황'!$A$1:$M$32</definedName>
    <definedName name="_xlnm.Print_Area" localSheetId="17">'18.국가보훈대상자'!$A$1:$AG$19</definedName>
    <definedName name="_xlnm.Print_Area" localSheetId="18">'19.국가보훈대상자취업'!$A$1:$M$17</definedName>
    <definedName name="_xlnm.Print_Area" localSheetId="1">'2.의료기관종사의료인력'!$A$1:$G$25</definedName>
    <definedName name="_xlnm.Print_Area" localSheetId="19">'20.국가보훈대상자 및 자녀취학'!$A$1:$Q$16</definedName>
    <definedName name="_xlnm.Print_Area" localSheetId="20">'21.참전용사등록현황'!$A$1:$E$14</definedName>
    <definedName name="_xlnm.Print_Area" localSheetId="21">'22.적십자회비모금및구호실적'!$A$1:$H$26</definedName>
    <definedName name="_xlnm.Print_Area" localSheetId="22">'23.사회복지시설'!$A$1:$I$16</definedName>
    <definedName name="_xlnm.Print_Area" localSheetId="23">'24.노인여가복지시설'!$A$1:$E$26</definedName>
    <definedName name="_xlnm.Print_Area" localSheetId="24">'25.노인주거복지시설'!$A$1:$K$28</definedName>
    <definedName name="_xlnm.Print_Area" localSheetId="25">'26.노인의료복지시설'!$A$1:$K$29</definedName>
    <definedName name="_xlnm.Print_Area" localSheetId="26">'27.재가노인복지시설'!$A$1:$P$28</definedName>
    <definedName name="_xlnm.Print_Area" localSheetId="27">'28.국민기초생활보장수급자 '!$A$1:$O$42</definedName>
    <definedName name="_xlnm.Print_Area" localSheetId="28">'29.기초연금 수급자 수'!$A$1:$J$39</definedName>
    <definedName name="_xlnm.Print_Area" localSheetId="2">'3.보건소인력'!$A$1:$M$24</definedName>
    <definedName name="_xlnm.Print_Area" localSheetId="29">'30.여성복지시설'!$A$1:$E$36</definedName>
    <definedName name="_xlnm.Print_Area" localSheetId="30">'31.여성폭력상담'!$A$1:$I$27</definedName>
    <definedName name="_xlnm.Print_Area" localSheetId="31">'32.아동복지시설 '!$A$1:$K$25</definedName>
    <definedName name="_xlnm.Print_Area" localSheetId="32">'33.장애인복지생활시설'!$A$1:$M$25</definedName>
    <definedName name="_xlnm.Print_Area" localSheetId="33">'34.장애인등록현황'!$A$1:$L$40</definedName>
    <definedName name="_xlnm.Print_Area" localSheetId="34">'35.노숙인 생활시설수 및 생활인원 현황시설'!$A$1:$K$22</definedName>
    <definedName name="_xlnm.Print_Area" localSheetId="35">'36.저소득 및 한부모 가족'!$A$1:$I$27</definedName>
    <definedName name="_xlnm.Print_Area" localSheetId="36">'37.묘지및봉안시설'!$A$1:$J$28</definedName>
    <definedName name="_xlnm.Print_Area" localSheetId="37">'37.묘지및봉안시설(속)'!$A$1:$J$39</definedName>
    <definedName name="_xlnm.Print_Area" localSheetId="38">'38.헌혈사업실적'!$A$1:$AV$36</definedName>
    <definedName name="_xlnm.Print_Area" localSheetId="3">'4.보건지소및진료소인력'!$A$1:$I$26</definedName>
    <definedName name="_xlnm.Print_Area" localSheetId="40">'40.건강생활실천교육'!$A$1:$F$22</definedName>
    <definedName name="_xlnm.Print_Area" localSheetId="41">'41.성인병예방 및 관리교육'!$A$1:$F$22</definedName>
    <definedName name="_xlnm.Print_Area" localSheetId="42">'42.어린이집'!$A$1:$J$30</definedName>
    <definedName name="_xlnm.Print_Area" localSheetId="43">'43.자원봉사자 현황'!$A$1:$L$15</definedName>
    <definedName name="_xlnm.Print_Area" localSheetId="4">'5.의약품등제조업소 및 판매업소'!$A$1:$P$39</definedName>
    <definedName name="_xlnm.Print_Area" localSheetId="5">'6.식품위생관계업소'!$A$1:$M$27</definedName>
    <definedName name="_xlnm.Print_Area" localSheetId="6">'7.공중위생관계업소 '!$A$1:$J$36</definedName>
    <definedName name="_xlnm.Print_Area" localSheetId="7">'8.예방접종'!$A$1:$J$39</definedName>
    <definedName name="_xlnm.Print_Area" localSheetId="8">'9.법정전염병 발생및사망'!$A$1:$AF$28</definedName>
    <definedName name="_xlnm.Print_Titles" localSheetId="27">'28.국민기초생활보장수급자 '!$6:$10</definedName>
  </definedNames>
  <calcPr calcId="145621"/>
</workbook>
</file>

<file path=xl/calcChain.xml><?xml version="1.0" encoding="utf-8"?>
<calcChain xmlns="http://schemas.openxmlformats.org/spreadsheetml/2006/main">
  <c r="D22" i="16" l="1"/>
  <c r="H38" i="28" l="1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37" i="28"/>
  <c r="J15" i="28"/>
  <c r="I15" i="28"/>
  <c r="C10" i="22" l="1"/>
  <c r="B10" i="22"/>
  <c r="H25" i="41" l="1"/>
  <c r="B25" i="41"/>
  <c r="H15" i="41"/>
  <c r="G15" i="41"/>
  <c r="B19" i="37" l="1"/>
  <c r="B13" i="37"/>
  <c r="J38" i="28" l="1"/>
  <c r="I38" i="28"/>
  <c r="E38" i="28"/>
  <c r="J37" i="28"/>
  <c r="I37" i="28"/>
  <c r="E37" i="28"/>
  <c r="J36" i="28"/>
  <c r="I36" i="28"/>
  <c r="E36" i="28"/>
  <c r="J35" i="28"/>
  <c r="I35" i="28"/>
  <c r="E35" i="28"/>
  <c r="J34" i="28"/>
  <c r="I34" i="28"/>
  <c r="E34" i="28"/>
  <c r="J33" i="28"/>
  <c r="I33" i="28"/>
  <c r="E33" i="28"/>
  <c r="J32" i="28"/>
  <c r="I32" i="28"/>
  <c r="E32" i="28"/>
  <c r="J31" i="28"/>
  <c r="I31" i="28"/>
  <c r="E31" i="28"/>
  <c r="J30" i="28"/>
  <c r="I30" i="28"/>
  <c r="E30" i="28"/>
  <c r="J29" i="28"/>
  <c r="I29" i="28"/>
  <c r="E29" i="28"/>
  <c r="J28" i="28"/>
  <c r="I28" i="28"/>
  <c r="E28" i="28"/>
  <c r="J27" i="28"/>
  <c r="I27" i="28"/>
  <c r="E27" i="28"/>
  <c r="J26" i="28"/>
  <c r="I26" i="28"/>
  <c r="E26" i="28"/>
  <c r="J25" i="28"/>
  <c r="I25" i="28"/>
  <c r="E25" i="28"/>
  <c r="J24" i="28"/>
  <c r="I24" i="28"/>
  <c r="E24" i="28"/>
  <c r="J23" i="28"/>
  <c r="I23" i="28"/>
  <c r="E23" i="28"/>
  <c r="J22" i="28"/>
  <c r="I22" i="28"/>
  <c r="E22" i="28"/>
  <c r="J21" i="28"/>
  <c r="I21" i="28"/>
  <c r="E21" i="28"/>
  <c r="J20" i="28"/>
  <c r="I20" i="28"/>
  <c r="E20" i="28"/>
  <c r="J19" i="28"/>
  <c r="I19" i="28"/>
  <c r="E19" i="28"/>
  <c r="J18" i="28"/>
  <c r="I18" i="28"/>
  <c r="E18" i="28"/>
  <c r="J17" i="28"/>
  <c r="I17" i="28"/>
  <c r="E17" i="28"/>
  <c r="J16" i="28"/>
  <c r="I16" i="28"/>
  <c r="E16" i="28"/>
  <c r="G15" i="28"/>
  <c r="F15" i="28"/>
  <c r="D15" i="28"/>
  <c r="H15" i="28" s="1"/>
  <c r="C15" i="28"/>
  <c r="B13" i="21" l="1"/>
  <c r="Z15" i="18"/>
  <c r="O15" i="18"/>
  <c r="E15" i="18"/>
  <c r="B15" i="18" l="1"/>
  <c r="G14" i="15"/>
  <c r="G13" i="15"/>
  <c r="G12" i="15"/>
  <c r="G11" i="15"/>
  <c r="G10" i="15"/>
  <c r="B15" i="14"/>
</calcChain>
</file>

<file path=xl/sharedStrings.xml><?xml version="1.0" encoding="utf-8"?>
<sst xmlns="http://schemas.openxmlformats.org/spreadsheetml/2006/main" count="3339" uniqueCount="1638">
  <si>
    <t>1. 의   료   기   관</t>
    <phoneticPr fontId="12" type="noConversion"/>
  </si>
  <si>
    <t>1. 의   료   기   관 (속)</t>
    <phoneticPr fontId="12" type="noConversion"/>
  </si>
  <si>
    <t>Number of Medical  Institutions</t>
    <phoneticPr fontId="12" type="noConversion"/>
  </si>
  <si>
    <t>Number of Medical  Institutions(Cont'd)</t>
    <phoneticPr fontId="12" type="noConversion"/>
  </si>
  <si>
    <t>단위 : 개</t>
    <phoneticPr fontId="12" type="noConversion"/>
  </si>
  <si>
    <t>Unit : Number</t>
    <phoneticPr fontId="12" type="noConversion"/>
  </si>
  <si>
    <t xml:space="preserve"> 연   별 </t>
    <phoneticPr fontId="12" type="noConversion"/>
  </si>
  <si>
    <r>
      <t>합   계</t>
    </r>
    <r>
      <rPr>
        <vertAlign val="superscript"/>
        <sz val="10"/>
        <rFont val="나눔고딕"/>
        <family val="3"/>
        <charset val="129"/>
      </rPr>
      <t xml:space="preserve"> 1)</t>
    </r>
    <phoneticPr fontId="12" type="noConversion"/>
  </si>
  <si>
    <t>종합병원</t>
  </si>
  <si>
    <r>
      <t>병     원</t>
    </r>
    <r>
      <rPr>
        <vertAlign val="superscript"/>
        <sz val="10"/>
        <rFont val="나눔고딕"/>
        <family val="3"/>
        <charset val="129"/>
      </rPr>
      <t xml:space="preserve"> 2)</t>
    </r>
    <phoneticPr fontId="12" type="noConversion"/>
  </si>
  <si>
    <t>의    원</t>
  </si>
  <si>
    <r>
      <t>특수병원</t>
    </r>
    <r>
      <rPr>
        <vertAlign val="superscript"/>
        <sz val="10"/>
        <rFont val="나눔고딕"/>
        <family val="3"/>
        <charset val="129"/>
      </rPr>
      <t>3)</t>
    </r>
    <phoneticPr fontId="12" type="noConversion"/>
  </si>
  <si>
    <t>요양병원</t>
    <phoneticPr fontId="12" type="noConversion"/>
  </si>
  <si>
    <t>치과병(의)원</t>
    <phoneticPr fontId="12" type="noConversion"/>
  </si>
  <si>
    <t>한방병원</t>
    <phoneticPr fontId="12" type="noConversion"/>
  </si>
  <si>
    <t>한의원</t>
    <phoneticPr fontId="12" type="noConversion"/>
  </si>
  <si>
    <t>조  산  소</t>
  </si>
  <si>
    <t>부속의원</t>
    <phoneticPr fontId="12" type="noConversion"/>
  </si>
  <si>
    <t>보   건</t>
    <phoneticPr fontId="12" type="noConversion"/>
  </si>
  <si>
    <t>보건소</t>
    <phoneticPr fontId="12" type="noConversion"/>
  </si>
  <si>
    <t>보건</t>
  </si>
  <si>
    <t>보    건</t>
    <phoneticPr fontId="12" type="noConversion"/>
  </si>
  <si>
    <t>및</t>
    <phoneticPr fontId="12" type="noConversion"/>
  </si>
  <si>
    <t>Total</t>
    <phoneticPr fontId="12" type="noConversion"/>
  </si>
  <si>
    <t>General hospitals</t>
    <phoneticPr fontId="12" type="noConversion"/>
  </si>
  <si>
    <t>Hospitals</t>
    <phoneticPr fontId="12" type="noConversion"/>
  </si>
  <si>
    <t>Clinics</t>
    <phoneticPr fontId="12" type="noConversion"/>
  </si>
  <si>
    <t>Special hospitals</t>
    <phoneticPr fontId="12" type="noConversion"/>
  </si>
  <si>
    <t>Long term care hospitals</t>
    <phoneticPr fontId="12" type="noConversion"/>
  </si>
  <si>
    <t>Dental clinics</t>
    <phoneticPr fontId="12" type="noConversion"/>
  </si>
  <si>
    <t>Oriental medicine hospitals</t>
    <phoneticPr fontId="12" type="noConversion"/>
  </si>
  <si>
    <t>Oriental medicine clinics</t>
    <phoneticPr fontId="12" type="noConversion"/>
  </si>
  <si>
    <t>Midwife clinics</t>
    <phoneticPr fontId="12" type="noConversion"/>
  </si>
  <si>
    <t>Dispensaries</t>
    <phoneticPr fontId="7" type="noConversion"/>
  </si>
  <si>
    <t>의료원</t>
    <phoneticPr fontId="12" type="noConversion"/>
  </si>
  <si>
    <t>지소</t>
  </si>
  <si>
    <t>진료소</t>
  </si>
  <si>
    <t>병원수</t>
  </si>
  <si>
    <t>병상수</t>
  </si>
  <si>
    <t>병상수</t>
    <phoneticPr fontId="12" type="noConversion"/>
  </si>
  <si>
    <t>Health</t>
    <phoneticPr fontId="12" type="noConversion"/>
  </si>
  <si>
    <t>Health sub</t>
    <phoneticPr fontId="12" type="noConversion"/>
  </si>
  <si>
    <t>Primary health</t>
    <phoneticPr fontId="12" type="noConversion"/>
  </si>
  <si>
    <t>동  별</t>
    <phoneticPr fontId="12" type="noConversion"/>
  </si>
  <si>
    <t>Number</t>
    <phoneticPr fontId="12" type="noConversion"/>
  </si>
  <si>
    <t>Beds</t>
    <phoneticPr fontId="12" type="noConversion"/>
  </si>
  <si>
    <t>clinics</t>
    <phoneticPr fontId="12" type="noConversion"/>
  </si>
  <si>
    <t>centers</t>
    <phoneticPr fontId="12" type="noConversion"/>
  </si>
  <si>
    <t>care post</t>
    <phoneticPr fontId="12" type="noConversion"/>
  </si>
  <si>
    <t>-</t>
  </si>
  <si>
    <t>용당1동</t>
  </si>
  <si>
    <t>용당2동</t>
  </si>
  <si>
    <t>연동</t>
  </si>
  <si>
    <t>산정동</t>
    <phoneticPr fontId="12" type="noConversion"/>
  </si>
  <si>
    <t>연산동</t>
  </si>
  <si>
    <t>원산동</t>
  </si>
  <si>
    <t>대성동</t>
  </si>
  <si>
    <t>목원동</t>
    <phoneticPr fontId="12" type="noConversion"/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</si>
  <si>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</si>
  <si>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</si>
  <si>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</si>
  <si>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</si>
  <si>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</si>
  <si>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</si>
  <si>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</si>
  <si>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</si>
  <si>
    <t>상  동</t>
  </si>
  <si>
    <t>하당동</t>
  </si>
  <si>
    <t>신흥동</t>
  </si>
  <si>
    <t>삼향동</t>
  </si>
  <si>
    <t>옥암동</t>
  </si>
  <si>
    <t>부흥동</t>
    <phoneticPr fontId="12" type="noConversion"/>
  </si>
  <si>
    <t>부주동</t>
    <phoneticPr fontId="12" type="noConversion"/>
  </si>
  <si>
    <t>주 1) 보건의료원이하 제외  2) 군인병원 제외  3) 정신병원, 결핵병원, 나병원 포함</t>
    <phoneticPr fontId="12" type="noConversion"/>
  </si>
  <si>
    <t>자료 : 보건위생과</t>
    <phoneticPr fontId="12" type="noConversion"/>
  </si>
  <si>
    <t>2. 의료기관종사 의료인력</t>
    <phoneticPr fontId="12" type="noConversion"/>
  </si>
  <si>
    <t>Number of  Medical Personnels Employed in Medical Institutions</t>
  </si>
  <si>
    <t>단위 : 명</t>
  </si>
  <si>
    <t>Unit : Person</t>
    <phoneticPr fontId="12" type="noConversion"/>
  </si>
  <si>
    <t xml:space="preserve"> 연   별 </t>
  </si>
  <si>
    <t>합     계</t>
  </si>
  <si>
    <t>치과의사</t>
  </si>
  <si>
    <t>한 의 사</t>
  </si>
  <si>
    <t>상근의사</t>
  </si>
  <si>
    <t xml:space="preserve"> 비상근의사</t>
  </si>
  <si>
    <t>Oriental</t>
    <phoneticPr fontId="7" type="noConversion"/>
  </si>
  <si>
    <t xml:space="preserve"> Year </t>
  </si>
  <si>
    <t>Total</t>
  </si>
  <si>
    <t>Full-time</t>
    <phoneticPr fontId="7" type="noConversion"/>
  </si>
  <si>
    <t>Part-time</t>
    <phoneticPr fontId="7" type="noConversion"/>
  </si>
  <si>
    <t>Dentists</t>
  </si>
  <si>
    <t>medical doctors</t>
    <phoneticPr fontId="7" type="noConversion"/>
  </si>
  <si>
    <r>
      <t>약   사</t>
    </r>
    <r>
      <rPr>
        <vertAlign val="superscript"/>
        <sz val="10"/>
        <rFont val="나눔고딕"/>
        <family val="3"/>
        <charset val="129"/>
      </rPr>
      <t xml:space="preserve"> 1)</t>
    </r>
    <phoneticPr fontId="7" type="noConversion"/>
  </si>
  <si>
    <t>간 호 사</t>
  </si>
  <si>
    <t>간호조무사</t>
  </si>
  <si>
    <t>의료기사</t>
  </si>
  <si>
    <t>의무기록사</t>
  </si>
  <si>
    <t>조 산 사</t>
  </si>
  <si>
    <t>Medical</t>
  </si>
  <si>
    <t>Medical record</t>
    <phoneticPr fontId="7" type="noConversion"/>
  </si>
  <si>
    <t>Pharmacists</t>
  </si>
  <si>
    <t>Nurses</t>
  </si>
  <si>
    <t>Nurse aides</t>
  </si>
  <si>
    <t>technicians</t>
  </si>
  <si>
    <t>Midwives</t>
  </si>
  <si>
    <t>주 1) 약사 - 개인약국의 약사는 미포함</t>
    <phoneticPr fontId="7" type="noConversion"/>
  </si>
  <si>
    <t>3. 보 건 소 인 력</t>
    <phoneticPr fontId="12" type="noConversion"/>
  </si>
  <si>
    <t>Number of Staffs in Health Centers</t>
    <phoneticPr fontId="12" type="noConversion"/>
  </si>
  <si>
    <t>합  계</t>
    <phoneticPr fontId="12" type="noConversion"/>
  </si>
  <si>
    <r>
      <t>면허 · 자격종별</t>
    </r>
    <r>
      <rPr>
        <sz val="10"/>
        <rFont val="Arial Narrow"/>
        <family val="2"/>
      </rPr>
      <t xml:space="preserve">    by  Licence/ Qualification</t>
    </r>
    <phoneticPr fontId="12" type="noConversion"/>
  </si>
  <si>
    <t>의   사</t>
    <phoneticPr fontId="12" type="noConversion"/>
  </si>
  <si>
    <t>치과의사</t>
    <phoneticPr fontId="12" type="noConversion"/>
  </si>
  <si>
    <t>한의사</t>
    <phoneticPr fontId="12" type="noConversion"/>
  </si>
  <si>
    <t>약  사</t>
    <phoneticPr fontId="12" type="noConversion"/>
  </si>
  <si>
    <t>조산사</t>
    <phoneticPr fontId="12" type="noConversion"/>
  </si>
  <si>
    <t>간호사</t>
    <phoneticPr fontId="12" type="noConversion"/>
  </si>
  <si>
    <t>임상병리사</t>
    <phoneticPr fontId="12" type="noConversion"/>
  </si>
  <si>
    <t>방사선사</t>
    <phoneticPr fontId="12" type="noConversion"/>
  </si>
  <si>
    <t>물리치료사</t>
    <phoneticPr fontId="12" type="noConversion"/>
  </si>
  <si>
    <t xml:space="preserve">Year </t>
    <phoneticPr fontId="12" type="noConversion"/>
  </si>
  <si>
    <t>Physi
-cians</t>
    <phoneticPr fontId="12" type="noConversion"/>
  </si>
  <si>
    <t>Dentists</t>
    <phoneticPr fontId="12" type="noConversion"/>
  </si>
  <si>
    <t>Oriental
 medical
 doctors</t>
    <phoneticPr fontId="12" type="noConversion"/>
  </si>
  <si>
    <t>Pharma
-cist</t>
    <phoneticPr fontId="12" type="noConversion"/>
  </si>
  <si>
    <t>Midwives</t>
    <phoneticPr fontId="12" type="noConversion"/>
  </si>
  <si>
    <t>Nurses</t>
    <phoneticPr fontId="12" type="noConversion"/>
  </si>
  <si>
    <t>Clinic Pathology
technicians</t>
    <phoneticPr fontId="12" type="noConversion"/>
  </si>
  <si>
    <t>Radiolo
gical
technicians</t>
    <phoneticPr fontId="12" type="noConversion"/>
  </si>
  <si>
    <t>Physical
therapy
technicians</t>
    <phoneticPr fontId="12" type="noConversion"/>
  </si>
  <si>
    <r>
      <t>면허 · 자격종별</t>
    </r>
    <r>
      <rPr>
        <sz val="10"/>
        <rFont val="Arial Narrow"/>
        <family val="2"/>
      </rPr>
      <t xml:space="preserve">    by  Licence/ Qualification</t>
    </r>
    <phoneticPr fontId="7" type="noConversion"/>
  </si>
  <si>
    <t>치   과
위생사</t>
    <phoneticPr fontId="12" type="noConversion"/>
  </si>
  <si>
    <t>영양사</t>
    <phoneticPr fontId="12" type="noConversion"/>
  </si>
  <si>
    <t>간   호
조무사</t>
    <phoneticPr fontId="12" type="noConversion"/>
  </si>
  <si>
    <t>의   무
기록사</t>
    <phoneticPr fontId="12" type="noConversion"/>
  </si>
  <si>
    <t>위생사
. 위생
시험사</t>
    <phoneticPr fontId="12" type="noConversion"/>
  </si>
  <si>
    <t>정신보건
전문요원</t>
    <phoneticPr fontId="12" type="noConversion"/>
  </si>
  <si>
    <t>정      보
처리기사</t>
    <phoneticPr fontId="12" type="noConversion"/>
  </si>
  <si>
    <t>응   급
구조사</t>
    <phoneticPr fontId="12" type="noConversion"/>
  </si>
  <si>
    <t>보건직</t>
    <phoneticPr fontId="12" type="noConversion"/>
  </si>
  <si>
    <t>행정직</t>
    <phoneticPr fontId="12" type="noConversion"/>
  </si>
  <si>
    <t>기  타</t>
    <phoneticPr fontId="12" type="noConversion"/>
  </si>
  <si>
    <t>Dental
hygienics
techni-cians</t>
    <phoneticPr fontId="12" type="noConversion"/>
  </si>
  <si>
    <t>Nutrion
techni-cians</t>
    <phoneticPr fontId="12" type="noConversion"/>
  </si>
  <si>
    <t>Nurse
aids</t>
    <phoneticPr fontId="12" type="noConversion"/>
  </si>
  <si>
    <t>Medical
records
technicians</t>
    <phoneticPr fontId="12" type="noConversion"/>
  </si>
  <si>
    <t>Mental
and health
specialists</t>
    <phoneticPr fontId="12" type="noConversion"/>
  </si>
  <si>
    <t>Data  
processing
technicians</t>
    <phoneticPr fontId="12" type="noConversion"/>
  </si>
  <si>
    <t>Emergency
rescue
specialists</t>
    <phoneticPr fontId="12" type="noConversion"/>
  </si>
  <si>
    <t>Public health 
workers</t>
    <phoneticPr fontId="12" type="noConversion"/>
  </si>
  <si>
    <t>Administ-rative
workers</t>
    <phoneticPr fontId="12" type="noConversion"/>
  </si>
  <si>
    <t>Others</t>
    <phoneticPr fontId="12" type="noConversion"/>
  </si>
  <si>
    <t>자료 : 보건위생과</t>
  </si>
  <si>
    <t>4. 보건지소 및 진료소 인력</t>
    <phoneticPr fontId="12" type="noConversion"/>
  </si>
  <si>
    <t>Number of staffs in Health subcenters and Primary Health Care Centers</t>
    <phoneticPr fontId="12" type="noConversion"/>
  </si>
  <si>
    <t>합   계</t>
    <phoneticPr fontId="12" type="noConversion"/>
  </si>
  <si>
    <r>
      <t xml:space="preserve">보  건  지  소 </t>
    </r>
    <r>
      <rPr>
        <sz val="10"/>
        <rFont val="Arial Narrow"/>
        <family val="2"/>
      </rPr>
      <t xml:space="preserve">   Health Sub-center</t>
    </r>
    <phoneticPr fontId="12" type="noConversion"/>
  </si>
  <si>
    <r>
      <t xml:space="preserve">면허 · 자격종별    </t>
    </r>
    <r>
      <rPr>
        <sz val="10"/>
        <rFont val="Arial Narrow"/>
        <family val="2"/>
      </rPr>
      <t xml:space="preserve"> by  Licence/ Qualification</t>
    </r>
    <phoneticPr fontId="12" type="noConversion"/>
  </si>
  <si>
    <t>의    사</t>
    <phoneticPr fontId="12" type="noConversion"/>
  </si>
  <si>
    <t>약   사</t>
    <phoneticPr fontId="12" type="noConversion"/>
  </si>
  <si>
    <t>치과위생사</t>
    <phoneticPr fontId="12" type="noConversion"/>
  </si>
  <si>
    <t>Physicians</t>
    <phoneticPr fontId="12" type="noConversion"/>
  </si>
  <si>
    <t>Oriental medical doctors</t>
    <phoneticPr fontId="12" type="noConversion"/>
  </si>
  <si>
    <t>Pharmacists</t>
    <phoneticPr fontId="12" type="noConversion"/>
  </si>
  <si>
    <t>Dental
hygienics
technicians</t>
    <phoneticPr fontId="12" type="noConversion"/>
  </si>
  <si>
    <r>
      <t xml:space="preserve">보  건  지  소    </t>
    </r>
    <r>
      <rPr>
        <sz val="10"/>
        <rFont val="Arial Narrow"/>
        <family val="2"/>
      </rPr>
      <t>Health Sub-center</t>
    </r>
    <phoneticPr fontId="12" type="noConversion"/>
  </si>
  <si>
    <r>
      <t xml:space="preserve">보건진료소
</t>
    </r>
    <r>
      <rPr>
        <sz val="10"/>
        <rFont val="Arial Narrow"/>
        <family val="2"/>
      </rPr>
      <t>Primary health carecenters</t>
    </r>
    <phoneticPr fontId="12" type="noConversion"/>
  </si>
  <si>
    <t>면허 · 자격종별</t>
    <phoneticPr fontId="12" type="noConversion"/>
  </si>
  <si>
    <r>
      <t xml:space="preserve">면허·자격종별 외   </t>
    </r>
    <r>
      <rPr>
        <sz val="10"/>
        <rFont val="Arial Narrow"/>
        <family val="2"/>
      </rPr>
      <t xml:space="preserve"> Others</t>
    </r>
    <phoneticPr fontId="12" type="noConversion"/>
  </si>
  <si>
    <t>간호조무사</t>
    <phoneticPr fontId="12" type="noConversion"/>
  </si>
  <si>
    <t>소  계</t>
    <phoneticPr fontId="12" type="noConversion"/>
  </si>
  <si>
    <t>기 타</t>
    <phoneticPr fontId="12" type="noConversion"/>
  </si>
  <si>
    <t>보건진료원</t>
    <phoneticPr fontId="12" type="noConversion"/>
  </si>
  <si>
    <t>Radiological
technicians</t>
    <phoneticPr fontId="12" type="noConversion"/>
  </si>
  <si>
    <t>Subtotal</t>
    <phoneticPr fontId="12" type="noConversion"/>
  </si>
  <si>
    <t>Administrative
workers</t>
    <phoneticPr fontId="12" type="noConversion"/>
  </si>
  <si>
    <t>Primary health care
center's practitioners</t>
    <phoneticPr fontId="12" type="noConversion"/>
  </si>
  <si>
    <t>5. 의약품등 제조업소 및 판매업소</t>
    <phoneticPr fontId="12" type="noConversion"/>
  </si>
  <si>
    <t>5. 의약품등 제조업소 및 판매업소(속)</t>
    <phoneticPr fontId="12" type="noConversion"/>
  </si>
  <si>
    <t>Manufactures and Stores of Pharmaceutical Goods etc.</t>
    <phoneticPr fontId="12" type="noConversion"/>
  </si>
  <si>
    <t>Manufactures and Stores of Pharmaceutical Goods etc.(Cont'd)</t>
    <phoneticPr fontId="12" type="noConversion"/>
  </si>
  <si>
    <t>단위 : 개소</t>
  </si>
  <si>
    <t>Unit : Establishment</t>
    <phoneticPr fontId="12" type="noConversion"/>
  </si>
  <si>
    <t xml:space="preserve"> 연     별 </t>
    <phoneticPr fontId="12" type="noConversion"/>
  </si>
  <si>
    <r>
      <t xml:space="preserve">제   조  업   소 </t>
    </r>
    <r>
      <rPr>
        <sz val="10"/>
        <rFont val="Arial Narrow"/>
        <family val="2"/>
      </rPr>
      <t xml:space="preserve">          Number of manufacturers</t>
    </r>
    <phoneticPr fontId="12" type="noConversion"/>
  </si>
  <si>
    <t>판  매  업  소</t>
    <phoneticPr fontId="12" type="noConversion"/>
  </si>
  <si>
    <r>
      <t xml:space="preserve">판  매  업  소            </t>
    </r>
    <r>
      <rPr>
        <sz val="10"/>
        <rFont val="Arial Narrow"/>
        <family val="2"/>
      </rPr>
      <t xml:space="preserve">  Number   of   dealers</t>
    </r>
    <phoneticPr fontId="7" type="noConversion"/>
  </si>
  <si>
    <t>및 동별</t>
    <phoneticPr fontId="12" type="noConversion"/>
  </si>
  <si>
    <t>계</t>
  </si>
  <si>
    <t>의약품</t>
    <phoneticPr fontId="12" type="noConversion"/>
  </si>
  <si>
    <t>의약품외품</t>
    <phoneticPr fontId="12" type="noConversion"/>
  </si>
  <si>
    <t>화장품</t>
    <phoneticPr fontId="12" type="noConversion"/>
  </si>
  <si>
    <t>의료기기</t>
    <phoneticPr fontId="12" type="noConversion"/>
  </si>
  <si>
    <t>약   국</t>
  </si>
  <si>
    <t>한약국</t>
    <phoneticPr fontId="12" type="noConversion"/>
  </si>
  <si>
    <t>약업사</t>
    <phoneticPr fontId="12" type="noConversion"/>
  </si>
  <si>
    <t>의약품도매상</t>
    <phoneticPr fontId="12" type="noConversion"/>
  </si>
  <si>
    <t>한약도매상</t>
    <phoneticPr fontId="12" type="noConversion"/>
  </si>
  <si>
    <t>한약업사</t>
  </si>
  <si>
    <t>의료기기수리업</t>
    <phoneticPr fontId="12" type="noConversion"/>
  </si>
  <si>
    <t>Non-drug</t>
    <phoneticPr fontId="12" type="noConversion"/>
  </si>
  <si>
    <t>Medical</t>
    <phoneticPr fontId="12" type="noConversion"/>
  </si>
  <si>
    <t xml:space="preserve"> Year </t>
    <phoneticPr fontId="12" type="noConversion"/>
  </si>
  <si>
    <t xml:space="preserve">dispensary of </t>
    <phoneticPr fontId="7" type="noConversion"/>
  </si>
  <si>
    <t>Oriental medicine</t>
    <phoneticPr fontId="7" type="noConversion"/>
  </si>
  <si>
    <t>Oriental medicine</t>
    <phoneticPr fontId="12" type="noConversion"/>
  </si>
  <si>
    <t>Medical instruments</t>
    <phoneticPr fontId="12" type="noConversion"/>
  </si>
  <si>
    <t>&amp; Dong</t>
    <phoneticPr fontId="12" type="noConversion"/>
  </si>
  <si>
    <t>Drugs</t>
    <phoneticPr fontId="12" type="noConversion"/>
  </si>
  <si>
    <t>products</t>
    <phoneticPr fontId="12" type="noConversion"/>
  </si>
  <si>
    <t>Cosmetics</t>
    <phoneticPr fontId="12" type="noConversion"/>
  </si>
  <si>
    <t>instruments</t>
    <phoneticPr fontId="12" type="noConversion"/>
  </si>
  <si>
    <t>Pharmacies</t>
    <phoneticPr fontId="12" type="noConversion"/>
  </si>
  <si>
    <t>Drugist</t>
  </si>
  <si>
    <t>Wholesalers</t>
  </si>
  <si>
    <t>wholesalers</t>
  </si>
  <si>
    <t xml:space="preserve"> dealers</t>
    <phoneticPr fontId="12" type="noConversion"/>
  </si>
  <si>
    <t>Instruments</t>
    <phoneticPr fontId="12" type="noConversion"/>
  </si>
  <si>
    <t xml:space="preserve"> repair and maintenance</t>
    <phoneticPr fontId="7" type="noConversion"/>
  </si>
  <si>
    <t>연동</t>
    <phoneticPr fontId="12" type="noConversion"/>
  </si>
  <si>
    <t>산정동</t>
  </si>
  <si>
    <t>연산동</t>
    <phoneticPr fontId="12" type="noConversion"/>
  </si>
  <si>
    <t>목원동</t>
  </si>
  <si>
    <t>부흥동</t>
  </si>
  <si>
    <t>부주동</t>
  </si>
  <si>
    <t>6. 식품위생 관계업소</t>
    <phoneticPr fontId="12" type="noConversion"/>
  </si>
  <si>
    <t>Number of Food establishment by Year, Business Type</t>
    <phoneticPr fontId="12" type="noConversion"/>
  </si>
  <si>
    <t>합  계</t>
  </si>
  <si>
    <t>집   단
급식소</t>
    <phoneticPr fontId="12" type="noConversion"/>
  </si>
  <si>
    <t>계</t>
    <phoneticPr fontId="12" type="noConversion"/>
  </si>
  <si>
    <t>휴게음식점</t>
    <phoneticPr fontId="12" type="noConversion"/>
  </si>
  <si>
    <t>일  반
음식점</t>
    <phoneticPr fontId="12" type="noConversion"/>
  </si>
  <si>
    <t>제과점</t>
  </si>
  <si>
    <t>단란주점</t>
  </si>
  <si>
    <t>유흥주점</t>
  </si>
  <si>
    <t>위탁급식
영      업</t>
    <phoneticPr fontId="12" type="noConversion"/>
  </si>
  <si>
    <t>Grand</t>
    <phoneticPr fontId="7" type="noConversion"/>
  </si>
  <si>
    <t xml:space="preserve"> Restaurants</t>
    <phoneticPr fontId="7" type="noConversion"/>
  </si>
  <si>
    <t xml:space="preserve">General
restaur-ants </t>
    <phoneticPr fontId="7" type="noConversion"/>
  </si>
  <si>
    <t>Bakeries</t>
    <phoneticPr fontId="12" type="noConversion"/>
  </si>
  <si>
    <t>Public bar
karaokes</t>
    <phoneticPr fontId="12" type="noConversion"/>
  </si>
  <si>
    <t>Amuse
-ment
restaurants</t>
    <phoneticPr fontId="12" type="noConversion"/>
  </si>
  <si>
    <t>Contracted
catering
service</t>
    <phoneticPr fontId="12" type="noConversion"/>
  </si>
  <si>
    <t>Food 
suppliers
for group</t>
    <phoneticPr fontId="12" type="noConversion"/>
  </si>
  <si>
    <t>소   계</t>
    <phoneticPr fontId="7" type="noConversion"/>
  </si>
  <si>
    <t xml:space="preserve"> Year</t>
    <phoneticPr fontId="12" type="noConversion"/>
  </si>
  <si>
    <t>Total</t>
    <phoneticPr fontId="7" type="noConversion"/>
  </si>
  <si>
    <t>Sub-total</t>
  </si>
  <si>
    <t xml:space="preserve">식품제조업 및 가공업    </t>
    <phoneticPr fontId="12" type="noConversion"/>
  </si>
  <si>
    <t>식품 운반·판매·기타업</t>
    <phoneticPr fontId="12" type="noConversion"/>
  </si>
  <si>
    <t>건강기능식품 제조·수입·판매업</t>
    <phoneticPr fontId="12" type="noConversion"/>
  </si>
  <si>
    <t>Food manufacturing and processing businesses</t>
    <phoneticPr fontId="7" type="noConversion"/>
  </si>
  <si>
    <t>Food sales, transportation, others</t>
    <phoneticPr fontId="7" type="noConversion"/>
  </si>
  <si>
    <t>An aid to good health manufacturing, importing, sales</t>
    <phoneticPr fontId="7" type="noConversion"/>
  </si>
  <si>
    <t>식품제조
가공업</t>
    <phoneticPr fontId="12" type="noConversion"/>
  </si>
  <si>
    <t>즉석판매
제조
가공업</t>
    <phoneticPr fontId="12" type="noConversion"/>
  </si>
  <si>
    <t>식품
첨가물
제조업</t>
    <phoneticPr fontId="12" type="noConversion"/>
  </si>
  <si>
    <t xml:space="preserve">식품 
운반업 </t>
    <phoneticPr fontId="12" type="noConversion"/>
  </si>
  <si>
    <t>식 품
보존업</t>
    <phoneticPr fontId="12" type="noConversion"/>
  </si>
  <si>
    <t>용   기
·포장류
제조업</t>
    <phoneticPr fontId="12" type="noConversion"/>
  </si>
  <si>
    <t>건강기능식품
제조업</t>
    <phoneticPr fontId="12" type="noConversion"/>
  </si>
  <si>
    <t>건강기능식품
수입업</t>
    <phoneticPr fontId="12" type="noConversion"/>
  </si>
  <si>
    <t>건강기능
식품
판매업</t>
    <phoneticPr fontId="12" type="noConversion"/>
  </si>
  <si>
    <t>Food manufactu
-ring and processing</t>
    <phoneticPr fontId="12" type="noConversion"/>
  </si>
  <si>
    <t>Improvis
-ed
foods</t>
    <phoneticPr fontId="12" type="noConversion"/>
  </si>
  <si>
    <t>Food
additives</t>
    <phoneticPr fontId="12" type="noConversion"/>
  </si>
  <si>
    <t>Sub
-total</t>
    <phoneticPr fontId="7" type="noConversion"/>
  </si>
  <si>
    <t>Food
transpor
tation</t>
    <phoneticPr fontId="12" type="noConversion"/>
  </si>
  <si>
    <t>Food
sales</t>
    <phoneticPr fontId="12" type="noConversion"/>
  </si>
  <si>
    <t>Manufac-turing</t>
    <phoneticPr fontId="7" type="noConversion"/>
  </si>
  <si>
    <t>Importing</t>
    <phoneticPr fontId="7" type="noConversion"/>
  </si>
  <si>
    <t>Sales</t>
    <phoneticPr fontId="7" type="noConversion"/>
  </si>
  <si>
    <t>Number of Licensed Sanitary Premises by business Type</t>
    <phoneticPr fontId="12" type="noConversion"/>
  </si>
  <si>
    <t>합 계</t>
    <phoneticPr fontId="12" type="noConversion"/>
  </si>
  <si>
    <r>
      <t xml:space="preserve">숙박업 </t>
    </r>
    <r>
      <rPr>
        <sz val="10"/>
        <rFont val="Arial Narrow"/>
        <family val="2"/>
      </rPr>
      <t>Loding business</t>
    </r>
    <r>
      <rPr>
        <vertAlign val="superscript"/>
        <sz val="10"/>
        <rFont val="Arial Narrow"/>
        <family val="2"/>
      </rPr>
      <t>1)</t>
    </r>
    <phoneticPr fontId="7" type="noConversion"/>
  </si>
  <si>
    <t>목욕장업</t>
    <phoneticPr fontId="7" type="noConversion"/>
  </si>
  <si>
    <t>이용업</t>
    <phoneticPr fontId="7" type="noConversion"/>
  </si>
  <si>
    <t>미용업</t>
    <phoneticPr fontId="7" type="noConversion"/>
  </si>
  <si>
    <t>세탁업</t>
    <phoneticPr fontId="7" type="noConversion"/>
  </si>
  <si>
    <t>건물위생
관리업</t>
    <phoneticPr fontId="7" type="noConversion"/>
  </si>
  <si>
    <t>소 계</t>
    <phoneticPr fontId="12" type="noConversion"/>
  </si>
  <si>
    <t>일반</t>
    <phoneticPr fontId="7" type="noConversion"/>
  </si>
  <si>
    <t>생활</t>
    <phoneticPr fontId="7" type="noConversion"/>
  </si>
  <si>
    <t>Public bath
business</t>
    <phoneticPr fontId="7" type="noConversion"/>
  </si>
  <si>
    <t>Barbering
business</t>
    <phoneticPr fontId="7" type="noConversion"/>
  </si>
  <si>
    <t>Beauty art
business</t>
    <phoneticPr fontId="7" type="noConversion"/>
  </si>
  <si>
    <t>Laundry
business</t>
    <phoneticPr fontId="7" type="noConversion"/>
  </si>
  <si>
    <t>Business of
providing building sanitary control services</t>
    <phoneticPr fontId="7" type="noConversion"/>
  </si>
  <si>
    <t>Sub-</t>
    <phoneticPr fontId="12" type="noConversion"/>
  </si>
  <si>
    <t>total</t>
    <phoneticPr fontId="12" type="noConversion"/>
  </si>
  <si>
    <t>non-cooking</t>
  </si>
  <si>
    <t>cooking</t>
  </si>
  <si>
    <t>주 1)‘관광호텔’을 포함한 수치임</t>
    <phoneticPr fontId="12" type="noConversion"/>
  </si>
  <si>
    <r>
      <t xml:space="preserve">공중위생영업소 </t>
    </r>
    <r>
      <rPr>
        <sz val="10"/>
        <rFont val="Arial Narrow"/>
        <family val="2"/>
      </rPr>
      <t xml:space="preserve"> Public sanitary business</t>
    </r>
    <phoneticPr fontId="12" type="noConversion"/>
  </si>
  <si>
    <r>
      <t>숙박업</t>
    </r>
    <r>
      <rPr>
        <vertAlign val="superscript"/>
        <sz val="10"/>
        <rFont val="나눔고딕"/>
        <family val="3"/>
        <charset val="129"/>
      </rPr>
      <t>1)</t>
    </r>
    <phoneticPr fontId="12" type="noConversion"/>
  </si>
  <si>
    <t>목욕장업</t>
    <phoneticPr fontId="12" type="noConversion"/>
  </si>
  <si>
    <t xml:space="preserve">이용업  </t>
    <phoneticPr fontId="12" type="noConversion"/>
  </si>
  <si>
    <r>
      <t xml:space="preserve">미용업 </t>
    </r>
    <r>
      <rPr>
        <sz val="10"/>
        <rFont val="Arial Narrow"/>
        <family val="2"/>
      </rPr>
      <t xml:space="preserve">   Beauty shop</t>
    </r>
    <phoneticPr fontId="12" type="noConversion"/>
  </si>
  <si>
    <t xml:space="preserve">Hotel </t>
    <phoneticPr fontId="12" type="noConversion"/>
  </si>
  <si>
    <t xml:space="preserve">bath </t>
    <phoneticPr fontId="12" type="noConversion"/>
  </si>
  <si>
    <t>Barber</t>
    <phoneticPr fontId="12" type="noConversion"/>
  </si>
  <si>
    <t>화장.분장</t>
    <phoneticPr fontId="7" type="noConversion"/>
  </si>
  <si>
    <t>종합</t>
    <phoneticPr fontId="7" type="noConversion"/>
  </si>
  <si>
    <t>business</t>
  </si>
  <si>
    <t>houses</t>
  </si>
  <si>
    <t xml:space="preserve"> shops</t>
    <phoneticPr fontId="12" type="noConversion"/>
  </si>
  <si>
    <t>Sub Total</t>
    <phoneticPr fontId="7" type="noConversion"/>
  </si>
  <si>
    <t>Makeup</t>
    <phoneticPr fontId="7" type="noConversion"/>
  </si>
  <si>
    <t>Overall</t>
    <phoneticPr fontId="7" type="noConversion"/>
  </si>
  <si>
    <t>General</t>
    <phoneticPr fontId="7" type="noConversion"/>
  </si>
  <si>
    <t>공중위생영업소</t>
    <phoneticPr fontId="12" type="noConversion"/>
  </si>
  <si>
    <t>위생처리, 세척제, 위생용품제조업소수</t>
    <phoneticPr fontId="12" type="noConversion"/>
  </si>
  <si>
    <t>Public sanitary business</t>
    <phoneticPr fontId="7" type="noConversion"/>
  </si>
  <si>
    <t>Sanitary cleaning, soap, detergents,etc. business</t>
    <phoneticPr fontId="7" type="noConversion"/>
  </si>
  <si>
    <t>세탁업</t>
    <phoneticPr fontId="12" type="noConversion"/>
  </si>
  <si>
    <t>위생관리
용역업</t>
    <phoneticPr fontId="12" type="noConversion"/>
  </si>
  <si>
    <t>기 타</t>
    <phoneticPr fontId="7" type="noConversion"/>
  </si>
  <si>
    <t>소 계</t>
    <phoneticPr fontId="7" type="noConversion"/>
  </si>
  <si>
    <t>위생처리업</t>
    <phoneticPr fontId="7" type="noConversion"/>
  </si>
  <si>
    <t>세척제
제조업</t>
    <phoneticPr fontId="7" type="noConversion"/>
  </si>
  <si>
    <t>기타
위생용품
제조업</t>
    <phoneticPr fontId="12" type="noConversion"/>
  </si>
  <si>
    <t>피부</t>
    <phoneticPr fontId="7" type="noConversion"/>
  </si>
  <si>
    <t>손톱.발톱</t>
    <phoneticPr fontId="7" type="noConversion"/>
  </si>
  <si>
    <t>Sanitary
service
business</t>
    <phoneticPr fontId="7" type="noConversion"/>
  </si>
  <si>
    <t>Others</t>
  </si>
  <si>
    <t>Sub-
Total</t>
    <phoneticPr fontId="7" type="noConversion"/>
  </si>
  <si>
    <t>Sanitary
cleaning</t>
    <phoneticPr fontId="7" type="noConversion"/>
  </si>
  <si>
    <t>Soap,
detergents,etc.</t>
    <phoneticPr fontId="7" type="noConversion"/>
  </si>
  <si>
    <t>Others</t>
    <phoneticPr fontId="7" type="noConversion"/>
  </si>
  <si>
    <t>Skin</t>
    <phoneticPr fontId="7" type="noConversion"/>
  </si>
  <si>
    <t>Nails</t>
    <phoneticPr fontId="7" type="noConversion"/>
  </si>
  <si>
    <t>Laundry</t>
    <phoneticPr fontId="12" type="noConversion"/>
  </si>
  <si>
    <t>주 : 2018년부터 서식변경</t>
    <phoneticPr fontId="12" type="noConversion"/>
  </si>
  <si>
    <t>7. 공중위생영업소 (속)</t>
    <phoneticPr fontId="12" type="noConversion"/>
  </si>
  <si>
    <t>Number of Licensed Sanitary Premises by business Type(Cont'd)</t>
    <phoneticPr fontId="12" type="noConversion"/>
  </si>
  <si>
    <t>8. 예  방  접  종</t>
    <phoneticPr fontId="12" type="noConversion"/>
  </si>
  <si>
    <t>Vaccinations against Major Communicable Diseases</t>
    <phoneticPr fontId="12" type="noConversion"/>
  </si>
  <si>
    <t>Unit : Person</t>
    <phoneticPr fontId="12" type="noConversion"/>
  </si>
  <si>
    <t>결핵</t>
    <phoneticPr fontId="7" type="noConversion"/>
  </si>
  <si>
    <t>B형간염</t>
    <phoneticPr fontId="7" type="noConversion"/>
  </si>
  <si>
    <t>디프테리아, 파상풍, 백일해</t>
    <phoneticPr fontId="7" type="noConversion"/>
  </si>
  <si>
    <t>BCG</t>
    <phoneticPr fontId="7" type="noConversion"/>
  </si>
  <si>
    <t>HepB</t>
    <phoneticPr fontId="7" type="noConversion"/>
  </si>
  <si>
    <t>DTaP</t>
    <phoneticPr fontId="7" type="noConversion"/>
  </si>
  <si>
    <t xml:space="preserve">Year </t>
    <phoneticPr fontId="12" type="noConversion"/>
  </si>
  <si>
    <t>소계</t>
    <phoneticPr fontId="7" type="noConversion"/>
  </si>
  <si>
    <t>남자</t>
    <phoneticPr fontId="7" type="noConversion"/>
  </si>
  <si>
    <t>여자</t>
    <phoneticPr fontId="7" type="noConversion"/>
  </si>
  <si>
    <t>폴리오</t>
    <phoneticPr fontId="7" type="noConversion"/>
  </si>
  <si>
    <t>b형헤모필루스 인플루엔자</t>
    <phoneticPr fontId="7" type="noConversion"/>
  </si>
  <si>
    <t>폐렴구균</t>
    <phoneticPr fontId="7" type="noConversion"/>
  </si>
  <si>
    <t>IPV</t>
    <phoneticPr fontId="7" type="noConversion"/>
  </si>
  <si>
    <t>Hib</t>
    <phoneticPr fontId="7" type="noConversion"/>
  </si>
  <si>
    <t>PCV</t>
    <phoneticPr fontId="7" type="noConversion"/>
  </si>
  <si>
    <t>홍역, 풍진, 유행성이하선염</t>
    <phoneticPr fontId="7" type="noConversion"/>
  </si>
  <si>
    <t>수두</t>
    <phoneticPr fontId="7" type="noConversion"/>
  </si>
  <si>
    <t>일본뇌염</t>
    <phoneticPr fontId="7" type="noConversion"/>
  </si>
  <si>
    <t>MMR</t>
    <phoneticPr fontId="7" type="noConversion"/>
  </si>
  <si>
    <t>Var</t>
    <phoneticPr fontId="7" type="noConversion"/>
  </si>
  <si>
    <t>JE</t>
    <phoneticPr fontId="7" type="noConversion"/>
  </si>
  <si>
    <t>자료 : 건강증진과</t>
    <phoneticPr fontId="12" type="noConversion"/>
  </si>
  <si>
    <t>.</t>
    <phoneticPr fontId="12" type="noConversion"/>
  </si>
  <si>
    <t>8. 예  방  접  종(속)</t>
    <phoneticPr fontId="12" type="noConversion"/>
  </si>
  <si>
    <t>Vaccinations against Major Communicable Diseases(Cont'd)</t>
    <phoneticPr fontId="12" type="noConversion"/>
  </si>
  <si>
    <t xml:space="preserve"> 백일해</t>
    <phoneticPr fontId="12" type="noConversion"/>
  </si>
  <si>
    <t>디프테리아</t>
    <phoneticPr fontId="12" type="noConversion"/>
  </si>
  <si>
    <t>폴리오</t>
    <phoneticPr fontId="12" type="noConversion"/>
  </si>
  <si>
    <t>홍역 유행성</t>
    <phoneticPr fontId="12" type="noConversion"/>
  </si>
  <si>
    <t>일 본 뇌 염</t>
  </si>
  <si>
    <t>장 티 푸 스</t>
  </si>
  <si>
    <t>디프테리아 파상풍</t>
    <phoneticPr fontId="12" type="noConversion"/>
  </si>
  <si>
    <t>파상풍</t>
    <phoneticPr fontId="12" type="noConversion"/>
  </si>
  <si>
    <t>(소아마비)</t>
    <phoneticPr fontId="12" type="noConversion"/>
  </si>
  <si>
    <t>이하선염 풍진</t>
    <phoneticPr fontId="7" type="noConversion"/>
  </si>
  <si>
    <t>Japanese</t>
  </si>
  <si>
    <t>Typhoid</t>
    <phoneticPr fontId="12" type="noConversion"/>
  </si>
  <si>
    <t>P. D. T</t>
    <phoneticPr fontId="12" type="noConversion"/>
  </si>
  <si>
    <t>D. T</t>
  </si>
  <si>
    <t>Poliomyelitis</t>
    <phoneticPr fontId="12" type="noConversion"/>
  </si>
  <si>
    <t>M. M. R</t>
  </si>
  <si>
    <t>encephalitis</t>
  </si>
  <si>
    <t>fever</t>
    <phoneticPr fontId="12" type="noConversion"/>
  </si>
  <si>
    <t>B 형 간 염</t>
  </si>
  <si>
    <t>결      핵</t>
    <phoneticPr fontId="12" type="noConversion"/>
  </si>
  <si>
    <t>인플루엔자</t>
    <phoneticPr fontId="12" type="noConversion"/>
  </si>
  <si>
    <t>유행성</t>
    <phoneticPr fontId="12" type="noConversion"/>
  </si>
  <si>
    <t xml:space="preserve">기       타   </t>
    <phoneticPr fontId="12" type="noConversion"/>
  </si>
  <si>
    <t>출혈열</t>
    <phoneticPr fontId="12" type="noConversion"/>
  </si>
  <si>
    <t>Hepatitis B</t>
  </si>
  <si>
    <t>B.C.G.</t>
    <phoneticPr fontId="12" type="noConversion"/>
  </si>
  <si>
    <t>Influenza</t>
    <phoneticPr fontId="12" type="noConversion"/>
  </si>
  <si>
    <t>Hemorrhagic fever</t>
    <phoneticPr fontId="12" type="noConversion"/>
  </si>
  <si>
    <t>Other</t>
    <phoneticPr fontId="12" type="noConversion"/>
  </si>
  <si>
    <t>주 : 2018년부터 서식변경</t>
    <phoneticPr fontId="12" type="noConversion"/>
  </si>
  <si>
    <t>9. 주 요 법 정 전 염 병 발 생 및 사 망</t>
    <phoneticPr fontId="12" type="noConversion"/>
  </si>
  <si>
    <t>9. 주 요 법 정 전 염 병 발 생 및 사 망(속)</t>
    <phoneticPr fontId="12" type="noConversion"/>
  </si>
  <si>
    <t>Incidents of Communicable Diseases and Deaths</t>
    <phoneticPr fontId="12" type="noConversion"/>
  </si>
  <si>
    <t>Incidents of Communicable Diseases and Deaths(Cont'd)</t>
    <phoneticPr fontId="12" type="noConversion"/>
  </si>
  <si>
    <t>단위 : 건,명</t>
    <phoneticPr fontId="12" type="noConversion"/>
  </si>
  <si>
    <t>Unit : Case, Person</t>
    <phoneticPr fontId="12" type="noConversion"/>
  </si>
  <si>
    <t>단위 : 건,명</t>
  </si>
  <si>
    <t>연 별</t>
    <phoneticPr fontId="12" type="noConversion"/>
  </si>
  <si>
    <r>
      <t xml:space="preserve">제 1 군 전 염 병        </t>
    </r>
    <r>
      <rPr>
        <sz val="10"/>
        <rFont val="Arial Narrow"/>
        <family val="2"/>
      </rPr>
      <t xml:space="preserve">  Communicable  diseases,  Class </t>
    </r>
    <r>
      <rPr>
        <sz val="10"/>
        <rFont val="나눔고딕"/>
        <family val="3"/>
        <charset val="129"/>
      </rPr>
      <t>Ⅰ</t>
    </r>
    <phoneticPr fontId="12" type="noConversion"/>
  </si>
  <si>
    <t xml:space="preserve">연 별 </t>
    <phoneticPr fontId="12" type="noConversion"/>
  </si>
  <si>
    <t>제2군전염병</t>
    <phoneticPr fontId="12" type="noConversion"/>
  </si>
  <si>
    <r>
      <t xml:space="preserve">제3군전염병  </t>
    </r>
    <r>
      <rPr>
        <sz val="10"/>
        <rFont val="Arial Narrow"/>
        <family val="2"/>
      </rPr>
      <t xml:space="preserve">Communicable diseases, Class </t>
    </r>
    <r>
      <rPr>
        <sz val="10"/>
        <rFont val="나눔고딕"/>
        <family val="3"/>
        <charset val="129"/>
      </rPr>
      <t>Ⅲ</t>
    </r>
    <phoneticPr fontId="12" type="noConversion"/>
  </si>
  <si>
    <t>합계</t>
    <phoneticPr fontId="12" type="noConversion"/>
  </si>
  <si>
    <t xml:space="preserve">콜레라 </t>
    <phoneticPr fontId="12" type="noConversion"/>
  </si>
  <si>
    <t>A형간염</t>
    <phoneticPr fontId="12" type="noConversion"/>
  </si>
  <si>
    <t>장티푸스</t>
    <phoneticPr fontId="7" type="noConversion"/>
  </si>
  <si>
    <t>파라티푸스</t>
  </si>
  <si>
    <t>세균성이질</t>
  </si>
  <si>
    <t>장출혈성대장균 
감염증</t>
    <phoneticPr fontId="12" type="noConversion"/>
  </si>
  <si>
    <t>B형간염</t>
    <phoneticPr fontId="12" type="noConversion"/>
  </si>
  <si>
    <t>일본뇌염</t>
    <phoneticPr fontId="12" type="noConversion"/>
  </si>
  <si>
    <t>수  두</t>
    <phoneticPr fontId="12" type="noConversion"/>
  </si>
  <si>
    <t>말라리아</t>
    <phoneticPr fontId="12" type="noConversion"/>
  </si>
  <si>
    <t>결  핵</t>
    <phoneticPr fontId="12" type="noConversion"/>
  </si>
  <si>
    <t>한센병</t>
    <phoneticPr fontId="12" type="noConversion"/>
  </si>
  <si>
    <t>Total</t>
    <phoneticPr fontId="12" type="noConversion"/>
  </si>
  <si>
    <t>Cholera</t>
    <phoneticPr fontId="12" type="noConversion"/>
  </si>
  <si>
    <t xml:space="preserve"> </t>
    <phoneticPr fontId="12" type="noConversion"/>
  </si>
  <si>
    <t>Thphoid fever</t>
    <phoneticPr fontId="12" type="noConversion"/>
  </si>
  <si>
    <t>Paratyphoid 
fever</t>
    <phoneticPr fontId="12" type="noConversion"/>
  </si>
  <si>
    <t>Shigellosis</t>
    <phoneticPr fontId="12" type="noConversion"/>
  </si>
  <si>
    <t>Enterohemorrhagic E. coli</t>
    <phoneticPr fontId="12" type="noConversion"/>
  </si>
  <si>
    <t>Japanese encephalitis</t>
    <phoneticPr fontId="12" type="noConversion"/>
  </si>
  <si>
    <t>Varicella</t>
    <phoneticPr fontId="12" type="noConversion"/>
  </si>
  <si>
    <t>Malaria</t>
    <phoneticPr fontId="12" type="noConversion"/>
  </si>
  <si>
    <t>Tuberculosis</t>
    <phoneticPr fontId="12" type="noConversion"/>
  </si>
  <si>
    <t>Leprosy</t>
    <phoneticPr fontId="12" type="noConversion"/>
  </si>
  <si>
    <t xml:space="preserve">발생 </t>
    <phoneticPr fontId="12" type="noConversion"/>
  </si>
  <si>
    <t>사망</t>
    <phoneticPr fontId="12" type="noConversion"/>
  </si>
  <si>
    <t>발  생</t>
  </si>
  <si>
    <t>Year</t>
    <phoneticPr fontId="12" type="noConversion"/>
  </si>
  <si>
    <t>Incident</t>
    <phoneticPr fontId="12" type="noConversion"/>
  </si>
  <si>
    <t xml:space="preserve"> Death</t>
  </si>
  <si>
    <t xml:space="preserve"> Death</t>
    <phoneticPr fontId="7" type="noConversion"/>
  </si>
  <si>
    <r>
      <t xml:space="preserve">제 2 군 전 염 병       </t>
    </r>
    <r>
      <rPr>
        <sz val="10"/>
        <rFont val="Arial Narrow"/>
        <family val="2"/>
      </rPr>
      <t xml:space="preserve">   Communicable  diseases, Class </t>
    </r>
    <r>
      <rPr>
        <sz val="10"/>
        <rFont val="나눔고딕"/>
        <family val="3"/>
        <charset val="129"/>
      </rPr>
      <t>Ⅱ</t>
    </r>
    <phoneticPr fontId="12" type="noConversion"/>
  </si>
  <si>
    <t xml:space="preserve"> 연 별 </t>
    <phoneticPr fontId="12" type="noConversion"/>
  </si>
  <si>
    <t>제 3 군 전 염 병          Communicable diseases, Class Ⅲ</t>
    <phoneticPr fontId="12" type="noConversion"/>
  </si>
  <si>
    <t xml:space="preserve">제4군 전염병
및 지정 전염병 </t>
    <phoneticPr fontId="12" type="noConversion"/>
  </si>
  <si>
    <t>디프테리아</t>
  </si>
  <si>
    <t>백일해</t>
  </si>
  <si>
    <t xml:space="preserve">홍역 </t>
    <phoneticPr fontId="12" type="noConversion"/>
  </si>
  <si>
    <t>유행성이하선염</t>
    <phoneticPr fontId="12" type="noConversion"/>
  </si>
  <si>
    <t>풍  진</t>
    <phoneticPr fontId="12" type="noConversion"/>
  </si>
  <si>
    <t>성홍열</t>
    <phoneticPr fontId="12" type="noConversion"/>
  </si>
  <si>
    <t>쯔쯔
가무시증</t>
    <phoneticPr fontId="12" type="noConversion"/>
  </si>
  <si>
    <t>렙토
스피라증</t>
    <phoneticPr fontId="12" type="noConversion"/>
  </si>
  <si>
    <t>브루셀라</t>
    <phoneticPr fontId="12" type="noConversion"/>
  </si>
  <si>
    <t>신증후군
출혈열</t>
    <phoneticPr fontId="12" type="noConversion"/>
  </si>
  <si>
    <t>비브리오
패혈증</t>
    <phoneticPr fontId="12" type="noConversion"/>
  </si>
  <si>
    <t>기  타</t>
    <phoneticPr fontId="12" type="noConversion"/>
  </si>
  <si>
    <t>Diphtheria</t>
    <phoneticPr fontId="12" type="noConversion"/>
  </si>
  <si>
    <t>Pertussis</t>
    <phoneticPr fontId="12" type="noConversion"/>
  </si>
  <si>
    <t>Tetanus</t>
    <phoneticPr fontId="12" type="noConversion"/>
  </si>
  <si>
    <t>Measles</t>
  </si>
  <si>
    <t>Mumps</t>
    <phoneticPr fontId="12" type="noConversion"/>
  </si>
  <si>
    <t>Rubella</t>
    <phoneticPr fontId="12" type="noConversion"/>
  </si>
  <si>
    <t>Scarlet Fever</t>
    <phoneticPr fontId="12" type="noConversion"/>
  </si>
  <si>
    <t>Scrubtyphus</t>
    <phoneticPr fontId="7" type="noConversion"/>
  </si>
  <si>
    <t>Leptospirosis</t>
    <phoneticPr fontId="7" type="noConversion"/>
  </si>
  <si>
    <t>Brucellosis</t>
    <phoneticPr fontId="7" type="noConversion"/>
  </si>
  <si>
    <t>HFRS</t>
    <phoneticPr fontId="7" type="noConversion"/>
  </si>
  <si>
    <t>Vibrio</t>
    <phoneticPr fontId="7" type="noConversion"/>
  </si>
  <si>
    <t xml:space="preserve">
Others</t>
    <phoneticPr fontId="12" type="noConversion"/>
  </si>
  <si>
    <t>Communicable diseases  Class IV &amp; designated diseases</t>
    <phoneticPr fontId="12" type="noConversion"/>
  </si>
  <si>
    <t>발생</t>
  </si>
  <si>
    <t xml:space="preserve">10. 한센병 보건소 등록 </t>
    <phoneticPr fontId="12" type="noConversion"/>
  </si>
  <si>
    <t>Registered Leprosy Patients at Health Centers</t>
    <phoneticPr fontId="60" type="noConversion"/>
  </si>
  <si>
    <t>Unit : person</t>
    <phoneticPr fontId="12" type="noConversion"/>
  </si>
  <si>
    <t>연 별</t>
    <phoneticPr fontId="60" type="noConversion"/>
  </si>
  <si>
    <r>
      <t xml:space="preserve">연  말  현  재
</t>
    </r>
    <r>
      <rPr>
        <sz val="10"/>
        <rFont val="Arial Narrow"/>
        <family val="2"/>
      </rPr>
      <t>Registrants(Year-end)</t>
    </r>
    <phoneticPr fontId="60" type="noConversion"/>
  </si>
  <si>
    <t>신환
자수</t>
    <phoneticPr fontId="60" type="noConversion"/>
  </si>
  <si>
    <t>사망자</t>
    <phoneticPr fontId="60" type="noConversion"/>
  </si>
  <si>
    <r>
      <t xml:space="preserve">거 주 형 태 별
</t>
    </r>
    <r>
      <rPr>
        <sz val="10"/>
        <rFont val="Arial Narrow"/>
        <family val="2"/>
      </rPr>
      <t>Type of residence</t>
    </r>
    <phoneticPr fontId="60" type="noConversion"/>
  </si>
  <si>
    <r>
      <t xml:space="preserve">관리구분별
</t>
    </r>
    <r>
      <rPr>
        <sz val="10"/>
        <rFont val="Arial Narrow"/>
        <family val="2"/>
      </rPr>
      <t>Type of control</t>
    </r>
    <phoneticPr fontId="60" type="noConversion"/>
  </si>
  <si>
    <t>남</t>
    <phoneticPr fontId="60" type="noConversion"/>
  </si>
  <si>
    <t>여</t>
    <phoneticPr fontId="60" type="noConversion"/>
  </si>
  <si>
    <t>재가</t>
    <phoneticPr fontId="60" type="noConversion"/>
  </si>
  <si>
    <t>정착농원</t>
    <phoneticPr fontId="60" type="noConversion"/>
  </si>
  <si>
    <t>요치료</t>
    <phoneticPr fontId="60" type="noConversion"/>
  </si>
  <si>
    <t>양성</t>
    <phoneticPr fontId="60" type="noConversion"/>
  </si>
  <si>
    <t>Year</t>
    <phoneticPr fontId="60" type="noConversion"/>
  </si>
  <si>
    <t>Male</t>
    <phoneticPr fontId="60" type="noConversion"/>
  </si>
  <si>
    <t>Female</t>
    <phoneticPr fontId="60" type="noConversion"/>
  </si>
  <si>
    <t>New
Patients</t>
    <phoneticPr fontId="60" type="noConversion"/>
  </si>
  <si>
    <t>Death</t>
    <phoneticPr fontId="60" type="noConversion"/>
  </si>
  <si>
    <t>Domicile</t>
    <phoneticPr fontId="60" type="noConversion"/>
  </si>
  <si>
    <t>Positive</t>
    <phoneticPr fontId="60" type="noConversion"/>
  </si>
  <si>
    <t>Settlement
village</t>
    <phoneticPr fontId="60" type="noConversion"/>
  </si>
  <si>
    <t>Chemo-  
Therapy</t>
    <phoneticPr fontId="60" type="noConversion"/>
  </si>
  <si>
    <t>Hansen's service
recipients</t>
    <phoneticPr fontId="60" type="noConversion"/>
  </si>
  <si>
    <t>자료 : 건강증진과</t>
    <phoneticPr fontId="60" type="noConversion"/>
  </si>
  <si>
    <t>11. 결 핵 환 자 현 황</t>
    <phoneticPr fontId="12" type="noConversion"/>
  </si>
  <si>
    <t>11. 결 핵 환 자 현 황 (속)</t>
    <phoneticPr fontId="12" type="noConversion"/>
  </si>
  <si>
    <t>Registered Tuberculosis Patients at Health Centers</t>
    <phoneticPr fontId="12" type="noConversion"/>
  </si>
  <si>
    <t>Registered Tuberculosis Patients at Health Centers (Cont'd)</t>
    <phoneticPr fontId="12" type="noConversion"/>
  </si>
  <si>
    <t>단위 : 명, 건수</t>
    <phoneticPr fontId="12" type="noConversion"/>
  </si>
  <si>
    <t>Unit : Person, Case</t>
  </si>
  <si>
    <t>단위 : 명, 건수</t>
  </si>
  <si>
    <t>Unit : Person, Case</t>
    <phoneticPr fontId="12" type="noConversion"/>
  </si>
  <si>
    <t>연별</t>
    <phoneticPr fontId="12" type="noConversion"/>
  </si>
  <si>
    <r>
      <t xml:space="preserve">당해연도 등록(신고)된 결핵 환자수
</t>
    </r>
    <r>
      <rPr>
        <sz val="10"/>
        <rFont val="Arial Narrow"/>
        <family val="2"/>
      </rPr>
      <t>NO. of Tuberculosis patients registered(declared) the current year</t>
    </r>
    <phoneticPr fontId="12" type="noConversion"/>
  </si>
  <si>
    <t>과거 
치료 
여부 
불명확</t>
    <phoneticPr fontId="12" type="noConversion"/>
  </si>
  <si>
    <t>기타</t>
    <phoneticPr fontId="12" type="noConversion"/>
  </si>
  <si>
    <r>
      <t xml:space="preserve">당해연도 보건소 결핵검진 실적
</t>
    </r>
    <r>
      <rPr>
        <sz val="10"/>
        <rFont val="Arial Narrow"/>
        <family val="2"/>
      </rPr>
      <t>Examination for tuberculosis at health centers the current year</t>
    </r>
    <phoneticPr fontId="12" type="noConversion"/>
  </si>
  <si>
    <t>합   계</t>
    <phoneticPr fontId="12" type="noConversion"/>
  </si>
  <si>
    <t>신환자</t>
    <phoneticPr fontId="12" type="noConversion"/>
  </si>
  <si>
    <t>재치료자    Retreatment</t>
    <phoneticPr fontId="12" type="noConversion"/>
  </si>
  <si>
    <r>
      <t xml:space="preserve">검사건수  </t>
    </r>
    <r>
      <rPr>
        <sz val="10"/>
        <rFont val="Arial Narrow"/>
        <family val="2"/>
      </rPr>
      <t xml:space="preserve"> case of the exam</t>
    </r>
    <phoneticPr fontId="7" type="noConversion"/>
  </si>
  <si>
    <r>
      <t xml:space="preserve">발견환자수  </t>
    </r>
    <r>
      <rPr>
        <sz val="10"/>
        <rFont val="Arial Narrow"/>
        <family val="2"/>
      </rPr>
      <t xml:space="preserve"> NO. of patients discovered</t>
    </r>
    <phoneticPr fontId="12" type="noConversion"/>
  </si>
  <si>
    <t>요관찰</t>
    <phoneticPr fontId="12" type="noConversion"/>
  </si>
  <si>
    <t>재발자</t>
    <phoneticPr fontId="12" type="noConversion"/>
  </si>
  <si>
    <t>실패후    재치료자</t>
    <phoneticPr fontId="12" type="noConversion"/>
  </si>
  <si>
    <t>중단후    재치료자</t>
    <phoneticPr fontId="12" type="noConversion"/>
  </si>
  <si>
    <t>이전
치료 결과  불명확</t>
    <phoneticPr fontId="12" type="noConversion"/>
  </si>
  <si>
    <r>
      <t xml:space="preserve">합계 </t>
    </r>
    <r>
      <rPr>
        <sz val="10"/>
        <rFont val="Arial Narrow"/>
        <family val="2"/>
      </rPr>
      <t xml:space="preserve">  Total</t>
    </r>
    <phoneticPr fontId="12" type="noConversion"/>
  </si>
  <si>
    <t xml:space="preserve">X-검사         </t>
    <phoneticPr fontId="12" type="noConversion"/>
  </si>
  <si>
    <t xml:space="preserve">객담검사    </t>
    <phoneticPr fontId="12" type="noConversion"/>
  </si>
  <si>
    <r>
      <t xml:space="preserve">합계  </t>
    </r>
    <r>
      <rPr>
        <sz val="10"/>
        <rFont val="Arial Narrow"/>
        <family val="2"/>
      </rPr>
      <t xml:space="preserve"> Total</t>
    </r>
    <phoneticPr fontId="12" type="noConversion"/>
  </si>
  <si>
    <t>도말 양성</t>
    <phoneticPr fontId="12" type="noConversion"/>
  </si>
  <si>
    <t>도말 음성</t>
    <phoneticPr fontId="12" type="noConversion"/>
  </si>
  <si>
    <t>남</t>
    <phoneticPr fontId="12" type="noConversion"/>
  </si>
  <si>
    <t>여</t>
    <phoneticPr fontId="12" type="noConversion"/>
  </si>
  <si>
    <t>New
registration</t>
    <phoneticPr fontId="12" type="noConversion"/>
  </si>
  <si>
    <t>계</t>
    <phoneticPr fontId="12" type="noConversion"/>
  </si>
  <si>
    <t>Relapse</t>
    <phoneticPr fontId="12" type="noConversion"/>
  </si>
  <si>
    <t>Treatment after failure</t>
    <phoneticPr fontId="12" type="noConversion"/>
  </si>
  <si>
    <t>Treatment  after default</t>
    <phoneticPr fontId="12" type="noConversion"/>
  </si>
  <si>
    <t>X-ray
inspection</t>
    <phoneticPr fontId="7" type="noConversion"/>
  </si>
  <si>
    <t>Exam of the
Sputum</t>
    <phoneticPr fontId="7" type="noConversion"/>
  </si>
  <si>
    <t>Smear positive</t>
    <phoneticPr fontId="12" type="noConversion"/>
  </si>
  <si>
    <t>Smear negative</t>
    <phoneticPr fontId="12" type="noConversion"/>
  </si>
  <si>
    <t>Male</t>
    <phoneticPr fontId="7" type="noConversion"/>
  </si>
  <si>
    <t>Female</t>
    <phoneticPr fontId="7" type="noConversion"/>
  </si>
  <si>
    <t>Surveilance</t>
    <phoneticPr fontId="7" type="noConversion"/>
  </si>
  <si>
    <r>
      <t xml:space="preserve">당해연도 결핵예방 접종실적
</t>
    </r>
    <r>
      <rPr>
        <sz val="10"/>
        <rFont val="Arial Narrow"/>
        <family val="2"/>
      </rPr>
      <t xml:space="preserve">Actual results BCG vaccinations prevention of tuberculosis the current year               </t>
    </r>
    <r>
      <rPr>
        <sz val="10"/>
        <rFont val="나눔고딕"/>
        <family val="3"/>
        <charset val="129"/>
      </rPr>
      <t xml:space="preserve">                 </t>
    </r>
    <phoneticPr fontId="12" type="noConversion"/>
  </si>
  <si>
    <r>
      <t xml:space="preserve">당해연도 결핵예방 접종실적
</t>
    </r>
    <r>
      <rPr>
        <sz val="10"/>
        <rFont val="Arial Narrow"/>
        <family val="2"/>
      </rPr>
      <t xml:space="preserve">Actual results BCG vaccinations prevention of tuberculosis the current year                                </t>
    </r>
    <phoneticPr fontId="12" type="noConversion"/>
  </si>
  <si>
    <r>
      <t xml:space="preserve">합계  </t>
    </r>
    <r>
      <rPr>
        <sz val="10"/>
        <rFont val="Arial Narrow"/>
        <family val="2"/>
      </rPr>
      <t>Total</t>
    </r>
    <phoneticPr fontId="12" type="noConversion"/>
  </si>
  <si>
    <r>
      <t>보건소</t>
    </r>
    <r>
      <rPr>
        <sz val="10"/>
        <rFont val="Arial Narrow"/>
        <family val="2"/>
      </rPr>
      <t xml:space="preserve">  Health center Cured</t>
    </r>
    <phoneticPr fontId="12" type="noConversion"/>
  </si>
  <si>
    <r>
      <t xml:space="preserve">병∙의원  </t>
    </r>
    <r>
      <rPr>
        <sz val="10"/>
        <rFont val="Arial Narrow"/>
        <family val="2"/>
      </rPr>
      <t xml:space="preserve"> Hospital  &amp;  Clinics</t>
    </r>
    <phoneticPr fontId="7" type="noConversion"/>
  </si>
  <si>
    <t>여</t>
    <phoneticPr fontId="7" type="noConversion"/>
  </si>
  <si>
    <t>미취학아동</t>
    <phoneticPr fontId="12" type="noConversion"/>
  </si>
  <si>
    <t>취학 아동</t>
    <phoneticPr fontId="12" type="noConversion"/>
  </si>
  <si>
    <t>합계   Total</t>
  </si>
  <si>
    <t xml:space="preserve">미취학 아동                          </t>
    <phoneticPr fontId="12" type="noConversion"/>
  </si>
  <si>
    <t>Children not in school</t>
    <phoneticPr fontId="12" type="noConversion"/>
  </si>
  <si>
    <t>Children in school</t>
    <phoneticPr fontId="12" type="noConversion"/>
  </si>
  <si>
    <r>
      <t>남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 xml:space="preserve"> </t>
    </r>
    <r>
      <rPr>
        <sz val="10"/>
        <rFont val="Arial Narrow"/>
        <family val="2"/>
      </rPr>
      <t>Male</t>
    </r>
    <phoneticPr fontId="7" type="noConversion"/>
  </si>
  <si>
    <r>
      <rPr>
        <sz val="10"/>
        <rFont val="나눔고딕"/>
        <family val="3"/>
        <charset val="129"/>
      </rPr>
      <t xml:space="preserve">여 </t>
    </r>
    <r>
      <rPr>
        <sz val="10"/>
        <rFont val="Arial Narrow"/>
        <family val="2"/>
      </rPr>
      <t xml:space="preserve"> Female</t>
    </r>
    <phoneticPr fontId="7" type="noConversion"/>
  </si>
  <si>
    <t>Children not in school</t>
    <phoneticPr fontId="7" type="noConversion"/>
  </si>
  <si>
    <t>주 : 2014년부터 서식변경됨</t>
    <phoneticPr fontId="12" type="noConversion"/>
  </si>
  <si>
    <t>12. 보건소 구강보건 사업실적</t>
    <phoneticPr fontId="12" type="noConversion"/>
  </si>
  <si>
    <t>Oral Health Activities at Health Centers</t>
    <phoneticPr fontId="7" type="noConversion"/>
  </si>
  <si>
    <t>단위 : 명</t>
    <phoneticPr fontId="7" type="noConversion"/>
  </si>
  <si>
    <t>Unit : Person</t>
    <phoneticPr fontId="7" type="noConversion"/>
  </si>
  <si>
    <t>연   별</t>
    <phoneticPr fontId="12" type="noConversion"/>
  </si>
  <si>
    <t>구강보건교육</t>
    <phoneticPr fontId="7" type="noConversion"/>
  </si>
  <si>
    <t>치면세마</t>
    <phoneticPr fontId="7" type="noConversion"/>
  </si>
  <si>
    <t>불소용액 양치사업</t>
    <phoneticPr fontId="7" type="noConversion"/>
  </si>
  <si>
    <t>불소도포</t>
    <phoneticPr fontId="7" type="noConversion"/>
  </si>
  <si>
    <t>Oral health education</t>
    <phoneticPr fontId="7" type="noConversion"/>
  </si>
  <si>
    <t>Oral prophylaxis</t>
    <phoneticPr fontId="7" type="noConversion"/>
  </si>
  <si>
    <t>Fluoride mouth rinsing</t>
    <phoneticPr fontId="7" type="noConversion"/>
  </si>
  <si>
    <t>Topical fluoride application</t>
    <phoneticPr fontId="7" type="noConversion"/>
  </si>
  <si>
    <t>Year</t>
    <phoneticPr fontId="7" type="noConversion"/>
  </si>
  <si>
    <r>
      <t xml:space="preserve">인원
</t>
    </r>
    <r>
      <rPr>
        <sz val="10"/>
        <rFont val="Arial Narrow"/>
        <family val="2"/>
      </rPr>
      <t>Person</t>
    </r>
    <phoneticPr fontId="7" type="noConversion"/>
  </si>
  <si>
    <t>인원</t>
    <phoneticPr fontId="7" type="noConversion"/>
  </si>
  <si>
    <t>자료 : 건강증진과</t>
    <phoneticPr fontId="7" type="noConversion"/>
  </si>
  <si>
    <t>12. 보건소 구강보건 사업실적(속)</t>
    <phoneticPr fontId="12" type="noConversion"/>
  </si>
  <si>
    <t>Oral Health Activities at Health Centers(Cont'd)</t>
    <phoneticPr fontId="7" type="noConversion"/>
  </si>
  <si>
    <t>단위 : 건수, 명</t>
    <phoneticPr fontId="7" type="noConversion"/>
  </si>
  <si>
    <t>Unit : Case, Person</t>
    <phoneticPr fontId="7" type="noConversion"/>
  </si>
  <si>
    <t>홈메우기</t>
    <phoneticPr fontId="7" type="noConversion"/>
  </si>
  <si>
    <t>Pit and fissure sealing</t>
    <phoneticPr fontId="7" type="noConversion"/>
  </si>
  <si>
    <r>
      <t xml:space="preserve">횟 수
</t>
    </r>
    <r>
      <rPr>
        <sz val="10"/>
        <rFont val="Arial Narrow"/>
        <family val="2"/>
      </rPr>
      <t>Case</t>
    </r>
    <phoneticPr fontId="7" type="noConversion"/>
  </si>
  <si>
    <t>치아수</t>
    <phoneticPr fontId="7" type="noConversion"/>
  </si>
  <si>
    <t>건수</t>
    <phoneticPr fontId="7" type="noConversion"/>
  </si>
  <si>
    <t>불소용액양치</t>
    <phoneticPr fontId="7" type="noConversion"/>
  </si>
  <si>
    <t>잇솔질교습</t>
    <phoneticPr fontId="7" type="noConversion"/>
  </si>
  <si>
    <t>기  타</t>
    <phoneticPr fontId="7" type="noConversion"/>
  </si>
  <si>
    <t>brushimg</t>
    <phoneticPr fontId="7" type="noConversion"/>
  </si>
  <si>
    <t>Others</t>
    <phoneticPr fontId="7" type="noConversion"/>
  </si>
  <si>
    <t>횟수</t>
    <phoneticPr fontId="7" type="noConversion"/>
  </si>
  <si>
    <t>주 : 2018년부터 서식변경</t>
    <phoneticPr fontId="7" type="noConversion"/>
  </si>
  <si>
    <t xml:space="preserve">13. 모자보건 사업실적 </t>
    <phoneticPr fontId="12" type="noConversion"/>
  </si>
  <si>
    <t>Maternal and Child Health Care Activities</t>
    <phoneticPr fontId="12" type="noConversion"/>
  </si>
  <si>
    <t xml:space="preserve"> 연 별 및</t>
    <phoneticPr fontId="12" type="noConversion"/>
  </si>
  <si>
    <t>모자보건관리</t>
    <phoneticPr fontId="12" type="noConversion"/>
  </si>
  <si>
    <t>월    별</t>
    <phoneticPr fontId="12" type="noConversion"/>
  </si>
  <si>
    <t>Maternal and child health care program</t>
    <phoneticPr fontId="12" type="noConversion"/>
  </si>
  <si>
    <t>임산부등록관리</t>
  </si>
  <si>
    <t>영유아등록관리</t>
  </si>
  <si>
    <t>&amp; Month</t>
    <phoneticPr fontId="12" type="noConversion"/>
  </si>
  <si>
    <t>Registered pregnant women</t>
    <phoneticPr fontId="12" type="noConversion"/>
  </si>
  <si>
    <t>합       계</t>
    <phoneticPr fontId="12" type="noConversion"/>
  </si>
  <si>
    <t>1월</t>
    <phoneticPr fontId="12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</si>
  <si>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</si>
  <si>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</si>
  <si>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</si>
  <si>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</si>
  <si>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</si>
  <si>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</si>
  <si>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</si>
  <si>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</si>
  <si>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</si>
  <si>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</si>
  <si>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</si>
  <si>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14. 건강보험 적용인구</t>
    <phoneticPr fontId="12" type="noConversion"/>
  </si>
  <si>
    <t>Beneficiaries of Health Insurance</t>
    <phoneticPr fontId="12" type="noConversion"/>
  </si>
  <si>
    <t>단위 : 개소, 명</t>
    <phoneticPr fontId="12" type="noConversion"/>
  </si>
  <si>
    <t>Unit : Person, Number</t>
    <phoneticPr fontId="12" type="noConversion"/>
  </si>
  <si>
    <t>합             계</t>
  </si>
  <si>
    <r>
      <t xml:space="preserve">근   로   자   </t>
    </r>
    <r>
      <rPr>
        <sz val="10"/>
        <rFont val="Arial Narrow"/>
        <family val="2"/>
      </rPr>
      <t>Worker</t>
    </r>
    <phoneticPr fontId="12" type="noConversion"/>
  </si>
  <si>
    <t>사업장수</t>
    <phoneticPr fontId="12" type="noConversion"/>
  </si>
  <si>
    <t>계</t>
    <phoneticPr fontId="76" type="noConversion"/>
  </si>
  <si>
    <t>가입자</t>
    <phoneticPr fontId="12" type="noConversion"/>
  </si>
  <si>
    <t>피부양자</t>
  </si>
  <si>
    <t>Work place</t>
    <phoneticPr fontId="12" type="noConversion"/>
  </si>
  <si>
    <t>Insured</t>
  </si>
  <si>
    <t>Dependents</t>
  </si>
  <si>
    <t>공무원, 사립학교교직원</t>
    <phoneticPr fontId="76" type="noConversion"/>
  </si>
  <si>
    <t>지역</t>
    <phoneticPr fontId="12" type="noConversion"/>
  </si>
  <si>
    <t>Government employees and private school teachers</t>
    <phoneticPr fontId="7" type="noConversion"/>
  </si>
  <si>
    <t>Self-employed</t>
    <phoneticPr fontId="7" type="noConversion"/>
  </si>
  <si>
    <r>
      <rPr>
        <sz val="10"/>
        <rFont val="나눔고딕"/>
        <family val="3"/>
        <charset val="129"/>
      </rPr>
      <t>적용인구</t>
    </r>
    <r>
      <rPr>
        <sz val="10"/>
        <rFont val="Arial Narrow"/>
        <family val="2"/>
      </rPr>
      <t xml:space="preserve"> Covered persons</t>
    </r>
    <phoneticPr fontId="7" type="noConversion"/>
  </si>
  <si>
    <t>세대주</t>
    <phoneticPr fontId="12" type="noConversion"/>
  </si>
  <si>
    <t>householder</t>
    <phoneticPr fontId="12" type="noConversion"/>
  </si>
  <si>
    <t>주 : 주민등록 주소지 기준이며, 지역의 가입자는 적용대상자를 말함</t>
    <phoneticPr fontId="12" type="noConversion"/>
  </si>
  <si>
    <t>자료 : 국민건강보험공단 「건강보험 통계연보」</t>
    <phoneticPr fontId="12" type="noConversion"/>
  </si>
  <si>
    <t>15. 건강보험대상자 진료실적</t>
    <phoneticPr fontId="12" type="noConversion"/>
  </si>
  <si>
    <t>Medical Treatment Activities of The Medically Insured</t>
    <phoneticPr fontId="77" type="noConversion"/>
  </si>
  <si>
    <t>단위 : 명(건), 일, 천원</t>
    <phoneticPr fontId="77" type="noConversion"/>
  </si>
  <si>
    <t>Unit : Person(Case),Day, 1,000won</t>
    <phoneticPr fontId="77" type="noConversion"/>
  </si>
  <si>
    <t xml:space="preserve"> 연  별 </t>
    <phoneticPr fontId="77" type="noConversion"/>
  </si>
  <si>
    <t>진료인원수</t>
    <phoneticPr fontId="77" type="noConversion"/>
  </si>
  <si>
    <r>
      <t xml:space="preserve">일   수     </t>
    </r>
    <r>
      <rPr>
        <sz val="10"/>
        <rFont val="Arial Narrow"/>
        <family val="2"/>
      </rPr>
      <t>Days</t>
    </r>
    <phoneticPr fontId="77" type="noConversion"/>
  </si>
  <si>
    <r>
      <t xml:space="preserve">진  료  비       </t>
    </r>
    <r>
      <rPr>
        <sz val="10"/>
        <rFont val="Arial Narrow"/>
        <family val="2"/>
      </rPr>
      <t>Amount of medical fees</t>
    </r>
    <phoneticPr fontId="77" type="noConversion"/>
  </si>
  <si>
    <t>내원</t>
    <phoneticPr fontId="7" type="noConversion"/>
  </si>
  <si>
    <t>진료</t>
    <phoneticPr fontId="7" type="noConversion"/>
  </si>
  <si>
    <t>공단부담</t>
    <phoneticPr fontId="7" type="noConversion"/>
  </si>
  <si>
    <t>본인부담</t>
    <phoneticPr fontId="7" type="noConversion"/>
  </si>
  <si>
    <t>Year</t>
    <phoneticPr fontId="77" type="noConversion"/>
  </si>
  <si>
    <t>number of 
medical 
personnel</t>
    <phoneticPr fontId="77" type="noConversion"/>
  </si>
  <si>
    <t>Visit for medical treatment</t>
    <phoneticPr fontId="77" type="noConversion"/>
  </si>
  <si>
    <t>Medical treatment</t>
    <phoneticPr fontId="77" type="noConversion"/>
  </si>
  <si>
    <t>Covered by Insurance
Corporation</t>
    <phoneticPr fontId="77" type="noConversion"/>
  </si>
  <si>
    <t>Covered by the patient</t>
    <phoneticPr fontId="77" type="noConversion"/>
  </si>
  <si>
    <t>입원</t>
    <phoneticPr fontId="77" type="noConversion"/>
  </si>
  <si>
    <t>외래</t>
    <phoneticPr fontId="77" type="noConversion"/>
  </si>
  <si>
    <t>약국</t>
    <phoneticPr fontId="77" type="noConversion"/>
  </si>
  <si>
    <t>자료 : 국민건강보험공단 「건강보험 통계연보」</t>
    <phoneticPr fontId="77" type="noConversion"/>
  </si>
  <si>
    <t>15. 건강보험대상자 진료실적 (속)</t>
    <phoneticPr fontId="12" type="noConversion"/>
  </si>
  <si>
    <t>Medical Treatment Activities of The Medically Insured (Cont'd)</t>
    <phoneticPr fontId="77" type="noConversion"/>
  </si>
  <si>
    <t>단위 : 건, 일, 천원</t>
    <phoneticPr fontId="77" type="noConversion"/>
  </si>
  <si>
    <t>Unit : Case,Day, 1,000won</t>
    <phoneticPr fontId="77" type="noConversion"/>
  </si>
  <si>
    <t xml:space="preserve"> 연  별 </t>
    <phoneticPr fontId="77" type="noConversion"/>
  </si>
  <si>
    <t>진료건수</t>
    <phoneticPr fontId="77" type="noConversion"/>
  </si>
  <si>
    <t>내원</t>
    <phoneticPr fontId="7" type="noConversion"/>
  </si>
  <si>
    <t>진료</t>
    <phoneticPr fontId="7" type="noConversion"/>
  </si>
  <si>
    <t>공단부담</t>
    <phoneticPr fontId="7" type="noConversion"/>
  </si>
  <si>
    <t>본인부담</t>
    <phoneticPr fontId="7" type="noConversion"/>
  </si>
  <si>
    <t>Year</t>
    <phoneticPr fontId="77" type="noConversion"/>
  </si>
  <si>
    <t>number of 
medical 
personnel</t>
    <phoneticPr fontId="77" type="noConversion"/>
  </si>
  <si>
    <t>Visit for medical treatment</t>
    <phoneticPr fontId="77" type="noConversion"/>
  </si>
  <si>
    <t>Medical treatment</t>
    <phoneticPr fontId="77" type="noConversion"/>
  </si>
  <si>
    <t>Covered by Insurance
Corporation</t>
    <phoneticPr fontId="77" type="noConversion"/>
  </si>
  <si>
    <t>Covered by the patient</t>
    <phoneticPr fontId="77" type="noConversion"/>
  </si>
  <si>
    <t>주 : 2016년부터 서식 변경</t>
    <phoneticPr fontId="77" type="noConversion"/>
  </si>
  <si>
    <t xml:space="preserve">16. 국민연금 가입자   </t>
    <phoneticPr fontId="12" type="noConversion"/>
  </si>
  <si>
    <t>Number of National Pension Insurants</t>
    <phoneticPr fontId="77" type="noConversion"/>
  </si>
  <si>
    <t>단위 : 개소, 명</t>
    <phoneticPr fontId="77" type="noConversion"/>
  </si>
  <si>
    <t>Unit : Number, Person</t>
    <phoneticPr fontId="77" type="noConversion"/>
  </si>
  <si>
    <t>총가입자수</t>
    <phoneticPr fontId="77" type="noConversion"/>
  </si>
  <si>
    <r>
      <t xml:space="preserve">사업장 가입자
</t>
    </r>
    <r>
      <rPr>
        <sz val="10"/>
        <rFont val="Arial Narrow"/>
        <family val="2"/>
      </rPr>
      <t xml:space="preserve"> Insurants in workplaces</t>
    </r>
    <phoneticPr fontId="77" type="noConversion"/>
  </si>
  <si>
    <t>지역 가입자</t>
    <phoneticPr fontId="77" type="noConversion"/>
  </si>
  <si>
    <t>임의 가입자</t>
    <phoneticPr fontId="77" type="noConversion"/>
  </si>
  <si>
    <t>임의계속 가입자</t>
    <phoneticPr fontId="77" type="noConversion"/>
  </si>
  <si>
    <t>사업장</t>
    <phoneticPr fontId="77" type="noConversion"/>
  </si>
  <si>
    <t>가입자</t>
    <phoneticPr fontId="77" type="noConversion"/>
  </si>
  <si>
    <t>Voluntarily and</t>
  </si>
  <si>
    <t>Insured persons</t>
  </si>
  <si>
    <t>Voluntarily</t>
  </si>
  <si>
    <t xml:space="preserve">continuously </t>
  </si>
  <si>
    <t xml:space="preserve">Year </t>
    <phoneticPr fontId="77" type="noConversion"/>
  </si>
  <si>
    <t xml:space="preserve">  insurants</t>
    <phoneticPr fontId="77" type="noConversion"/>
  </si>
  <si>
    <t>Workplaces</t>
  </si>
  <si>
    <t>Insurants</t>
  </si>
  <si>
    <t>in the local area</t>
  </si>
  <si>
    <t>insured persons</t>
  </si>
  <si>
    <t>자료 : 국민연금공단 「국민연금통계」</t>
    <phoneticPr fontId="77" type="noConversion"/>
  </si>
  <si>
    <t>17. 국민연금 급여지급 현황</t>
    <phoneticPr fontId="12" type="noConversion"/>
  </si>
  <si>
    <t>Paying Benefit National Pension Insurant</t>
    <phoneticPr fontId="7" type="noConversion"/>
  </si>
  <si>
    <t>Unit : Person, 1000 won</t>
    <phoneticPr fontId="7" type="noConversion"/>
  </si>
  <si>
    <t>연별</t>
    <phoneticPr fontId="7" type="noConversion"/>
  </si>
  <si>
    <t>합    계</t>
    <phoneticPr fontId="7" type="noConversion"/>
  </si>
  <si>
    <r>
      <t xml:space="preserve">연금   </t>
    </r>
    <r>
      <rPr>
        <sz val="10"/>
        <rFont val="Arial Narrow"/>
        <family val="2"/>
      </rPr>
      <t xml:space="preserve">  Pension</t>
    </r>
    <phoneticPr fontId="7" type="noConversion"/>
  </si>
  <si>
    <r>
      <t xml:space="preserve">노령연금    </t>
    </r>
    <r>
      <rPr>
        <sz val="10"/>
        <rFont val="Arial Narrow"/>
        <family val="2"/>
      </rPr>
      <t xml:space="preserve"> Old-age Pension</t>
    </r>
    <r>
      <rPr>
        <vertAlign val="superscript"/>
        <sz val="10"/>
        <rFont val="Arial Narrow"/>
        <family val="2"/>
      </rPr>
      <t>1)</t>
    </r>
    <phoneticPr fontId="7" type="noConversion"/>
  </si>
  <si>
    <t>특례</t>
    <phoneticPr fontId="7" type="noConversion"/>
  </si>
  <si>
    <t>완전</t>
    <phoneticPr fontId="7" type="noConversion"/>
  </si>
  <si>
    <t>감액</t>
    <phoneticPr fontId="7" type="noConversion"/>
  </si>
  <si>
    <t>조기</t>
    <phoneticPr fontId="7" type="noConversion"/>
  </si>
  <si>
    <t>분할</t>
    <phoneticPr fontId="7" type="noConversion"/>
  </si>
  <si>
    <t>Special</t>
    <phoneticPr fontId="7" type="noConversion"/>
  </si>
  <si>
    <t>Reduction</t>
    <phoneticPr fontId="7" type="noConversion"/>
  </si>
  <si>
    <t>Early</t>
    <phoneticPr fontId="7" type="noConversion"/>
  </si>
  <si>
    <t>Division</t>
    <phoneticPr fontId="7" type="noConversion"/>
  </si>
  <si>
    <t>수급자수</t>
    <phoneticPr fontId="7" type="noConversion"/>
  </si>
  <si>
    <t>금   액</t>
    <phoneticPr fontId="7" type="noConversion"/>
  </si>
  <si>
    <t>수급
자수</t>
    <phoneticPr fontId="7" type="noConversion"/>
  </si>
  <si>
    <t>금  액</t>
    <phoneticPr fontId="7" type="noConversion"/>
  </si>
  <si>
    <t>Year</t>
    <phoneticPr fontId="7" type="noConversion"/>
  </si>
  <si>
    <t>No. of</t>
    <phoneticPr fontId="7" type="noConversion"/>
  </si>
  <si>
    <t>Recipients</t>
    <phoneticPr fontId="7" type="noConversion"/>
  </si>
  <si>
    <t>Amount</t>
    <phoneticPr fontId="7" type="noConversion"/>
  </si>
  <si>
    <r>
      <t>일시금</t>
    </r>
    <r>
      <rPr>
        <sz val="10"/>
        <rFont val="Arial Narrow"/>
        <family val="2"/>
      </rPr>
      <t xml:space="preserve"> A lump sum allowance</t>
    </r>
    <phoneticPr fontId="7" type="noConversion"/>
  </si>
  <si>
    <t>장애연금</t>
    <phoneticPr fontId="7" type="noConversion"/>
  </si>
  <si>
    <t>유족연금</t>
    <phoneticPr fontId="7" type="noConversion"/>
  </si>
  <si>
    <t>장애</t>
    <phoneticPr fontId="7" type="noConversion"/>
  </si>
  <si>
    <t>반환</t>
    <phoneticPr fontId="7" type="noConversion"/>
  </si>
  <si>
    <t>사망</t>
    <phoneticPr fontId="7" type="noConversion"/>
  </si>
  <si>
    <t>Disability Pension</t>
    <phoneticPr fontId="7" type="noConversion"/>
  </si>
  <si>
    <t>Survivor Pension</t>
    <phoneticPr fontId="7" type="noConversion"/>
  </si>
  <si>
    <t xml:space="preserve">Disability </t>
    <phoneticPr fontId="7" type="noConversion"/>
  </si>
  <si>
    <t>Restoration</t>
    <phoneticPr fontId="7" type="noConversion"/>
  </si>
  <si>
    <t>Death</t>
    <phoneticPr fontId="7" type="noConversion"/>
  </si>
  <si>
    <t>주 : 합계는 하위분류 반올림으로 일치하지 않을 수 있음</t>
    <phoneticPr fontId="7" type="noConversion"/>
  </si>
  <si>
    <t>자료 : 국민연금공단 「국민연금통계」</t>
  </si>
  <si>
    <t>18. 국 가 보 훈 대 상 자</t>
    <phoneticPr fontId="12" type="noConversion"/>
  </si>
  <si>
    <t>18. 국 가 보 훈 대 상 자(속)</t>
    <phoneticPr fontId="12" type="noConversion"/>
  </si>
  <si>
    <t>Number of Patriots and Veterans</t>
    <phoneticPr fontId="12" type="noConversion"/>
  </si>
  <si>
    <t>Number of  Patriots and Veterans(Cont'd)</t>
    <phoneticPr fontId="12" type="noConversion"/>
  </si>
  <si>
    <t>Unit :  Person</t>
    <phoneticPr fontId="12" type="noConversion"/>
  </si>
  <si>
    <t>Unit :  Person</t>
    <phoneticPr fontId="7" type="noConversion"/>
  </si>
  <si>
    <t>합    계</t>
  </si>
  <si>
    <t>남</t>
    <phoneticPr fontId="7" type="noConversion"/>
  </si>
  <si>
    <r>
      <t xml:space="preserve">국가유공자   </t>
    </r>
    <r>
      <rPr>
        <sz val="10"/>
        <rFont val="Arial Narrow"/>
        <family val="2"/>
      </rPr>
      <t>Patriots and veterans</t>
    </r>
    <r>
      <rPr>
        <vertAlign val="superscript"/>
        <sz val="10"/>
        <rFont val="Arial Narrow"/>
        <family val="2"/>
      </rPr>
      <t>1)</t>
    </r>
    <phoneticPr fontId="12" type="noConversion"/>
  </si>
  <si>
    <r>
      <t xml:space="preserve">유                      족            </t>
    </r>
    <r>
      <rPr>
        <sz val="10"/>
        <rFont val="Arial Narrow"/>
        <family val="2"/>
      </rPr>
      <t xml:space="preserve"> Bereaved families   </t>
    </r>
    <phoneticPr fontId="12" type="noConversion"/>
  </si>
  <si>
    <r>
      <t xml:space="preserve">유    족   </t>
    </r>
    <r>
      <rPr>
        <sz val="10"/>
        <rFont val="Arial Narrow"/>
        <family val="2"/>
      </rPr>
      <t xml:space="preserve"> Bereaved families</t>
    </r>
    <phoneticPr fontId="12" type="noConversion"/>
  </si>
  <si>
    <r>
      <t xml:space="preserve">기 타 대 상 자 </t>
    </r>
    <r>
      <rPr>
        <vertAlign val="superscript"/>
        <sz val="10"/>
        <rFont val="나눔고딕"/>
        <family val="3"/>
        <charset val="129"/>
      </rPr>
      <t>3)</t>
    </r>
    <r>
      <rPr>
        <sz val="10"/>
        <rFont val="Arial Narrow"/>
        <family val="2"/>
      </rPr>
      <t xml:space="preserve"> Others</t>
    </r>
    <phoneticPr fontId="12" type="noConversion"/>
  </si>
  <si>
    <t>애국</t>
    <phoneticPr fontId="12" type="noConversion"/>
  </si>
  <si>
    <t>전공상</t>
    <phoneticPr fontId="12" type="noConversion"/>
  </si>
  <si>
    <t>무공</t>
    <phoneticPr fontId="12" type="noConversion"/>
  </si>
  <si>
    <t>재일</t>
    <phoneticPr fontId="12" type="noConversion"/>
  </si>
  <si>
    <r>
      <t>4.19</t>
    </r>
    <r>
      <rPr>
        <vertAlign val="superscript"/>
        <sz val="10"/>
        <rFont val="나눔고딕"/>
        <family val="3"/>
        <charset val="129"/>
      </rPr>
      <t>2)</t>
    </r>
    <phoneticPr fontId="12" type="noConversion"/>
  </si>
  <si>
    <t>공상</t>
    <phoneticPr fontId="12" type="noConversion"/>
  </si>
  <si>
    <t>참전</t>
    <phoneticPr fontId="7" type="noConversion"/>
  </si>
  <si>
    <t xml:space="preserve"> 특별공로</t>
    <phoneticPr fontId="12" type="noConversion"/>
  </si>
  <si>
    <t>순국</t>
    <phoneticPr fontId="12" type="noConversion"/>
  </si>
  <si>
    <t>전몰, 전상, 군직,공상, 군경</t>
    <phoneticPr fontId="12" type="noConversion"/>
  </si>
  <si>
    <t>무국</t>
    <phoneticPr fontId="12" type="noConversion"/>
  </si>
  <si>
    <t xml:space="preserve">4. 19 </t>
    <phoneticPr fontId="12" type="noConversion"/>
  </si>
  <si>
    <t>순직</t>
    <phoneticPr fontId="12" type="noConversion"/>
  </si>
  <si>
    <t>특별</t>
    <phoneticPr fontId="12" type="noConversion"/>
  </si>
  <si>
    <t>지원</t>
    <phoneticPr fontId="12" type="noConversion"/>
  </si>
  <si>
    <t>5. 18</t>
    <phoneticPr fontId="12" type="noConversion"/>
  </si>
  <si>
    <t>특수</t>
    <phoneticPr fontId="12" type="noConversion"/>
  </si>
  <si>
    <t>고엽제후유</t>
    <phoneticPr fontId="12" type="noConversion"/>
  </si>
  <si>
    <t>중장기복무</t>
    <phoneticPr fontId="12" type="noConversion"/>
  </si>
  <si>
    <t>보훈·보상</t>
    <phoneticPr fontId="12" type="noConversion"/>
  </si>
  <si>
    <t xml:space="preserve"> Year </t>
    <phoneticPr fontId="12" type="noConversion"/>
  </si>
  <si>
    <t>지사</t>
    <phoneticPr fontId="12" type="noConversion"/>
  </si>
  <si>
    <t>군경</t>
    <phoneticPr fontId="12" type="noConversion"/>
  </si>
  <si>
    <t>보국</t>
    <phoneticPr fontId="12" type="noConversion"/>
  </si>
  <si>
    <t>학도</t>
    <phoneticPr fontId="12" type="noConversion"/>
  </si>
  <si>
    <t>부상자</t>
    <phoneticPr fontId="12" type="noConversion"/>
  </si>
  <si>
    <t>공무원</t>
    <phoneticPr fontId="12" type="noConversion"/>
  </si>
  <si>
    <t>유공자</t>
    <phoneticPr fontId="7" type="noConversion"/>
  </si>
  <si>
    <t>순직자</t>
    <phoneticPr fontId="12" type="noConversion"/>
  </si>
  <si>
    <t>애국지사</t>
    <phoneticPr fontId="12" type="noConversion"/>
  </si>
  <si>
    <t>미망인</t>
  </si>
  <si>
    <t>자 녀</t>
  </si>
  <si>
    <t>부  모</t>
  </si>
  <si>
    <t>보훈</t>
    <phoneticPr fontId="12" type="noConversion"/>
  </si>
  <si>
    <t>공로</t>
    <phoneticPr fontId="12" type="noConversion"/>
  </si>
  <si>
    <t>자유</t>
    <phoneticPr fontId="12" type="noConversion"/>
  </si>
  <si>
    <t>대상자</t>
    <phoneticPr fontId="12" type="noConversion"/>
  </si>
  <si>
    <t>민주</t>
    <phoneticPr fontId="12" type="noConversion"/>
  </si>
  <si>
    <t>임무</t>
    <phoneticPr fontId="12" type="noConversion"/>
  </si>
  <si>
    <t>(의)증</t>
    <phoneticPr fontId="12" type="noConversion"/>
  </si>
  <si>
    <t>제대</t>
    <phoneticPr fontId="12" type="noConversion"/>
  </si>
  <si>
    <t>Grand total</t>
    <phoneticPr fontId="12" type="noConversion"/>
  </si>
  <si>
    <t>수훈자</t>
    <phoneticPr fontId="12" type="noConversion"/>
  </si>
  <si>
    <t>의용군인</t>
    <phoneticPr fontId="12" type="noConversion"/>
  </si>
  <si>
    <t>공로자</t>
    <phoneticPr fontId="12" type="noConversion"/>
  </si>
  <si>
    <t>Widows</t>
    <phoneticPr fontId="12" type="noConversion"/>
  </si>
  <si>
    <t>Children</t>
    <phoneticPr fontId="12" type="noConversion"/>
  </si>
  <si>
    <t>Parents</t>
    <phoneticPr fontId="12" type="noConversion"/>
  </si>
  <si>
    <t>수훈</t>
    <phoneticPr fontId="12" type="noConversion"/>
  </si>
  <si>
    <t>의용군</t>
    <phoneticPr fontId="12" type="noConversion"/>
  </si>
  <si>
    <t xml:space="preserve">상이자 </t>
    <phoneticPr fontId="12" type="noConversion"/>
  </si>
  <si>
    <t>유공자</t>
    <phoneticPr fontId="12" type="noConversion"/>
  </si>
  <si>
    <t>수행자</t>
    <phoneticPr fontId="12" type="noConversion"/>
  </si>
  <si>
    <t>2세</t>
    <phoneticPr fontId="12" type="noConversion"/>
  </si>
  <si>
    <t>군인</t>
    <phoneticPr fontId="12" type="noConversion"/>
  </si>
  <si>
    <t>-</t>
    <phoneticPr fontId="7" type="noConversion"/>
  </si>
  <si>
    <t>주  1) 2017년부터 6·25 및 월남참전 포함하여 작성</t>
    <phoneticPr fontId="12" type="noConversion"/>
  </si>
  <si>
    <t>주 : 1) 2017년부터 6·25 및 월남참전 포함하여 작성</t>
    <phoneticPr fontId="12" type="noConversion"/>
  </si>
  <si>
    <t xml:space="preserve">     2) 2001년까지 4·19 부상자 자료, 2002년부터 공로자를 포함하여 작성</t>
    <phoneticPr fontId="7" type="noConversion"/>
  </si>
  <si>
    <t>     3) 기타대상자는 유족을 포함, 2017년부터 고엽제후유(의)증2세, 중장기복무제대군인, 보훈·보상대상자 포함하여 작성</t>
    <phoneticPr fontId="12" type="noConversion"/>
  </si>
  <si>
    <t>자료 : 전남서부보훈지청</t>
    <phoneticPr fontId="12" type="noConversion"/>
  </si>
  <si>
    <t>19. 국 가 보 훈 대 상 자 취 업</t>
    <phoneticPr fontId="12" type="noConversion"/>
  </si>
  <si>
    <t>Employment of Patriots &amp; Veterans, and Bereaved Families</t>
    <phoneticPr fontId="12" type="noConversion"/>
  </si>
  <si>
    <t>Unit :  Person</t>
    <phoneticPr fontId="12" type="noConversion"/>
  </si>
  <si>
    <t xml:space="preserve">연    별 </t>
    <phoneticPr fontId="12" type="noConversion"/>
  </si>
  <si>
    <t>합  계</t>
    <phoneticPr fontId="12" type="noConversion"/>
  </si>
  <si>
    <t>국가유공자</t>
    <phoneticPr fontId="12" type="noConversion"/>
  </si>
  <si>
    <t xml:space="preserve">유     족               </t>
    <phoneticPr fontId="12" type="noConversion"/>
  </si>
  <si>
    <t>기타대상자</t>
    <phoneticPr fontId="7" type="noConversion"/>
  </si>
  <si>
    <t>Grand  Total</t>
    <phoneticPr fontId="7" type="noConversion"/>
  </si>
  <si>
    <t>Patriots and Veterans</t>
    <phoneticPr fontId="7" type="noConversion"/>
  </si>
  <si>
    <t xml:space="preserve">Bereaved families </t>
    <phoneticPr fontId="7" type="noConversion"/>
  </si>
  <si>
    <t>Others</t>
    <phoneticPr fontId="7" type="noConversion"/>
  </si>
  <si>
    <t>남</t>
  </si>
  <si>
    <t>여</t>
  </si>
  <si>
    <t>Male</t>
  </si>
  <si>
    <t>Female</t>
  </si>
  <si>
    <t>자료: 전남서부보훈지청</t>
    <phoneticPr fontId="12" type="noConversion"/>
  </si>
  <si>
    <t>20. 국가보훈 대상자 및 자녀취학</t>
    <phoneticPr fontId="12" type="noConversion"/>
  </si>
  <si>
    <t>Educational Benefits for Patriots &amp; Veterans, and Their Families</t>
    <phoneticPr fontId="12" type="noConversion"/>
  </si>
  <si>
    <t xml:space="preserve">연    별 </t>
    <phoneticPr fontId="12" type="noConversion"/>
  </si>
  <si>
    <r>
      <t xml:space="preserve">합     계  
</t>
    </r>
    <r>
      <rPr>
        <sz val="10"/>
        <rFont val="Arial Narrow"/>
        <family val="2"/>
      </rPr>
      <t>Grand total</t>
    </r>
    <phoneticPr fontId="12" type="noConversion"/>
  </si>
  <si>
    <r>
      <t xml:space="preserve">국가유공자
</t>
    </r>
    <r>
      <rPr>
        <sz val="10"/>
        <rFont val="Arial Narrow"/>
        <family val="2"/>
      </rPr>
      <t>Patriots and Veterans</t>
    </r>
    <phoneticPr fontId="12" type="noConversion"/>
  </si>
  <si>
    <r>
      <t xml:space="preserve">배 우 자       
</t>
    </r>
    <r>
      <rPr>
        <sz val="10"/>
        <rFont val="Arial Narrow"/>
        <family val="2"/>
      </rPr>
      <t>Spouse</t>
    </r>
    <phoneticPr fontId="12" type="noConversion"/>
  </si>
  <si>
    <r>
      <t xml:space="preserve">자    녀        
</t>
    </r>
    <r>
      <rPr>
        <sz val="10"/>
        <rFont val="Arial Narrow"/>
        <family val="2"/>
      </rPr>
      <t>Children</t>
    </r>
    <phoneticPr fontId="12" type="noConversion"/>
  </si>
  <si>
    <t>중학교</t>
  </si>
  <si>
    <t>고  교</t>
  </si>
  <si>
    <t>대  학</t>
  </si>
  <si>
    <t>대  학</t>
    <phoneticPr fontId="12" type="noConversion"/>
  </si>
  <si>
    <t>College
and Uni.</t>
    <phoneticPr fontId="12" type="noConversion"/>
  </si>
  <si>
    <t>Middle
school</t>
    <phoneticPr fontId="12" type="noConversion"/>
  </si>
  <si>
    <t>High
school</t>
    <phoneticPr fontId="12" type="noConversion"/>
  </si>
  <si>
    <t>자료: 전남서부보훈지청</t>
    <phoneticPr fontId="12" type="noConversion"/>
  </si>
  <si>
    <t>21. 참전용사 등록현황</t>
    <phoneticPr fontId="12" type="noConversion"/>
  </si>
  <si>
    <t>Registration of War Veterans</t>
    <phoneticPr fontId="12" type="noConversion"/>
  </si>
  <si>
    <t>단위 : 명</t>
    <phoneticPr fontId="12" type="noConversion"/>
  </si>
  <si>
    <t>합  계</t>
    <phoneticPr fontId="12" type="noConversion"/>
  </si>
  <si>
    <t>총   계</t>
    <phoneticPr fontId="12" type="noConversion"/>
  </si>
  <si>
    <t>6·25 참전</t>
    <phoneticPr fontId="12" type="noConversion"/>
  </si>
  <si>
    <t>월 남 전</t>
    <phoneticPr fontId="12" type="noConversion"/>
  </si>
  <si>
    <t>6·25  및 월남전</t>
    <phoneticPr fontId="12" type="noConversion"/>
  </si>
  <si>
    <t>Korean war</t>
    <phoneticPr fontId="12" type="noConversion"/>
  </si>
  <si>
    <t>Vietnam war</t>
    <phoneticPr fontId="12" type="noConversion"/>
  </si>
  <si>
    <t>Korean and Vietnam war</t>
    <phoneticPr fontId="12" type="noConversion"/>
  </si>
  <si>
    <t>자료 : 전남서부보훈지청</t>
    <phoneticPr fontId="12" type="noConversion"/>
  </si>
  <si>
    <t>23. 사 회 복 지 시 설</t>
    <phoneticPr fontId="12" type="noConversion"/>
  </si>
  <si>
    <t>Social Welfare Institutions and Inmates</t>
    <phoneticPr fontId="12" type="noConversion"/>
  </si>
  <si>
    <t>단위 : 개소, 명</t>
    <phoneticPr fontId="12" type="noConversion"/>
  </si>
  <si>
    <t>Unit : number, person</t>
    <phoneticPr fontId="12" type="noConversion"/>
  </si>
  <si>
    <t>연  별</t>
    <phoneticPr fontId="12" type="noConversion"/>
  </si>
  <si>
    <t>합계</t>
    <phoneticPr fontId="7" type="noConversion"/>
  </si>
  <si>
    <t>아 동 복 지 시 설</t>
    <phoneticPr fontId="7" type="noConversion"/>
  </si>
  <si>
    <t>노 인 복 지 시 설</t>
    <phoneticPr fontId="7" type="noConversion"/>
  </si>
  <si>
    <t>장 애 인 복 지 시 설</t>
    <phoneticPr fontId="7" type="noConversion"/>
  </si>
  <si>
    <t>Total</t>
    <phoneticPr fontId="7" type="noConversion"/>
  </si>
  <si>
    <t>Children</t>
    <phoneticPr fontId="7" type="noConversion"/>
  </si>
  <si>
    <t>Aged</t>
    <phoneticPr fontId="7" type="noConversion"/>
  </si>
  <si>
    <t>Disabled</t>
    <phoneticPr fontId="7" type="noConversion"/>
  </si>
  <si>
    <t>시 설 수</t>
    <phoneticPr fontId="7" type="noConversion"/>
  </si>
  <si>
    <t>생활인원</t>
    <phoneticPr fontId="7" type="noConversion"/>
  </si>
  <si>
    <t>Year</t>
    <phoneticPr fontId="12" type="noConversion"/>
  </si>
  <si>
    <t>Facilities</t>
    <phoneticPr fontId="7" type="noConversion"/>
  </si>
  <si>
    <t>Persons</t>
    <phoneticPr fontId="7" type="noConversion"/>
  </si>
  <si>
    <t>여 성 복 지 시 설</t>
    <phoneticPr fontId="7" type="noConversion"/>
  </si>
  <si>
    <t>정신보건시설</t>
    <phoneticPr fontId="7" type="noConversion"/>
  </si>
  <si>
    <t>노숙인 생활시설</t>
    <phoneticPr fontId="7" type="noConversion"/>
  </si>
  <si>
    <t>Women</t>
    <phoneticPr fontId="7" type="noConversion"/>
  </si>
  <si>
    <t>Mental health</t>
    <phoneticPr fontId="7" type="noConversion"/>
  </si>
  <si>
    <t>Homeless</t>
    <phoneticPr fontId="7" type="noConversion"/>
  </si>
  <si>
    <t>Others</t>
    <phoneticPr fontId="7" type="noConversion"/>
  </si>
  <si>
    <t>24. 노인여가 복지시설</t>
    <phoneticPr fontId="12" type="noConversion"/>
  </si>
  <si>
    <t>Senior Leisure Service Facilities</t>
    <phoneticPr fontId="12" type="noConversion"/>
  </si>
  <si>
    <t>단위 :  개소, 명</t>
    <phoneticPr fontId="12" type="noConversion"/>
  </si>
  <si>
    <t>Unit :  Number,Person</t>
    <phoneticPr fontId="12" type="noConversion"/>
  </si>
  <si>
    <t>노인복지관</t>
    <phoneticPr fontId="12" type="noConversion"/>
  </si>
  <si>
    <t>경로당</t>
    <phoneticPr fontId="12" type="noConversion"/>
  </si>
  <si>
    <t>Senior service center</t>
    <phoneticPr fontId="12" type="noConversion"/>
  </si>
  <si>
    <t>Community senior center</t>
    <phoneticPr fontId="12" type="noConversion"/>
  </si>
  <si>
    <t>시설수</t>
    <phoneticPr fontId="12" type="noConversion"/>
  </si>
  <si>
    <t>이용인원</t>
    <phoneticPr fontId="12" type="noConversion"/>
  </si>
  <si>
    <t>Facilities</t>
    <phoneticPr fontId="12" type="noConversion"/>
  </si>
  <si>
    <t>Persons</t>
    <phoneticPr fontId="12" type="noConversion"/>
  </si>
  <si>
    <t>경   로   당</t>
    <phoneticPr fontId="12" type="noConversion"/>
  </si>
  <si>
    <t>노인교실</t>
    <phoneticPr fontId="12" type="noConversion"/>
  </si>
  <si>
    <t>노인휴양소</t>
    <phoneticPr fontId="12" type="noConversion"/>
  </si>
  <si>
    <t>Community senior center</t>
  </si>
  <si>
    <t>Senior school</t>
    <phoneticPr fontId="12" type="noConversion"/>
  </si>
  <si>
    <t>Senior recreation facilities</t>
    <phoneticPr fontId="12" type="noConversion"/>
  </si>
  <si>
    <t>신      고</t>
    <phoneticPr fontId="12" type="noConversion"/>
  </si>
  <si>
    <t>미  신  고</t>
    <phoneticPr fontId="12" type="noConversion"/>
  </si>
  <si>
    <t>시 설 수</t>
    <phoneticPr fontId="12" type="noConversion"/>
  </si>
  <si>
    <t>Registered</t>
    <phoneticPr fontId="12" type="noConversion"/>
  </si>
  <si>
    <t>Unregistered</t>
    <phoneticPr fontId="12" type="noConversion"/>
  </si>
  <si>
    <t>자료: 노인장애인과</t>
    <phoneticPr fontId="12" type="noConversion"/>
  </si>
  <si>
    <t>25. 노인주거 복지시설</t>
    <phoneticPr fontId="12" type="noConversion"/>
  </si>
  <si>
    <t>Senior Home Service Facilities</t>
    <phoneticPr fontId="7" type="noConversion"/>
  </si>
  <si>
    <t>단위 : 개소, 명</t>
    <phoneticPr fontId="12" type="noConversion"/>
  </si>
  <si>
    <t>Unit :  Number, Person</t>
    <phoneticPr fontId="12" type="noConversion"/>
  </si>
  <si>
    <t>합      계</t>
    <phoneticPr fontId="12" type="noConversion"/>
  </si>
  <si>
    <t>양 로 시 설</t>
    <phoneticPr fontId="12" type="noConversion"/>
  </si>
  <si>
    <t>Total</t>
    <phoneticPr fontId="12" type="noConversion"/>
  </si>
  <si>
    <t>Provision for old age</t>
    <phoneticPr fontId="12" type="noConversion"/>
  </si>
  <si>
    <t>시설수</t>
    <phoneticPr fontId="12" type="noConversion"/>
  </si>
  <si>
    <t>입소인원</t>
    <phoneticPr fontId="12" type="noConversion"/>
  </si>
  <si>
    <t>종사자수</t>
    <phoneticPr fontId="12" type="noConversion"/>
  </si>
  <si>
    <t>이용인원</t>
    <phoneticPr fontId="12" type="noConversion"/>
  </si>
  <si>
    <t>Admitted</t>
    <phoneticPr fontId="12" type="noConversion"/>
  </si>
  <si>
    <t>Persons</t>
    <phoneticPr fontId="12" type="noConversion"/>
  </si>
  <si>
    <t>Year</t>
    <phoneticPr fontId="12" type="noConversion"/>
  </si>
  <si>
    <t>Number of
Institution</t>
    <phoneticPr fontId="12" type="noConversion"/>
  </si>
  <si>
    <r>
      <t xml:space="preserve">정 원
</t>
    </r>
    <r>
      <rPr>
        <sz val="10"/>
        <rFont val="Arial Narrow"/>
        <family val="2"/>
      </rPr>
      <t>Regular</t>
    </r>
    <phoneticPr fontId="12" type="noConversion"/>
  </si>
  <si>
    <r>
      <t xml:space="preserve">현 원
</t>
    </r>
    <r>
      <rPr>
        <sz val="10"/>
        <rFont val="Arial Narrow"/>
        <family val="2"/>
      </rPr>
      <t>Present</t>
    </r>
    <phoneticPr fontId="12" type="noConversion"/>
  </si>
  <si>
    <t>Workers</t>
    <phoneticPr fontId="12" type="noConversion"/>
  </si>
  <si>
    <t>노인공동생활가정</t>
    <phoneticPr fontId="12" type="noConversion"/>
  </si>
  <si>
    <t>노인복지주택</t>
    <phoneticPr fontId="12" type="noConversion"/>
  </si>
  <si>
    <t>Cohabitation</t>
    <phoneticPr fontId="12" type="noConversion"/>
  </si>
  <si>
    <t>Welfare House</t>
    <phoneticPr fontId="12" type="noConversion"/>
  </si>
  <si>
    <t>-</t>
    <phoneticPr fontId="7" type="noConversion"/>
  </si>
  <si>
    <t xml:space="preserve">
자료: 노인장애인과</t>
    <phoneticPr fontId="12" type="noConversion"/>
  </si>
  <si>
    <t>26. 노인의료 복지시설</t>
    <phoneticPr fontId="12" type="noConversion"/>
  </si>
  <si>
    <t>Senior Medical Service facilities</t>
    <phoneticPr fontId="12" type="noConversion"/>
  </si>
  <si>
    <t>단위 : 개소, 명</t>
    <phoneticPr fontId="12" type="noConversion"/>
  </si>
  <si>
    <t>Unit :  Number, Person</t>
    <phoneticPr fontId="12" type="noConversion"/>
  </si>
  <si>
    <t>합      계</t>
    <phoneticPr fontId="12" type="noConversion"/>
  </si>
  <si>
    <t>노인요양시설</t>
    <phoneticPr fontId="12" type="noConversion"/>
  </si>
  <si>
    <t>Total</t>
    <phoneticPr fontId="12" type="noConversion"/>
  </si>
  <si>
    <t>Nursing</t>
    <phoneticPr fontId="12" type="noConversion"/>
  </si>
  <si>
    <t>시설수</t>
    <phoneticPr fontId="12" type="noConversion"/>
  </si>
  <si>
    <t>입소인원</t>
    <phoneticPr fontId="12" type="noConversion"/>
  </si>
  <si>
    <t>종사자수</t>
    <phoneticPr fontId="12" type="noConversion"/>
  </si>
  <si>
    <t>Admitted</t>
    <phoneticPr fontId="12" type="noConversion"/>
  </si>
  <si>
    <t>Persons</t>
    <phoneticPr fontId="12" type="noConversion"/>
  </si>
  <si>
    <t>Year</t>
    <phoneticPr fontId="12" type="noConversion"/>
  </si>
  <si>
    <t>Number of
Institution</t>
    <phoneticPr fontId="12" type="noConversion"/>
  </si>
  <si>
    <r>
      <t xml:space="preserve">정 원
</t>
    </r>
    <r>
      <rPr>
        <sz val="10"/>
        <rFont val="Arial Narrow"/>
        <family val="2"/>
      </rPr>
      <t>Regular</t>
    </r>
    <phoneticPr fontId="12" type="noConversion"/>
  </si>
  <si>
    <r>
      <t xml:space="preserve">현 원
</t>
    </r>
    <r>
      <rPr>
        <sz val="10"/>
        <rFont val="Arial Narrow"/>
        <family val="2"/>
      </rPr>
      <t>Present</t>
    </r>
    <phoneticPr fontId="12" type="noConversion"/>
  </si>
  <si>
    <t>Workers</t>
    <phoneticPr fontId="12" type="noConversion"/>
  </si>
  <si>
    <t>Number of
facilities</t>
    <phoneticPr fontId="12" type="noConversion"/>
  </si>
  <si>
    <t>연   별</t>
    <phoneticPr fontId="12" type="noConversion"/>
  </si>
  <si>
    <t>노인요양공동생활가정</t>
    <phoneticPr fontId="12" type="noConversion"/>
  </si>
  <si>
    <t>Nursing cohabitation</t>
    <phoneticPr fontId="12" type="noConversion"/>
  </si>
  <si>
    <t>정원</t>
    <phoneticPr fontId="12" type="noConversion"/>
  </si>
  <si>
    <t>현원</t>
    <phoneticPr fontId="12" type="noConversion"/>
  </si>
  <si>
    <t>Regular</t>
    <phoneticPr fontId="12" type="noConversion"/>
  </si>
  <si>
    <t>Present</t>
    <phoneticPr fontId="12" type="noConversion"/>
  </si>
  <si>
    <t>자료: 노인장애인과</t>
    <phoneticPr fontId="12" type="noConversion"/>
  </si>
  <si>
    <t>27. 재가노인 복지시설</t>
    <phoneticPr fontId="12" type="noConversion"/>
  </si>
  <si>
    <t>Community Senior Service Facilities</t>
    <phoneticPr fontId="12" type="noConversion"/>
  </si>
  <si>
    <t>방문요양서비스</t>
    <phoneticPr fontId="12" type="noConversion"/>
  </si>
  <si>
    <t xml:space="preserve"> 주.야간보호시설</t>
    <phoneticPr fontId="12" type="noConversion"/>
  </si>
  <si>
    <t>Total</t>
    <phoneticPr fontId="7" type="noConversion"/>
  </si>
  <si>
    <t>a visit Nursing</t>
    <phoneticPr fontId="12" type="noConversion"/>
  </si>
  <si>
    <t>Day and night care center</t>
    <phoneticPr fontId="12" type="noConversion"/>
  </si>
  <si>
    <t>이용인원</t>
    <phoneticPr fontId="12" type="noConversion"/>
  </si>
  <si>
    <t>No.</t>
    <phoneticPr fontId="12" type="noConversion"/>
  </si>
  <si>
    <r>
      <t xml:space="preserve">현원 </t>
    </r>
    <r>
      <rPr>
        <sz val="10"/>
        <rFont val="Arial Narrow"/>
        <family val="2"/>
      </rPr>
      <t>present</t>
    </r>
    <phoneticPr fontId="12" type="noConversion"/>
  </si>
  <si>
    <t>현 원</t>
    <phoneticPr fontId="12" type="noConversion"/>
  </si>
  <si>
    <t>정 원</t>
    <phoneticPr fontId="12" type="noConversion"/>
  </si>
  <si>
    <t xml:space="preserve"> 단기보호서비스</t>
    <phoneticPr fontId="12" type="noConversion"/>
  </si>
  <si>
    <t>방문목욕서비스</t>
    <phoneticPr fontId="12" type="noConversion"/>
  </si>
  <si>
    <t>재가지원서비스</t>
    <phoneticPr fontId="12" type="noConversion"/>
  </si>
  <si>
    <t>Short-term care service</t>
    <phoneticPr fontId="12" type="noConversion"/>
  </si>
  <si>
    <t>Visit bath service</t>
    <phoneticPr fontId="12" type="noConversion"/>
  </si>
  <si>
    <t>Support services for elderly homecare</t>
    <phoneticPr fontId="7" type="noConversion"/>
  </si>
  <si>
    <t>28. 국민기초생활보장 수급자</t>
    <phoneticPr fontId="12" type="noConversion"/>
  </si>
  <si>
    <t>28. 국민기초생활보장 수급자 (속)</t>
    <phoneticPr fontId="12" type="noConversion"/>
  </si>
  <si>
    <t xml:space="preserve">Basic Livelihood Security Recipients   </t>
    <phoneticPr fontId="12" type="noConversion"/>
  </si>
  <si>
    <t xml:space="preserve">Basic Livelihood Security Recipients (Cont'd)  </t>
    <phoneticPr fontId="12" type="noConversion"/>
  </si>
  <si>
    <t>단위 : 가구수,  명</t>
    <phoneticPr fontId="12" type="noConversion"/>
  </si>
  <si>
    <t>Unit :  Number, Person</t>
    <phoneticPr fontId="12" type="noConversion"/>
  </si>
  <si>
    <t xml:space="preserve"> 연    별 </t>
    <phoneticPr fontId="12" type="noConversion"/>
  </si>
  <si>
    <t>총   수 급 자</t>
    <phoneticPr fontId="12" type="noConversion"/>
  </si>
  <si>
    <t>일반수급자</t>
    <phoneticPr fontId="12" type="noConversion"/>
  </si>
  <si>
    <r>
      <t xml:space="preserve"> 특례수급자 </t>
    </r>
    <r>
      <rPr>
        <sz val="10"/>
        <rFont val="Arial Narrow"/>
        <family val="2"/>
      </rPr>
      <t>Special recipients</t>
    </r>
    <phoneticPr fontId="12" type="noConversion"/>
  </si>
  <si>
    <t>시설수급자</t>
    <phoneticPr fontId="12" type="noConversion"/>
  </si>
  <si>
    <t>및</t>
    <phoneticPr fontId="12" type="noConversion"/>
  </si>
  <si>
    <t>소  계</t>
    <phoneticPr fontId="12" type="noConversion"/>
  </si>
  <si>
    <t>개인단위보장특례</t>
    <phoneticPr fontId="12" type="noConversion"/>
  </si>
  <si>
    <t>타법령에 의한특례</t>
    <phoneticPr fontId="12" type="noConversion"/>
  </si>
  <si>
    <t>동    별</t>
    <phoneticPr fontId="7" type="noConversion"/>
  </si>
  <si>
    <t>Total recipients</t>
    <phoneticPr fontId="12" type="noConversion"/>
  </si>
  <si>
    <t>General receipients</t>
    <phoneticPr fontId="12" type="noConversion"/>
  </si>
  <si>
    <t>및 동별</t>
    <phoneticPr fontId="12" type="noConversion"/>
  </si>
  <si>
    <t>Sub-Total</t>
    <phoneticPr fontId="12" type="noConversion"/>
  </si>
  <si>
    <t>Guaranteed personal unit</t>
    <phoneticPr fontId="12" type="noConversion"/>
  </si>
  <si>
    <t>By others laws</t>
    <phoneticPr fontId="12" type="noConversion"/>
  </si>
  <si>
    <t>Institutionalized recipients</t>
    <phoneticPr fontId="12" type="noConversion"/>
  </si>
  <si>
    <r>
      <t>가  구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 </t>
    </r>
    <phoneticPr fontId="12" type="noConversion"/>
  </si>
  <si>
    <t>시  설</t>
    <phoneticPr fontId="12" type="noConversion"/>
  </si>
  <si>
    <t xml:space="preserve">인  원 </t>
    <phoneticPr fontId="12" type="noConversion"/>
  </si>
  <si>
    <t>가  구</t>
    <phoneticPr fontId="12" type="noConversion"/>
  </si>
  <si>
    <t xml:space="preserve">가  구 </t>
    <phoneticPr fontId="12" type="noConversion"/>
  </si>
  <si>
    <t>&amp; Dong</t>
    <phoneticPr fontId="12" type="noConversion"/>
  </si>
  <si>
    <t>House holds</t>
    <phoneticPr fontId="12" type="noConversion"/>
  </si>
  <si>
    <t>Households</t>
    <phoneticPr fontId="12" type="noConversion"/>
  </si>
  <si>
    <t>목   포   시</t>
    <phoneticPr fontId="94" type="noConversion"/>
  </si>
  <si>
    <t>연      동</t>
    <phoneticPr fontId="12" type="noConversion"/>
  </si>
  <si>
    <t xml:space="preserve">연동 </t>
  </si>
  <si>
    <t>산  정  동</t>
    <phoneticPr fontId="12" type="noConversion"/>
  </si>
  <si>
    <t>목원동</t>
    <phoneticPr fontId="12" type="noConversion"/>
  </si>
  <si>
    <t>부흥동</t>
    <phoneticPr fontId="7" type="noConversion"/>
  </si>
  <si>
    <t>부주동</t>
    <phoneticPr fontId="7" type="noConversion"/>
  </si>
  <si>
    <t>주 1) 시설수 제외</t>
    <phoneticPr fontId="7" type="noConversion"/>
  </si>
  <si>
    <t>자료 : 사회복지과</t>
    <phoneticPr fontId="12" type="noConversion"/>
  </si>
  <si>
    <t xml:space="preserve">자료 : 사회복지과 </t>
    <phoneticPr fontId="12" type="noConversion"/>
  </si>
  <si>
    <t>29. 기초연금 수급자 수</t>
    <phoneticPr fontId="12" type="noConversion"/>
  </si>
  <si>
    <t>Number of Basic Pension Recipients</t>
    <phoneticPr fontId="12" type="noConversion"/>
  </si>
  <si>
    <t>단위 : 명, %</t>
    <phoneticPr fontId="95" type="noConversion"/>
  </si>
  <si>
    <t>Unit :  Person, %</t>
    <phoneticPr fontId="12" type="noConversion"/>
  </si>
  <si>
    <t>연별 및
동별</t>
    <phoneticPr fontId="95" type="noConversion"/>
  </si>
  <si>
    <t>전제 노인 대비 기초연금 수급자 (명)</t>
    <phoneticPr fontId="95" type="noConversion"/>
  </si>
  <si>
    <t>Total recipients of Basic Senior Pension as % of Total Population 65+ (Persons)</t>
    <phoneticPr fontId="7" type="noConversion"/>
  </si>
  <si>
    <t>전체 노인</t>
    <phoneticPr fontId="95" type="noConversion"/>
  </si>
  <si>
    <t>수 급 자 수</t>
    <phoneticPr fontId="95" type="noConversion"/>
  </si>
  <si>
    <t>수 급 률 (%)</t>
    <phoneticPr fontId="95" type="noConversion"/>
  </si>
  <si>
    <t>Population 65years old &amp; over</t>
    <phoneticPr fontId="7" type="noConversion"/>
  </si>
  <si>
    <t>Total recipients</t>
    <phoneticPr fontId="7" type="noConversion"/>
  </si>
  <si>
    <t>Take-up rate</t>
    <phoneticPr fontId="7" type="noConversion"/>
  </si>
  <si>
    <t xml:space="preserve"> Year 
&amp; Dong</t>
    <phoneticPr fontId="12" type="noConversion"/>
  </si>
  <si>
    <r>
      <t xml:space="preserve">합계
</t>
    </r>
    <r>
      <rPr>
        <sz val="10"/>
        <rFont val="Arial Narrow"/>
        <family val="2"/>
      </rPr>
      <t>Total</t>
    </r>
    <phoneticPr fontId="95" type="noConversion"/>
  </si>
  <si>
    <r>
      <t xml:space="preserve">남
</t>
    </r>
    <r>
      <rPr>
        <sz val="10"/>
        <rFont val="Arial Narrow"/>
        <family val="2"/>
      </rPr>
      <t>Male</t>
    </r>
    <phoneticPr fontId="95" type="noConversion"/>
  </si>
  <si>
    <r>
      <t xml:space="preserve">여
</t>
    </r>
    <r>
      <rPr>
        <sz val="10"/>
        <rFont val="Arial Narrow"/>
        <family val="2"/>
      </rPr>
      <t>Female</t>
    </r>
    <phoneticPr fontId="95" type="noConversion"/>
  </si>
  <si>
    <t>연      동</t>
  </si>
  <si>
    <t>산  정  동</t>
  </si>
  <si>
    <t>주 : 2012년부터 조사개시
자료 : 노인장애인과</t>
    <phoneticPr fontId="7" type="noConversion"/>
  </si>
  <si>
    <t>33. 장애인 복지생활 시설</t>
    <phoneticPr fontId="12" type="noConversion"/>
  </si>
  <si>
    <t>Welfare Institutions for The Disabled</t>
    <phoneticPr fontId="12" type="noConversion"/>
  </si>
  <si>
    <t>단위 : 개소, 명</t>
  </si>
  <si>
    <r>
      <t xml:space="preserve">입   소   자 </t>
    </r>
    <r>
      <rPr>
        <sz val="10"/>
        <rFont val="Arial Narrow"/>
        <family val="2"/>
      </rPr>
      <t xml:space="preserve"> Admitted</t>
    </r>
    <phoneticPr fontId="12" type="noConversion"/>
  </si>
  <si>
    <r>
      <t xml:space="preserve">퇴    소    자  </t>
    </r>
    <r>
      <rPr>
        <sz val="10"/>
        <rFont val="Arial Narrow"/>
        <family val="2"/>
      </rPr>
      <t>Discharged</t>
    </r>
    <phoneticPr fontId="12" type="noConversion"/>
  </si>
  <si>
    <t>위탁자</t>
    <phoneticPr fontId="12" type="noConversion"/>
  </si>
  <si>
    <t>무연고자</t>
    <phoneticPr fontId="12" type="noConversion"/>
  </si>
  <si>
    <t>기   타</t>
    <phoneticPr fontId="12" type="noConversion"/>
  </si>
  <si>
    <t>연고자 인도</t>
    <phoneticPr fontId="12" type="noConversion"/>
  </si>
  <si>
    <t>취 업</t>
    <phoneticPr fontId="12" type="noConversion"/>
  </si>
  <si>
    <t>전 원</t>
    <phoneticPr fontId="12" type="noConversion"/>
  </si>
  <si>
    <t>사 망</t>
    <phoneticPr fontId="12" type="noConversion"/>
  </si>
  <si>
    <t>Number
of facilities</t>
    <phoneticPr fontId="12" type="noConversion"/>
  </si>
  <si>
    <t>Referrals</t>
    <phoneticPr fontId="7" type="noConversion"/>
  </si>
  <si>
    <t>Nonre
latives</t>
    <phoneticPr fontId="7" type="noConversion"/>
  </si>
  <si>
    <t>To relatives</t>
    <phoneticPr fontId="12" type="noConversion"/>
  </si>
  <si>
    <t>Employed</t>
    <phoneticPr fontId="12" type="noConversion"/>
  </si>
  <si>
    <t>Transfer</t>
    <phoneticPr fontId="12" type="noConversion"/>
  </si>
  <si>
    <t>Death</t>
    <phoneticPr fontId="12" type="noConversion"/>
  </si>
  <si>
    <r>
      <t xml:space="preserve">성  별 </t>
    </r>
    <r>
      <rPr>
        <sz val="10"/>
        <rFont val="Arial Narrow"/>
        <family val="2"/>
      </rPr>
      <t>Gender</t>
    </r>
    <phoneticPr fontId="12" type="noConversion"/>
  </si>
  <si>
    <r>
      <t xml:space="preserve">연 령 별 </t>
    </r>
    <r>
      <rPr>
        <sz val="10"/>
        <rFont val="Arial Narrow"/>
        <family val="2"/>
      </rPr>
      <t>Age</t>
    </r>
    <phoneticPr fontId="12" type="noConversion"/>
  </si>
  <si>
    <r>
      <t>장애종별</t>
    </r>
    <r>
      <rPr>
        <sz val="10"/>
        <rFont val="Arial Narrow"/>
        <family val="2"/>
      </rPr>
      <t xml:space="preserve"> By category of disability</t>
    </r>
    <phoneticPr fontId="12" type="noConversion"/>
  </si>
  <si>
    <t>18세 미만</t>
    <phoneticPr fontId="12" type="noConversion"/>
  </si>
  <si>
    <t>18세 이상</t>
    <phoneticPr fontId="12" type="noConversion"/>
  </si>
  <si>
    <t>지 체</t>
    <phoneticPr fontId="12" type="noConversion"/>
  </si>
  <si>
    <t>시 각</t>
    <phoneticPr fontId="12" type="noConversion"/>
  </si>
  <si>
    <t>청각
언어</t>
    <phoneticPr fontId="12" type="noConversion"/>
  </si>
  <si>
    <t>정신
지체</t>
    <phoneticPr fontId="12" type="noConversion"/>
  </si>
  <si>
    <t>Less than 18
years old</t>
    <phoneticPr fontId="12" type="noConversion"/>
  </si>
  <si>
    <t>18 years old
and over</t>
    <phoneticPr fontId="12" type="noConversion"/>
  </si>
  <si>
    <t>Physically
disabled</t>
    <phoneticPr fontId="12" type="noConversion"/>
  </si>
  <si>
    <t>Visually
disabled</t>
    <phoneticPr fontId="12" type="noConversion"/>
  </si>
  <si>
    <t>Auditorily
and
lingually
disabled</t>
    <phoneticPr fontId="12" type="noConversion"/>
  </si>
  <si>
    <t>Mentally
retarded</t>
    <phoneticPr fontId="12" type="noConversion"/>
  </si>
  <si>
    <t>Others</t>
    <phoneticPr fontId="12" type="noConversion"/>
  </si>
  <si>
    <t>Autistic</t>
  </si>
  <si>
    <t>Disability</t>
  </si>
  <si>
    <t>Disorder</t>
  </si>
  <si>
    <t>Cardiac</t>
  </si>
  <si>
    <t>Dysfunction</t>
  </si>
  <si>
    <t>Disfigurement</t>
  </si>
  <si>
    <t>Total</t>
    <phoneticPr fontId="7" type="noConversion"/>
  </si>
  <si>
    <t>단위 : 개소, 천 ㎡</t>
  </si>
  <si>
    <t>Unit : Place, 1000㎡</t>
    <phoneticPr fontId="12" type="noConversion"/>
  </si>
  <si>
    <t>개소수</t>
    <phoneticPr fontId="7" type="noConversion"/>
  </si>
  <si>
    <t>37. 묘지 및 봉안시설(속)</t>
    <phoneticPr fontId="12" type="noConversion"/>
  </si>
  <si>
    <t>Cemeteries, Crematorium and Charnel houses(Cont'd)</t>
    <phoneticPr fontId="12" type="noConversion"/>
  </si>
  <si>
    <r>
      <t xml:space="preserve">매                       장       </t>
    </r>
    <r>
      <rPr>
        <sz val="10"/>
        <rFont val="Arial Narrow"/>
        <family val="2"/>
      </rPr>
      <t>Cemeteries</t>
    </r>
    <phoneticPr fontId="12" type="noConversion"/>
  </si>
  <si>
    <r>
      <t xml:space="preserve">계       </t>
    </r>
    <r>
      <rPr>
        <sz val="10"/>
        <rFont val="Arial Narrow"/>
        <family val="2"/>
      </rPr>
      <t xml:space="preserve">   Total</t>
    </r>
    <phoneticPr fontId="7" type="noConversion"/>
  </si>
  <si>
    <r>
      <t xml:space="preserve">공설묘지 </t>
    </r>
    <r>
      <rPr>
        <sz val="10"/>
        <rFont val="Arial Narrow"/>
        <family val="2"/>
      </rPr>
      <t xml:space="preserve"> Public cemeteries</t>
    </r>
    <phoneticPr fontId="12" type="noConversion"/>
  </si>
  <si>
    <t>사설묘지</t>
    <phoneticPr fontId="12" type="noConversion"/>
  </si>
  <si>
    <t>면  적</t>
    <phoneticPr fontId="12" type="noConversion"/>
  </si>
  <si>
    <t>분묘설치</t>
    <phoneticPr fontId="12" type="noConversion"/>
  </si>
  <si>
    <t>Area</t>
  </si>
  <si>
    <t>가능기수</t>
    <phoneticPr fontId="12" type="noConversion"/>
  </si>
  <si>
    <t>총면적</t>
  </si>
  <si>
    <t>점유면적</t>
    <phoneticPr fontId="12" type="noConversion"/>
  </si>
  <si>
    <t>Grave</t>
    <phoneticPr fontId="12" type="noConversion"/>
  </si>
  <si>
    <t>Sites</t>
    <phoneticPr fontId="12" type="noConversion"/>
  </si>
  <si>
    <t>Gross</t>
    <phoneticPr fontId="12" type="noConversion"/>
  </si>
  <si>
    <t>Occupied</t>
    <phoneticPr fontId="12" type="noConversion"/>
  </si>
  <si>
    <t>placed</t>
    <phoneticPr fontId="12" type="noConversion"/>
  </si>
  <si>
    <r>
      <t xml:space="preserve">매   장 </t>
    </r>
    <r>
      <rPr>
        <sz val="10"/>
        <rFont val="Arial Narrow"/>
        <family val="2"/>
      </rPr>
      <t xml:space="preserve">  Cemeteries</t>
    </r>
    <phoneticPr fontId="12" type="noConversion"/>
  </si>
  <si>
    <r>
      <t>화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설</t>
    </r>
    <r>
      <rPr>
        <sz val="10"/>
        <rFont val="Arial Narrow"/>
        <family val="2"/>
      </rPr>
      <t xml:space="preserve">     Crematorium</t>
    </r>
    <phoneticPr fontId="12" type="noConversion"/>
  </si>
  <si>
    <r>
      <t xml:space="preserve">사설묘지 </t>
    </r>
    <r>
      <rPr>
        <sz val="10"/>
        <rFont val="Arial Narrow"/>
        <family val="2"/>
      </rPr>
      <t xml:space="preserve"> Private cemeteries</t>
    </r>
    <phoneticPr fontId="12" type="noConversion"/>
  </si>
  <si>
    <t>공  설</t>
    <phoneticPr fontId="12" type="noConversion"/>
  </si>
  <si>
    <t>사   설</t>
    <phoneticPr fontId="12" type="noConversion"/>
  </si>
  <si>
    <t>Public</t>
  </si>
  <si>
    <t>Private</t>
  </si>
  <si>
    <t>화로수</t>
    <phoneticPr fontId="12" type="noConversion"/>
  </si>
  <si>
    <t>Brazier</t>
    <phoneticPr fontId="12" type="noConversion"/>
  </si>
  <si>
    <r>
      <t xml:space="preserve">봉   안   당          </t>
    </r>
    <r>
      <rPr>
        <sz val="10"/>
        <rFont val="Arial Narrow"/>
        <family val="2"/>
      </rPr>
      <t xml:space="preserve">   Charnel houses</t>
    </r>
    <phoneticPr fontId="12" type="noConversion"/>
  </si>
  <si>
    <t>개소수</t>
    <phoneticPr fontId="12" type="noConversion"/>
  </si>
  <si>
    <t>총봉안능력(기)</t>
  </si>
  <si>
    <t>봉안기수</t>
    <phoneticPr fontId="12" type="noConversion"/>
  </si>
  <si>
    <t>Total capacity</t>
  </si>
  <si>
    <t>Deposited</t>
    <phoneticPr fontId="12" type="noConversion"/>
  </si>
  <si>
    <t>소 계</t>
    <phoneticPr fontId="12" type="noConversion"/>
  </si>
  <si>
    <t>공설_x000D_</t>
    <phoneticPr fontId="12" type="noConversion"/>
  </si>
  <si>
    <t>사설</t>
    <phoneticPr fontId="12" type="noConversion"/>
  </si>
  <si>
    <t>소계</t>
  </si>
  <si>
    <t>공설</t>
  </si>
  <si>
    <t>사설</t>
  </si>
  <si>
    <t>Sub-total</t>
    <phoneticPr fontId="12" type="noConversion"/>
  </si>
  <si>
    <t>Public</t>
    <phoneticPr fontId="12" type="noConversion"/>
  </si>
  <si>
    <t>Private</t>
    <phoneticPr fontId="12" type="noConversion"/>
  </si>
  <si>
    <t>34. 장애인 등록현황</t>
    <phoneticPr fontId="12" type="noConversion"/>
  </si>
  <si>
    <t>Registered Disabled Persons</t>
    <phoneticPr fontId="12" type="noConversion"/>
  </si>
  <si>
    <t>장애인</t>
    <phoneticPr fontId="12" type="noConversion"/>
  </si>
  <si>
    <r>
      <t xml:space="preserve">장  애  유  형 </t>
    </r>
    <r>
      <rPr>
        <sz val="10"/>
        <rFont val="Arial Narrow"/>
        <family val="2"/>
      </rPr>
      <t xml:space="preserve"> By type of the disabled</t>
    </r>
    <phoneticPr fontId="12" type="noConversion"/>
  </si>
  <si>
    <t>등록수</t>
    <phoneticPr fontId="12" type="noConversion"/>
  </si>
  <si>
    <t>지체장애</t>
    <phoneticPr fontId="12" type="noConversion"/>
  </si>
  <si>
    <t>뇌병변</t>
    <phoneticPr fontId="12" type="noConversion"/>
  </si>
  <si>
    <t>시각</t>
    <phoneticPr fontId="12" type="noConversion"/>
  </si>
  <si>
    <t>청각</t>
    <phoneticPr fontId="12" type="noConversion"/>
  </si>
  <si>
    <t>언어</t>
    <phoneticPr fontId="12" type="noConversion"/>
  </si>
  <si>
    <t>지적</t>
    <phoneticPr fontId="12" type="noConversion"/>
  </si>
  <si>
    <t>자폐성</t>
    <phoneticPr fontId="12" type="noConversion"/>
  </si>
  <si>
    <t>정신</t>
    <phoneticPr fontId="12" type="noConversion"/>
  </si>
  <si>
    <t>장애</t>
    <phoneticPr fontId="7" type="noConversion"/>
  </si>
  <si>
    <t>Registration of</t>
    <phoneticPr fontId="12" type="noConversion"/>
  </si>
  <si>
    <t>Physical</t>
    <phoneticPr fontId="7" type="noConversion"/>
  </si>
  <si>
    <t>Disability of
Brain Lesion</t>
    <phoneticPr fontId="7" type="noConversion"/>
  </si>
  <si>
    <t>Visually</t>
    <phoneticPr fontId="12" type="noConversion"/>
  </si>
  <si>
    <t>Hearing</t>
    <phoneticPr fontId="12" type="noConversion"/>
  </si>
  <si>
    <t>Speech</t>
    <phoneticPr fontId="7" type="noConversion"/>
  </si>
  <si>
    <t>Intellectual</t>
    <phoneticPr fontId="7" type="noConversion"/>
  </si>
  <si>
    <t>Mental</t>
    <phoneticPr fontId="7" type="noConversion"/>
  </si>
  <si>
    <t>handicapped</t>
    <phoneticPr fontId="12" type="noConversion"/>
  </si>
  <si>
    <t>Disability</t>
    <phoneticPr fontId="7" type="noConversion"/>
  </si>
  <si>
    <t>신장</t>
    <phoneticPr fontId="12" type="noConversion"/>
  </si>
  <si>
    <t>심장</t>
    <phoneticPr fontId="12" type="noConversion"/>
  </si>
  <si>
    <t>호흡기</t>
    <phoneticPr fontId="12" type="noConversion"/>
  </si>
  <si>
    <t>간</t>
    <phoneticPr fontId="12" type="noConversion"/>
  </si>
  <si>
    <t>안면</t>
    <phoneticPr fontId="12" type="noConversion"/>
  </si>
  <si>
    <t>장루요루</t>
    <phoneticPr fontId="12" type="noConversion"/>
  </si>
  <si>
    <t>뇌전증</t>
    <phoneticPr fontId="12" type="noConversion"/>
  </si>
  <si>
    <t>장애</t>
    <phoneticPr fontId="12" type="noConversion"/>
  </si>
  <si>
    <t xml:space="preserve"> Kidney</t>
    <phoneticPr fontId="7" type="noConversion"/>
  </si>
  <si>
    <t>Respiratory</t>
    <phoneticPr fontId="7" type="noConversion"/>
  </si>
  <si>
    <t>Hepatic</t>
    <phoneticPr fontId="7" type="noConversion"/>
  </si>
  <si>
    <t>Facial</t>
    <phoneticPr fontId="7" type="noConversion"/>
  </si>
  <si>
    <t>Intestinal Fistular</t>
    <phoneticPr fontId="7" type="noConversion"/>
  </si>
  <si>
    <t>Dysfunction</t>
    <phoneticPr fontId="7" type="noConversion"/>
  </si>
  <si>
    <t>Urinary Fistular</t>
    <phoneticPr fontId="7" type="noConversion"/>
  </si>
  <si>
    <t>Epilepsy</t>
    <phoneticPr fontId="7" type="noConversion"/>
  </si>
  <si>
    <r>
      <t xml:space="preserve">장  애  정  도 </t>
    </r>
    <r>
      <rPr>
        <sz val="10"/>
        <rFont val="Arial Narrow"/>
        <family val="2"/>
      </rPr>
      <t xml:space="preserve"> degree of disability</t>
    </r>
    <r>
      <rPr>
        <vertAlign val="superscript"/>
        <sz val="10"/>
        <rFont val="Arial Narrow"/>
        <family val="2"/>
      </rPr>
      <t>1)</t>
    </r>
    <phoneticPr fontId="12" type="noConversion"/>
  </si>
  <si>
    <t>1급</t>
    <phoneticPr fontId="12" type="noConversion"/>
  </si>
  <si>
    <t>2급</t>
    <phoneticPr fontId="12" type="noConversion"/>
  </si>
  <si>
    <t>3급</t>
    <phoneticPr fontId="12" type="noConversion"/>
  </si>
  <si>
    <t>4급</t>
    <phoneticPr fontId="12" type="noConversion"/>
  </si>
  <si>
    <t>5급</t>
    <phoneticPr fontId="12" type="noConversion"/>
  </si>
  <si>
    <t>6급</t>
    <phoneticPr fontId="12" type="noConversion"/>
  </si>
  <si>
    <t>심한장애</t>
    <phoneticPr fontId="7" type="noConversion"/>
  </si>
  <si>
    <t>심하지 않은 장애</t>
    <phoneticPr fontId="7" type="noConversion"/>
  </si>
  <si>
    <t>1st</t>
    <phoneticPr fontId="12" type="noConversion"/>
  </si>
  <si>
    <t>2nd</t>
    <phoneticPr fontId="12" type="noConversion"/>
  </si>
  <si>
    <t>3rd</t>
    <phoneticPr fontId="12" type="noConversion"/>
  </si>
  <si>
    <t>4th</t>
    <phoneticPr fontId="12" type="noConversion"/>
  </si>
  <si>
    <t>5th</t>
    <phoneticPr fontId="12" type="noConversion"/>
  </si>
  <si>
    <t>6th</t>
    <phoneticPr fontId="12" type="noConversion"/>
  </si>
  <si>
    <t>Grade</t>
    <phoneticPr fontId="12" type="noConversion"/>
  </si>
  <si>
    <t>Severe disability</t>
    <phoneticPr fontId="7" type="noConversion"/>
  </si>
  <si>
    <t>Mild disability</t>
    <phoneticPr fontId="7" type="noConversion"/>
  </si>
  <si>
    <t>주 : 장애등급제(1~6급) 폐지되고 장애의 정도가 심한장애인(기존 1~3급), 심하지않은 장애인(기존 4~6급)으로 구분
     (시행 2019.7.1)</t>
    <phoneticPr fontId="12" type="noConversion"/>
  </si>
  <si>
    <t>38. 헌혈사업실적</t>
    <phoneticPr fontId="12" type="noConversion"/>
  </si>
  <si>
    <t>38.  헌혈사업실적(속)</t>
    <phoneticPr fontId="12" type="noConversion"/>
  </si>
  <si>
    <t>Blood Donation Activties</t>
    <phoneticPr fontId="12" type="noConversion"/>
  </si>
  <si>
    <t>Blood Donation Activties(Cont'd)</t>
    <phoneticPr fontId="12" type="noConversion"/>
  </si>
  <si>
    <t>단위 : 명</t>
    <phoneticPr fontId="12" type="noConversion"/>
  </si>
  <si>
    <t>Unit : Person</t>
  </si>
  <si>
    <t>연 별</t>
    <phoneticPr fontId="12" type="noConversion"/>
  </si>
  <si>
    <t>장 소 별 By place</t>
    <phoneticPr fontId="12" type="noConversion"/>
  </si>
  <si>
    <r>
      <t xml:space="preserve">장 소 별 </t>
    </r>
    <r>
      <rPr>
        <sz val="10"/>
        <rFont val="Arial Narrow"/>
        <family val="2"/>
      </rPr>
      <t>By place</t>
    </r>
    <phoneticPr fontId="12" type="noConversion"/>
  </si>
  <si>
    <r>
      <t>연    령    별</t>
    </r>
    <r>
      <rPr>
        <sz val="10"/>
        <rFont val="Arial Narrow"/>
        <family val="2"/>
      </rPr>
      <t xml:space="preserve">  By age-group </t>
    </r>
    <phoneticPr fontId="12" type="noConversion"/>
  </si>
  <si>
    <t>남</t>
    <phoneticPr fontId="12" type="noConversion"/>
  </si>
  <si>
    <t>여</t>
    <phoneticPr fontId="12" type="noConversion"/>
  </si>
  <si>
    <t>혈액원</t>
    <phoneticPr fontId="12" type="noConversion"/>
  </si>
  <si>
    <t>헌혈의집
Blood
donation
center</t>
    <phoneticPr fontId="12" type="noConversion"/>
  </si>
  <si>
    <t>가 두
Street
campaign</t>
    <phoneticPr fontId="12" type="noConversion"/>
  </si>
  <si>
    <t>군부대
Military
unit</t>
    <phoneticPr fontId="12" type="noConversion"/>
  </si>
  <si>
    <t>예비군훈련장
Reserve
forces
training
center</t>
    <phoneticPr fontId="12" type="noConversion"/>
  </si>
  <si>
    <t>학  교
School</t>
    <phoneticPr fontId="12" type="noConversion"/>
  </si>
  <si>
    <t>직  장
Company</t>
    <phoneticPr fontId="12" type="noConversion"/>
  </si>
  <si>
    <t xml:space="preserve">기 타
Other  </t>
    <phoneticPr fontId="12" type="noConversion"/>
  </si>
  <si>
    <t>헌혈의집</t>
    <phoneticPr fontId="12" type="noConversion"/>
  </si>
  <si>
    <t>가 두</t>
    <phoneticPr fontId="12" type="noConversion"/>
  </si>
  <si>
    <t>고등학교</t>
    <phoneticPr fontId="7" type="noConversion"/>
  </si>
  <si>
    <t>대학교</t>
    <phoneticPr fontId="7" type="noConversion"/>
  </si>
  <si>
    <t>군부대</t>
    <phoneticPr fontId="7" type="noConversion"/>
  </si>
  <si>
    <t>종교단체</t>
    <phoneticPr fontId="7" type="noConversion"/>
  </si>
  <si>
    <t>일반단체</t>
    <phoneticPr fontId="7" type="noConversion"/>
  </si>
  <si>
    <t>16~19세</t>
    <phoneticPr fontId="12" type="noConversion"/>
  </si>
  <si>
    <t>20~29세</t>
    <phoneticPr fontId="12" type="noConversion"/>
  </si>
  <si>
    <t>30~39세</t>
    <phoneticPr fontId="12" type="noConversion"/>
  </si>
  <si>
    <t>40~49세</t>
    <phoneticPr fontId="12" type="noConversion"/>
  </si>
  <si>
    <t>50~59세</t>
    <phoneticPr fontId="7" type="noConversion"/>
  </si>
  <si>
    <t>60세 이상</t>
    <phoneticPr fontId="12" type="noConversion"/>
  </si>
  <si>
    <t>Year</t>
    <phoneticPr fontId="12" type="noConversion"/>
  </si>
  <si>
    <t>Male</t>
    <phoneticPr fontId="12" type="noConversion"/>
  </si>
  <si>
    <t>Female</t>
    <phoneticPr fontId="12" type="noConversion"/>
  </si>
  <si>
    <t>Blood
center</t>
    <phoneticPr fontId="12" type="noConversion"/>
  </si>
  <si>
    <t>Blood
donation center</t>
    <phoneticPr fontId="7" type="noConversion"/>
  </si>
  <si>
    <t>Street
campaign</t>
    <phoneticPr fontId="7" type="noConversion"/>
  </si>
  <si>
    <t>High school</t>
    <phoneticPr fontId="7" type="noConversion"/>
  </si>
  <si>
    <t>University</t>
    <phoneticPr fontId="7" type="noConversion"/>
  </si>
  <si>
    <t>Military
body</t>
    <phoneticPr fontId="7" type="noConversion"/>
  </si>
  <si>
    <t>Religious
body</t>
    <phoneticPr fontId="7" type="noConversion"/>
  </si>
  <si>
    <t>General
body</t>
    <phoneticPr fontId="7" type="noConversion"/>
  </si>
  <si>
    <t>Years old</t>
    <phoneticPr fontId="12" type="noConversion"/>
  </si>
  <si>
    <t>Years old
and over</t>
    <phoneticPr fontId="12" type="noConversion"/>
  </si>
  <si>
    <t>직 업 별 By Occupation</t>
    <phoneticPr fontId="12" type="noConversion"/>
  </si>
  <si>
    <t>기    타
Other</t>
    <phoneticPr fontId="12" type="noConversion"/>
  </si>
  <si>
    <t xml:space="preserve"> 연  별 </t>
    <phoneticPr fontId="12" type="noConversion"/>
  </si>
  <si>
    <r>
      <t>직 업 별</t>
    </r>
    <r>
      <rPr>
        <sz val="10"/>
        <rFont val="Arial Narrow"/>
        <family val="2"/>
      </rPr>
      <t xml:space="preserve"> By Occupation</t>
    </r>
    <phoneticPr fontId="12" type="noConversion"/>
  </si>
  <si>
    <r>
      <t xml:space="preserve">혈     액     형     별  </t>
    </r>
    <r>
      <rPr>
        <sz val="10"/>
        <rFont val="Arial Narrow"/>
        <family val="2"/>
      </rPr>
      <t>By type of blood</t>
    </r>
    <phoneticPr fontId="12" type="noConversion"/>
  </si>
  <si>
    <t>학 생
Student</t>
    <phoneticPr fontId="12" type="noConversion"/>
  </si>
  <si>
    <t>공무원
Public
servant</t>
    <phoneticPr fontId="12" type="noConversion"/>
  </si>
  <si>
    <t>회사원
Worker</t>
    <phoneticPr fontId="12" type="noConversion"/>
  </si>
  <si>
    <t>군 인
Soldier</t>
    <phoneticPr fontId="12" type="noConversion"/>
  </si>
  <si>
    <t>학 생</t>
    <phoneticPr fontId="12" type="noConversion"/>
  </si>
  <si>
    <t>공무원</t>
    <phoneticPr fontId="12" type="noConversion"/>
  </si>
  <si>
    <t>회사원</t>
    <phoneticPr fontId="12" type="noConversion"/>
  </si>
  <si>
    <t>군 인</t>
    <phoneticPr fontId="12" type="noConversion"/>
  </si>
  <si>
    <t>자영업</t>
    <phoneticPr fontId="7" type="noConversion"/>
  </si>
  <si>
    <t>종교직</t>
    <phoneticPr fontId="7" type="noConversion"/>
  </si>
  <si>
    <t>가사</t>
    <phoneticPr fontId="7" type="noConversion"/>
  </si>
  <si>
    <t>기타</t>
    <phoneticPr fontId="7" type="noConversion"/>
  </si>
  <si>
    <t>A</t>
    <phoneticPr fontId="12" type="noConversion"/>
  </si>
  <si>
    <t>B</t>
    <phoneticPr fontId="12" type="noConversion"/>
  </si>
  <si>
    <t>O</t>
    <phoneticPr fontId="12" type="noConversion"/>
  </si>
  <si>
    <t>AB</t>
    <phoneticPr fontId="12" type="noConversion"/>
  </si>
  <si>
    <t>Student</t>
    <phoneticPr fontId="7" type="noConversion"/>
  </si>
  <si>
    <t>Public
servant</t>
    <phoneticPr fontId="7" type="noConversion"/>
  </si>
  <si>
    <t>Worker</t>
    <phoneticPr fontId="7" type="noConversion"/>
  </si>
  <si>
    <t>Soldier</t>
    <phoneticPr fontId="7" type="noConversion"/>
  </si>
  <si>
    <t>Self employed</t>
    <phoneticPr fontId="7" type="noConversion"/>
  </si>
  <si>
    <t>Religious</t>
    <phoneticPr fontId="7" type="noConversion"/>
  </si>
  <si>
    <t>House</t>
    <phoneticPr fontId="7" type="noConversion"/>
  </si>
  <si>
    <t>Male</t>
    <phoneticPr fontId="12" type="noConversion"/>
  </si>
  <si>
    <t>Female</t>
    <phoneticPr fontId="12" type="noConversion"/>
  </si>
  <si>
    <t>주: 2007년부터 조사 개시</t>
    <phoneticPr fontId="12" type="noConversion"/>
  </si>
  <si>
    <t>주 : 광주전남 통합 자료임</t>
    <phoneticPr fontId="7" type="noConversion"/>
  </si>
  <si>
    <t>주 : 광주전남 통합 자료임</t>
  </si>
  <si>
    <t>자료: 대한적십자사 광주전남혈액원</t>
    <phoneticPr fontId="12" type="noConversion"/>
  </si>
  <si>
    <t>자료: 대한적십자사 「혈액정보통계」</t>
    <phoneticPr fontId="12" type="noConversion"/>
  </si>
  <si>
    <t>38. 헌혈사업실적</t>
    <phoneticPr fontId="12" type="noConversion"/>
  </si>
  <si>
    <t>38. 헌혈사업실적(속)</t>
    <phoneticPr fontId="12" type="noConversion"/>
  </si>
  <si>
    <t>38.  헌혈사업실적(속)</t>
    <phoneticPr fontId="12" type="noConversion"/>
  </si>
  <si>
    <t>Blood Donation Activties</t>
    <phoneticPr fontId="12" type="noConversion"/>
  </si>
  <si>
    <t>Blood Donation Activties(Cont'd)</t>
    <phoneticPr fontId="12" type="noConversion"/>
  </si>
  <si>
    <t>장 소 별 By place</t>
    <phoneticPr fontId="12" type="noConversion"/>
  </si>
  <si>
    <r>
      <t xml:space="preserve">장 소 별 </t>
    </r>
    <r>
      <rPr>
        <sz val="10"/>
        <rFont val="Arial Narrow"/>
        <family val="2"/>
      </rPr>
      <t>By place</t>
    </r>
    <phoneticPr fontId="12" type="noConversion"/>
  </si>
  <si>
    <r>
      <t>연    령    별</t>
    </r>
    <r>
      <rPr>
        <sz val="10"/>
        <rFont val="Arial Narrow"/>
        <family val="2"/>
      </rPr>
      <t xml:space="preserve">  By age-group </t>
    </r>
    <phoneticPr fontId="12" type="noConversion"/>
  </si>
  <si>
    <t>혈액원</t>
    <phoneticPr fontId="12" type="noConversion"/>
  </si>
  <si>
    <t>헌혈의집
Blood
donation
center</t>
    <phoneticPr fontId="12" type="noConversion"/>
  </si>
  <si>
    <t>가 두
Street
campaign</t>
    <phoneticPr fontId="12" type="noConversion"/>
  </si>
  <si>
    <t>군부대
Military
unit</t>
    <phoneticPr fontId="12" type="noConversion"/>
  </si>
  <si>
    <t>예비군훈련장
Reserve
forces
training
center</t>
    <phoneticPr fontId="12" type="noConversion"/>
  </si>
  <si>
    <t>학  교
School</t>
    <phoneticPr fontId="12" type="noConversion"/>
  </si>
  <si>
    <t>직  장
Company</t>
    <phoneticPr fontId="12" type="noConversion"/>
  </si>
  <si>
    <t xml:space="preserve">기 타
Other  </t>
    <phoneticPr fontId="12" type="noConversion"/>
  </si>
  <si>
    <t>헌혈의집</t>
    <phoneticPr fontId="12" type="noConversion"/>
  </si>
  <si>
    <t>가 두</t>
    <phoneticPr fontId="12" type="noConversion"/>
  </si>
  <si>
    <t>군부대</t>
    <phoneticPr fontId="12" type="noConversion"/>
  </si>
  <si>
    <t>예비군
훈련장</t>
    <phoneticPr fontId="12" type="noConversion"/>
  </si>
  <si>
    <t>학  교</t>
    <phoneticPr fontId="12" type="noConversion"/>
  </si>
  <si>
    <t>직  장</t>
    <phoneticPr fontId="12" type="noConversion"/>
  </si>
  <si>
    <t xml:space="preserve">기 타 </t>
    <phoneticPr fontId="12" type="noConversion"/>
  </si>
  <si>
    <t>16~19세</t>
    <phoneticPr fontId="12" type="noConversion"/>
  </si>
  <si>
    <t>20~29세</t>
    <phoneticPr fontId="12" type="noConversion"/>
  </si>
  <si>
    <t>30~39세</t>
    <phoneticPr fontId="12" type="noConversion"/>
  </si>
  <si>
    <t>40~49세</t>
    <phoneticPr fontId="12" type="noConversion"/>
  </si>
  <si>
    <t>50세 이상</t>
    <phoneticPr fontId="12" type="noConversion"/>
  </si>
  <si>
    <t>Blood
center</t>
    <phoneticPr fontId="12" type="noConversion"/>
  </si>
  <si>
    <t>Blood
donation center</t>
    <phoneticPr fontId="7" type="noConversion"/>
  </si>
  <si>
    <t>Street
campaign</t>
    <phoneticPr fontId="7" type="noConversion"/>
  </si>
  <si>
    <t>Military
body</t>
    <phoneticPr fontId="7" type="noConversion"/>
  </si>
  <si>
    <t>Reserve forces
training center</t>
    <phoneticPr fontId="7" type="noConversion"/>
  </si>
  <si>
    <t>School</t>
    <phoneticPr fontId="7" type="noConversion"/>
  </si>
  <si>
    <t>Company</t>
    <phoneticPr fontId="7" type="noConversion"/>
  </si>
  <si>
    <t xml:space="preserve">Other </t>
    <phoneticPr fontId="7" type="noConversion"/>
  </si>
  <si>
    <t>Years old</t>
    <phoneticPr fontId="12" type="noConversion"/>
  </si>
  <si>
    <t>Years old
and over</t>
    <phoneticPr fontId="12" type="noConversion"/>
  </si>
  <si>
    <t>-</t>
    <phoneticPr fontId="12" type="noConversion"/>
  </si>
  <si>
    <t>직 업 별 By Occupation</t>
    <phoneticPr fontId="12" type="noConversion"/>
  </si>
  <si>
    <t>기    타
Other</t>
    <phoneticPr fontId="12" type="noConversion"/>
  </si>
  <si>
    <t xml:space="preserve"> 연  별 </t>
    <phoneticPr fontId="12" type="noConversion"/>
  </si>
  <si>
    <r>
      <t>직 업 별</t>
    </r>
    <r>
      <rPr>
        <sz val="10"/>
        <rFont val="Arial Narrow"/>
        <family val="2"/>
      </rPr>
      <t xml:space="preserve"> By Occupation</t>
    </r>
    <phoneticPr fontId="12" type="noConversion"/>
  </si>
  <si>
    <r>
      <t xml:space="preserve">혈     액     형     별  </t>
    </r>
    <r>
      <rPr>
        <sz val="10"/>
        <rFont val="Arial Narrow"/>
        <family val="2"/>
      </rPr>
      <t>By type of blood</t>
    </r>
    <phoneticPr fontId="12" type="noConversion"/>
  </si>
  <si>
    <t>학 생
Student</t>
    <phoneticPr fontId="12" type="noConversion"/>
  </si>
  <si>
    <t>공무원
Public
servant</t>
    <phoneticPr fontId="12" type="noConversion"/>
  </si>
  <si>
    <t>회사원
Worker</t>
    <phoneticPr fontId="12" type="noConversion"/>
  </si>
  <si>
    <t>군 인
Soldier</t>
    <phoneticPr fontId="12" type="noConversion"/>
  </si>
  <si>
    <t>학 생</t>
    <phoneticPr fontId="12" type="noConversion"/>
  </si>
  <si>
    <t>회사원</t>
    <phoneticPr fontId="12" type="noConversion"/>
  </si>
  <si>
    <t>군 인</t>
    <phoneticPr fontId="12" type="noConversion"/>
  </si>
  <si>
    <t>기    타</t>
    <phoneticPr fontId="12" type="noConversion"/>
  </si>
  <si>
    <t>A</t>
    <phoneticPr fontId="12" type="noConversion"/>
  </si>
  <si>
    <t>B</t>
    <phoneticPr fontId="12" type="noConversion"/>
  </si>
  <si>
    <t>O</t>
    <phoneticPr fontId="12" type="noConversion"/>
  </si>
  <si>
    <t>AB</t>
    <phoneticPr fontId="12" type="noConversion"/>
  </si>
  <si>
    <t>Student</t>
    <phoneticPr fontId="7" type="noConversion"/>
  </si>
  <si>
    <t>Other</t>
    <phoneticPr fontId="7" type="noConversion"/>
  </si>
  <si>
    <t>주 : 2018년부터 서식 변경</t>
    <phoneticPr fontId="7" type="noConversion"/>
  </si>
  <si>
    <t>주 : 2018년부터 서식 변경</t>
  </si>
  <si>
    <t>39. 방문건강관리 사업실적</t>
    <phoneticPr fontId="12" type="noConversion"/>
  </si>
  <si>
    <t>Home Visiting Health Service</t>
    <phoneticPr fontId="77" type="noConversion"/>
  </si>
  <si>
    <t>단위 : 개소, 명, 건수</t>
    <phoneticPr fontId="77" type="noConversion"/>
  </si>
  <si>
    <t>Unit : Number, Person, Case</t>
    <phoneticPr fontId="77" type="noConversion"/>
  </si>
  <si>
    <t>연별</t>
    <phoneticPr fontId="77" type="noConversion"/>
  </si>
  <si>
    <r>
      <t xml:space="preserve">가 정 방 문  </t>
    </r>
    <r>
      <rPr>
        <sz val="10"/>
        <rFont val="Arial Narrow"/>
        <family val="2"/>
      </rPr>
      <t>Home visiting</t>
    </r>
    <phoneticPr fontId="77" type="noConversion"/>
  </si>
  <si>
    <t>등록가구</t>
    <phoneticPr fontId="77" type="noConversion"/>
  </si>
  <si>
    <t>방문건수</t>
    <phoneticPr fontId="77" type="noConversion"/>
  </si>
  <si>
    <t>질환별 방문간호 환자수</t>
    <phoneticPr fontId="77" type="noConversion"/>
  </si>
  <si>
    <t>Registered
households</t>
    <phoneticPr fontId="7" type="noConversion"/>
  </si>
  <si>
    <t>No. of
Visitings</t>
    <phoneticPr fontId="7" type="noConversion"/>
  </si>
  <si>
    <t>암</t>
    <phoneticPr fontId="77" type="noConversion"/>
  </si>
  <si>
    <t>당뇨병</t>
    <phoneticPr fontId="77" type="noConversion"/>
  </si>
  <si>
    <t>고혈압</t>
    <phoneticPr fontId="77" type="noConversion"/>
  </si>
  <si>
    <t>Year</t>
    <phoneticPr fontId="77" type="noConversion"/>
  </si>
  <si>
    <t>Cancer</t>
    <phoneticPr fontId="7" type="noConversion"/>
  </si>
  <si>
    <t>Diabetes</t>
    <phoneticPr fontId="7" type="noConversion"/>
  </si>
  <si>
    <t>Hypertension</t>
    <phoneticPr fontId="7" type="noConversion"/>
  </si>
  <si>
    <t>보건소 내외
서비스연계 건수</t>
    <phoneticPr fontId="77" type="noConversion"/>
  </si>
  <si>
    <t>관절염</t>
    <phoneticPr fontId="77" type="noConversion"/>
  </si>
  <si>
    <t>뇌졸중</t>
    <phoneticPr fontId="77" type="noConversion"/>
  </si>
  <si>
    <t>치 매</t>
    <phoneticPr fontId="77" type="noConversion"/>
  </si>
  <si>
    <t>정신질환</t>
    <phoneticPr fontId="77" type="noConversion"/>
  </si>
  <si>
    <t>기 타</t>
    <phoneticPr fontId="77" type="noConversion"/>
  </si>
  <si>
    <t>No. of connection service of health center inside and out</t>
    <phoneticPr fontId="77" type="noConversion"/>
  </si>
  <si>
    <t>Arthritis</t>
    <phoneticPr fontId="7" type="noConversion"/>
  </si>
  <si>
    <t>Apoplexy</t>
    <phoneticPr fontId="7" type="noConversion"/>
  </si>
  <si>
    <t>Dementia</t>
    <phoneticPr fontId="7" type="noConversion"/>
  </si>
  <si>
    <t>Mental illness</t>
    <phoneticPr fontId="7" type="noConversion"/>
  </si>
  <si>
    <t>자료 : 건강증진과</t>
    <phoneticPr fontId="77" type="noConversion"/>
  </si>
  <si>
    <t>40. 건강생활 실천교육</t>
    <phoneticPr fontId="12" type="noConversion"/>
  </si>
  <si>
    <t>Health Life Practice</t>
    <phoneticPr fontId="12" type="noConversion"/>
  </si>
  <si>
    <t>연  별</t>
    <phoneticPr fontId="12" type="noConversion"/>
  </si>
  <si>
    <t>합 계</t>
    <phoneticPr fontId="12" type="noConversion"/>
  </si>
  <si>
    <t>금 연</t>
    <phoneticPr fontId="12" type="noConversion"/>
  </si>
  <si>
    <t>영 양</t>
    <phoneticPr fontId="12" type="noConversion"/>
  </si>
  <si>
    <t>절 주</t>
    <phoneticPr fontId="12" type="noConversion"/>
  </si>
  <si>
    <t>운 동</t>
    <phoneticPr fontId="12" type="noConversion"/>
  </si>
  <si>
    <t>Refrain of
smoking</t>
    <phoneticPr fontId="7" type="noConversion"/>
  </si>
  <si>
    <t>Nutrition</t>
    <phoneticPr fontId="7" type="noConversion"/>
  </si>
  <si>
    <t>Temperance</t>
    <phoneticPr fontId="7" type="noConversion"/>
  </si>
  <si>
    <t>Exercise</t>
    <phoneticPr fontId="7" type="noConversion"/>
  </si>
  <si>
    <t>구강보건</t>
    <phoneticPr fontId="12" type="noConversion"/>
  </si>
  <si>
    <t>안전관리(응급처치)</t>
    <phoneticPr fontId="12" type="noConversion"/>
  </si>
  <si>
    <t>약 물 오남용</t>
    <phoneticPr fontId="12" type="noConversion"/>
  </si>
  <si>
    <t>성교육</t>
    <phoneticPr fontId="12" type="noConversion"/>
  </si>
  <si>
    <t>위생(식품안전)교육</t>
    <phoneticPr fontId="12" type="noConversion"/>
  </si>
  <si>
    <t>Oral health</t>
    <phoneticPr fontId="7" type="noConversion"/>
  </si>
  <si>
    <t>Emergency
medical treatment</t>
    <phoneticPr fontId="7" type="noConversion"/>
  </si>
  <si>
    <t xml:space="preserve">Drugstuffs abuse </t>
    <phoneticPr fontId="7" type="noConversion"/>
  </si>
  <si>
    <t>Sex education</t>
    <phoneticPr fontId="7" type="noConversion"/>
  </si>
  <si>
    <t>Sanitation Food safety</t>
    <phoneticPr fontId="7" type="noConversion"/>
  </si>
  <si>
    <t>자료 : 건강증진과</t>
    <phoneticPr fontId="12" type="noConversion"/>
  </si>
  <si>
    <t>41. 성인병예방 및 관리교육</t>
    <phoneticPr fontId="12" type="noConversion"/>
  </si>
  <si>
    <t>Adult Disease Prevention</t>
    <phoneticPr fontId="12" type="noConversion"/>
  </si>
  <si>
    <t>단위 : 명</t>
    <phoneticPr fontId="12" type="noConversion"/>
  </si>
  <si>
    <t>Unit : Person</t>
    <phoneticPr fontId="12" type="noConversion"/>
  </si>
  <si>
    <t>연  별</t>
    <phoneticPr fontId="12" type="noConversion"/>
  </si>
  <si>
    <t>합  계</t>
    <phoneticPr fontId="12" type="noConversion"/>
  </si>
  <si>
    <t>고혈압</t>
    <phoneticPr fontId="12" type="noConversion"/>
  </si>
  <si>
    <t>당 뇨</t>
    <phoneticPr fontId="12" type="noConversion"/>
  </si>
  <si>
    <t>비만· 고지혈증</t>
    <phoneticPr fontId="12" type="noConversion"/>
  </si>
  <si>
    <t>암예방</t>
    <phoneticPr fontId="12" type="noConversion"/>
  </si>
  <si>
    <t>Year</t>
    <phoneticPr fontId="12" type="noConversion"/>
  </si>
  <si>
    <t>Total</t>
    <phoneticPr fontId="7" type="noConversion"/>
  </si>
  <si>
    <t>Hypertension</t>
    <phoneticPr fontId="7" type="noConversion"/>
  </si>
  <si>
    <t>Diabetes
mellitus</t>
    <phoneticPr fontId="7" type="noConversion"/>
  </si>
  <si>
    <t>Obesity· 
Hyper lipidemia</t>
    <phoneticPr fontId="7" type="noConversion"/>
  </si>
  <si>
    <t xml:space="preserve">Cancer </t>
    <phoneticPr fontId="7" type="noConversion"/>
  </si>
  <si>
    <t>아토피질환
(환경성질환)</t>
    <phoneticPr fontId="12" type="noConversion"/>
  </si>
  <si>
    <t>뇌심혈관계
질  환</t>
    <phoneticPr fontId="12" type="noConversion"/>
  </si>
  <si>
    <t>소화기계질환</t>
    <phoneticPr fontId="12" type="noConversion"/>
  </si>
  <si>
    <t>치 매</t>
    <phoneticPr fontId="12" type="noConversion"/>
  </si>
  <si>
    <t>기 타</t>
    <phoneticPr fontId="12" type="noConversion"/>
  </si>
  <si>
    <t>Atopy</t>
    <phoneticPr fontId="7" type="noConversion"/>
  </si>
  <si>
    <t>Cerebrovascu
lar diseases</t>
    <phoneticPr fontId="7" type="noConversion"/>
  </si>
  <si>
    <t>Diseases of
the digestive</t>
    <phoneticPr fontId="7" type="noConversion"/>
  </si>
  <si>
    <t>Dementia</t>
    <phoneticPr fontId="7" type="noConversion"/>
  </si>
  <si>
    <t>Others</t>
    <phoneticPr fontId="7" type="noConversion"/>
  </si>
  <si>
    <t>자료 : 건강증진과</t>
    <phoneticPr fontId="12" type="noConversion"/>
  </si>
  <si>
    <t>43. 자원봉사자 현황</t>
    <phoneticPr fontId="12" type="noConversion"/>
  </si>
  <si>
    <t>Volunteers</t>
    <phoneticPr fontId="12" type="noConversion"/>
  </si>
  <si>
    <t>단위 :  명</t>
  </si>
  <si>
    <t>Unit :  Person</t>
    <phoneticPr fontId="12" type="noConversion"/>
  </si>
  <si>
    <r>
      <t>성별</t>
    </r>
    <r>
      <rPr>
        <sz val="10"/>
        <rFont val="Arial Narrow"/>
        <family val="2"/>
      </rPr>
      <t xml:space="preserve"> by Gender</t>
    </r>
    <phoneticPr fontId="12" type="noConversion"/>
  </si>
  <si>
    <r>
      <t>연령별</t>
    </r>
    <r>
      <rPr>
        <sz val="10"/>
        <rFont val="Arial Narrow"/>
        <family val="2"/>
      </rPr>
      <t xml:space="preserve"> by age</t>
    </r>
    <phoneticPr fontId="12" type="noConversion"/>
  </si>
  <si>
    <t>남</t>
    <phoneticPr fontId="12" type="noConversion"/>
  </si>
  <si>
    <t>여</t>
    <phoneticPr fontId="12" type="noConversion"/>
  </si>
  <si>
    <t>19세이하</t>
    <phoneticPr fontId="12" type="noConversion"/>
  </si>
  <si>
    <t>20~29</t>
    <phoneticPr fontId="12" type="noConversion"/>
  </si>
  <si>
    <t>30~39</t>
    <phoneticPr fontId="12" type="noConversion"/>
  </si>
  <si>
    <t>40~49</t>
    <phoneticPr fontId="12" type="noConversion"/>
  </si>
  <si>
    <t>50~59</t>
    <phoneticPr fontId="12" type="noConversion"/>
  </si>
  <si>
    <t>60~69</t>
    <phoneticPr fontId="12" type="noConversion"/>
  </si>
  <si>
    <t>70세이상</t>
    <phoneticPr fontId="12" type="noConversion"/>
  </si>
  <si>
    <t>Year</t>
    <phoneticPr fontId="12" type="noConversion"/>
  </si>
  <si>
    <t>Male</t>
    <phoneticPr fontId="12" type="noConversion"/>
  </si>
  <si>
    <t>Female</t>
    <phoneticPr fontId="12" type="noConversion"/>
  </si>
  <si>
    <t>자료: 사회복지과</t>
    <phoneticPr fontId="12" type="noConversion"/>
  </si>
  <si>
    <t>37. 묘지 및 봉안시설</t>
    <phoneticPr fontId="12" type="noConversion"/>
  </si>
  <si>
    <t>Cemeteries, Crematorium and Charnel houses</t>
    <phoneticPr fontId="12" type="noConversion"/>
  </si>
  <si>
    <t>Unit : Place, 1000㎡</t>
    <phoneticPr fontId="12" type="noConversion"/>
  </si>
  <si>
    <t>화장시설</t>
    <phoneticPr fontId="7" type="noConversion"/>
  </si>
  <si>
    <t>계</t>
    <phoneticPr fontId="7" type="noConversion"/>
  </si>
  <si>
    <t>공설</t>
    <phoneticPr fontId="7" type="noConversion"/>
  </si>
  <si>
    <r>
      <t>사설</t>
    </r>
    <r>
      <rPr>
        <vertAlign val="superscript"/>
        <sz val="10"/>
        <rFont val="나눔고딕"/>
        <family val="3"/>
        <charset val="129"/>
      </rPr>
      <t>2)</t>
    </r>
    <phoneticPr fontId="7" type="noConversion"/>
  </si>
  <si>
    <t>개소</t>
    <phoneticPr fontId="7" type="noConversion"/>
  </si>
  <si>
    <t>화로</t>
    <phoneticPr fontId="7" type="noConversion"/>
  </si>
  <si>
    <t>묘지</t>
    <phoneticPr fontId="7" type="noConversion"/>
  </si>
  <si>
    <t>개소수</t>
    <phoneticPr fontId="7" type="noConversion"/>
  </si>
  <si>
    <t>총봉안능력(기)</t>
    <phoneticPr fontId="7" type="noConversion"/>
  </si>
  <si>
    <t>봉안기수(기)</t>
    <phoneticPr fontId="7" type="noConversion"/>
  </si>
  <si>
    <t>Sites</t>
    <phoneticPr fontId="7" type="noConversion"/>
  </si>
  <si>
    <t>Total capacity</t>
    <phoneticPr fontId="7" type="noConversion"/>
  </si>
  <si>
    <t>Deposited</t>
    <phoneticPr fontId="7" type="noConversion"/>
  </si>
  <si>
    <t>사설</t>
    <phoneticPr fontId="7" type="noConversion"/>
  </si>
  <si>
    <r>
      <t>봉안시설</t>
    </r>
    <r>
      <rPr>
        <vertAlign val="superscript"/>
        <sz val="10"/>
        <rFont val="나눔고딕"/>
        <family val="3"/>
        <charset val="129"/>
      </rPr>
      <t>1)</t>
    </r>
    <phoneticPr fontId="7" type="noConversion"/>
  </si>
  <si>
    <t>자연장지</t>
    <phoneticPr fontId="7" type="noConversion"/>
  </si>
  <si>
    <t>주 1) 1개 시설이 각각 봉안당과 봉안묘 등을 운영할 경우 1개 시설로 봄</t>
    <phoneticPr fontId="7" type="noConversion"/>
  </si>
  <si>
    <t xml:space="preserve">   2) 사설은 법인과 종교단체에 한함</t>
    <phoneticPr fontId="7" type="noConversion"/>
  </si>
  <si>
    <t>22. 적십자회비 모금 및 구호, 사회복지 서비스 실적</t>
    <phoneticPr fontId="12" type="noConversion"/>
  </si>
  <si>
    <t>Membership fees and Relief Aids, Social Welfare of The Republic 
of Korea National Red Cross</t>
    <phoneticPr fontId="12" type="noConversion"/>
  </si>
  <si>
    <t>단위 : 세대, 명, 천원</t>
    <phoneticPr fontId="12" type="noConversion"/>
  </si>
  <si>
    <t>Unit : Household, Person, 1,000won</t>
    <phoneticPr fontId="12" type="noConversion"/>
  </si>
  <si>
    <t>연  별</t>
    <phoneticPr fontId="12" type="noConversion"/>
  </si>
  <si>
    <t>회 비 모 금</t>
    <phoneticPr fontId="12" type="noConversion"/>
  </si>
  <si>
    <r>
      <t>구 호 실 적</t>
    </r>
    <r>
      <rPr>
        <sz val="10"/>
        <rFont val="Arial Narrow"/>
        <family val="2"/>
      </rPr>
      <t xml:space="preserve">    Relief activities</t>
    </r>
    <phoneticPr fontId="12" type="noConversion"/>
  </si>
  <si>
    <t>Membership fees</t>
    <phoneticPr fontId="7" type="noConversion"/>
  </si>
  <si>
    <r>
      <t xml:space="preserve">계    </t>
    </r>
    <r>
      <rPr>
        <sz val="10"/>
        <rFont val="Arial Narrow"/>
        <family val="2"/>
      </rPr>
      <t>Total</t>
    </r>
    <phoneticPr fontId="12" type="noConversion"/>
  </si>
  <si>
    <r>
      <t xml:space="preserve">재 해 구 호   </t>
    </r>
    <r>
      <rPr>
        <sz val="10"/>
        <rFont val="Arial Narrow"/>
        <family val="2"/>
      </rPr>
      <t>Disaster relief</t>
    </r>
    <phoneticPr fontId="12" type="noConversion"/>
  </si>
  <si>
    <t>회원수</t>
    <phoneticPr fontId="12" type="noConversion"/>
  </si>
  <si>
    <t>금  액</t>
    <phoneticPr fontId="12" type="noConversion"/>
  </si>
  <si>
    <t>세 대</t>
    <phoneticPr fontId="12" type="noConversion"/>
  </si>
  <si>
    <t>인 원</t>
    <phoneticPr fontId="12" type="noConversion"/>
  </si>
  <si>
    <t>금 액</t>
    <phoneticPr fontId="12" type="noConversion"/>
  </si>
  <si>
    <t>Year</t>
    <phoneticPr fontId="12" type="noConversion"/>
  </si>
  <si>
    <t>Members</t>
    <phoneticPr fontId="12" type="noConversion"/>
  </si>
  <si>
    <t>Amount</t>
    <phoneticPr fontId="12" type="noConversion"/>
  </si>
  <si>
    <t>Households</t>
    <phoneticPr fontId="12" type="noConversion"/>
  </si>
  <si>
    <t>Persons</t>
    <phoneticPr fontId="12" type="noConversion"/>
  </si>
  <si>
    <t>재해구호</t>
    <phoneticPr fontId="12" type="noConversion"/>
  </si>
  <si>
    <r>
      <t xml:space="preserve">긴급지원   </t>
    </r>
    <r>
      <rPr>
        <sz val="10"/>
        <rFont val="Arial Narrow"/>
        <family val="2"/>
      </rPr>
      <t>Emergency Welfare Support</t>
    </r>
    <phoneticPr fontId="12" type="noConversion"/>
  </si>
  <si>
    <r>
      <t>결연지원</t>
    </r>
    <r>
      <rPr>
        <sz val="10"/>
        <rFont val="Arial Narrow"/>
        <family val="2"/>
      </rPr>
      <t xml:space="preserve">   Sponsorship Services</t>
    </r>
    <phoneticPr fontId="12" type="noConversion"/>
  </si>
  <si>
    <t xml:space="preserve">
자료 : 대한적십자사 광주전남지사</t>
    <phoneticPr fontId="12" type="noConversion"/>
  </si>
  <si>
    <t>30. 여 성 복 지 시 설</t>
    <phoneticPr fontId="12" type="noConversion"/>
  </si>
  <si>
    <t>Women's Welfare Institutions</t>
    <phoneticPr fontId="12" type="noConversion"/>
  </si>
  <si>
    <t>Unit :  Number, Person</t>
    <phoneticPr fontId="12" type="noConversion"/>
  </si>
  <si>
    <t>합                 계</t>
    <phoneticPr fontId="12" type="noConversion"/>
  </si>
  <si>
    <t>Total</t>
    <phoneticPr fontId="12" type="noConversion"/>
  </si>
  <si>
    <t>시설수</t>
    <phoneticPr fontId="12" type="noConversion"/>
  </si>
  <si>
    <t>입소자</t>
    <phoneticPr fontId="12" type="noConversion"/>
  </si>
  <si>
    <t>퇴소자</t>
    <phoneticPr fontId="12" type="noConversion"/>
  </si>
  <si>
    <t>연말현재 생활인원</t>
    <phoneticPr fontId="12" type="noConversion"/>
  </si>
  <si>
    <t>Year</t>
    <phoneticPr fontId="12" type="noConversion"/>
  </si>
  <si>
    <t>Number of facilities</t>
    <phoneticPr fontId="12" type="noConversion"/>
  </si>
  <si>
    <t>Admitted</t>
    <phoneticPr fontId="12" type="noConversion"/>
  </si>
  <si>
    <t>Discharged</t>
    <phoneticPr fontId="12" type="noConversion"/>
  </si>
  <si>
    <t>Inmates as of year-end</t>
    <phoneticPr fontId="12" type="noConversion"/>
  </si>
  <si>
    <t>모자보호시설</t>
    <phoneticPr fontId="12" type="noConversion"/>
  </si>
  <si>
    <t>Maternal and child welfare institutions</t>
    <phoneticPr fontId="12" type="noConversion"/>
  </si>
  <si>
    <t>가정폭력피해자보호시설</t>
    <phoneticPr fontId="12" type="noConversion"/>
  </si>
  <si>
    <t>Facilities for Victims of Domestic Violence</t>
    <phoneticPr fontId="12" type="noConversion"/>
  </si>
  <si>
    <t>자료 : 여성가족과</t>
    <phoneticPr fontId="12" type="noConversion"/>
  </si>
  <si>
    <t>31. 여 성 폭 력 상 담</t>
    <phoneticPr fontId="12" type="noConversion"/>
  </si>
  <si>
    <t>Counseling Activities for Women</t>
    <phoneticPr fontId="12" type="noConversion"/>
  </si>
  <si>
    <t>단위 : 개소, 건</t>
    <phoneticPr fontId="12" type="noConversion"/>
  </si>
  <si>
    <t>Unit :  Number, Each</t>
    <phoneticPr fontId="12" type="noConversion"/>
  </si>
  <si>
    <r>
      <t xml:space="preserve">여 성 폭 력 상 담 </t>
    </r>
    <r>
      <rPr>
        <sz val="10"/>
        <rFont val="Arial Narrow"/>
        <family val="2"/>
      </rPr>
      <t xml:space="preserve"> Counseling Activities for Women</t>
    </r>
    <phoneticPr fontId="12" type="noConversion"/>
  </si>
  <si>
    <t>연  별</t>
    <phoneticPr fontId="12" type="noConversion"/>
  </si>
  <si>
    <t>계</t>
    <phoneticPr fontId="12" type="noConversion"/>
  </si>
  <si>
    <t>가정폭력</t>
    <phoneticPr fontId="12" type="noConversion"/>
  </si>
  <si>
    <t>성폭력</t>
    <phoneticPr fontId="12" type="noConversion"/>
  </si>
  <si>
    <t>성매매피해</t>
    <phoneticPr fontId="12" type="noConversion"/>
  </si>
  <si>
    <t>Total</t>
    <phoneticPr fontId="12" type="noConversion"/>
  </si>
  <si>
    <t>Domestic Violence</t>
    <phoneticPr fontId="12" type="noConversion"/>
  </si>
  <si>
    <t>Sexual Violence</t>
    <phoneticPr fontId="12" type="noConversion"/>
  </si>
  <si>
    <t>Victims of Forced Prostiution</t>
    <phoneticPr fontId="12" type="noConversion"/>
  </si>
  <si>
    <t>상담소</t>
    <phoneticPr fontId="12" type="noConversion"/>
  </si>
  <si>
    <t>상담건수</t>
    <phoneticPr fontId="12" type="noConversion"/>
  </si>
  <si>
    <t>No. of
Counseling
Center</t>
    <phoneticPr fontId="7" type="noConversion"/>
  </si>
  <si>
    <t>No. of
Counseling</t>
    <phoneticPr fontId="7" type="noConversion"/>
  </si>
  <si>
    <t>Year</t>
    <phoneticPr fontId="12" type="noConversion"/>
  </si>
  <si>
    <r>
      <t>피해자 지원내역</t>
    </r>
    <r>
      <rPr>
        <sz val="10"/>
        <rFont val="Arial Narrow"/>
        <family val="2"/>
      </rPr>
      <t xml:space="preserve">  Counseling  Follow-ups</t>
    </r>
    <phoneticPr fontId="12" type="noConversion"/>
  </si>
  <si>
    <t>심리· 정서적 지원</t>
    <phoneticPr fontId="12" type="noConversion"/>
  </si>
  <si>
    <t>수사· 법적지원</t>
    <phoneticPr fontId="12" type="noConversion"/>
  </si>
  <si>
    <t>의료지원</t>
    <phoneticPr fontId="12" type="noConversion"/>
  </si>
  <si>
    <t>시설입소 연계</t>
    <phoneticPr fontId="12" type="noConversion"/>
  </si>
  <si>
    <t>기  타</t>
    <phoneticPr fontId="12" type="noConversion"/>
  </si>
  <si>
    <t>Counseling</t>
    <phoneticPr fontId="12" type="noConversion"/>
  </si>
  <si>
    <t>Legal Aid</t>
    <phoneticPr fontId="12" type="noConversion"/>
  </si>
  <si>
    <t>Medical Aid</t>
    <phoneticPr fontId="12" type="noConversion"/>
  </si>
  <si>
    <t>Victim's
facility</t>
    <phoneticPr fontId="12" type="noConversion"/>
  </si>
  <si>
    <t>Others</t>
    <phoneticPr fontId="12" type="noConversion"/>
  </si>
  <si>
    <t>자료 : 여성가족과</t>
    <phoneticPr fontId="12" type="noConversion"/>
  </si>
  <si>
    <t xml:space="preserve">32. 아 동 복 지 시 설 </t>
    <phoneticPr fontId="12" type="noConversion"/>
  </si>
  <si>
    <t>Children Welfare Instutions</t>
    <phoneticPr fontId="12" type="noConversion"/>
  </si>
  <si>
    <t>Unit :  Number, Person</t>
    <phoneticPr fontId="12" type="noConversion"/>
  </si>
  <si>
    <t>연  별</t>
    <phoneticPr fontId="12" type="noConversion"/>
  </si>
  <si>
    <t>합    계</t>
    <phoneticPr fontId="12" type="noConversion"/>
  </si>
  <si>
    <t>양  육  시  설</t>
    <phoneticPr fontId="12" type="noConversion"/>
  </si>
  <si>
    <t>자립지원시설</t>
    <phoneticPr fontId="12" type="noConversion"/>
  </si>
  <si>
    <t>Total</t>
    <phoneticPr fontId="12" type="noConversion"/>
  </si>
  <si>
    <t>Child bringing up institutions</t>
    <phoneticPr fontId="12" type="noConversion"/>
  </si>
  <si>
    <t>Self independence
assistance institutions</t>
    <phoneticPr fontId="12" type="noConversion"/>
  </si>
  <si>
    <t>시설수</t>
  </si>
  <si>
    <t>입소자</t>
  </si>
  <si>
    <t>퇴소자</t>
  </si>
  <si>
    <t>연말현재
생활인원</t>
    <phoneticPr fontId="12" type="noConversion"/>
  </si>
  <si>
    <t>No. of
facilities</t>
    <phoneticPr fontId="12" type="noConversion"/>
  </si>
  <si>
    <t>Admitted</t>
    <phoneticPr fontId="12" type="noConversion"/>
  </si>
  <si>
    <t>Discharged</t>
    <phoneticPr fontId="12" type="noConversion"/>
  </si>
  <si>
    <t>N0. of inmates as
of year-end</t>
    <phoneticPr fontId="12" type="noConversion"/>
  </si>
  <si>
    <t>보호치료시설</t>
    <phoneticPr fontId="12" type="noConversion"/>
  </si>
  <si>
    <t>기      타</t>
    <phoneticPr fontId="12" type="noConversion"/>
  </si>
  <si>
    <t>Child care treatment institutions</t>
    <phoneticPr fontId="12" type="noConversion"/>
  </si>
  <si>
    <t>Others</t>
    <phoneticPr fontId="12" type="noConversion"/>
  </si>
  <si>
    <t>자료: 여성가족과</t>
    <phoneticPr fontId="12" type="noConversion"/>
  </si>
  <si>
    <t>36. 저소득 및 한부모 가족</t>
    <phoneticPr fontId="12" type="noConversion"/>
  </si>
  <si>
    <t>Low-income Single Parent Families</t>
    <phoneticPr fontId="12" type="noConversion"/>
  </si>
  <si>
    <t>단위 : 가구, 명</t>
    <phoneticPr fontId="12" type="noConversion"/>
  </si>
  <si>
    <t>Unit : Household, person</t>
    <phoneticPr fontId="12" type="noConversion"/>
  </si>
  <si>
    <t xml:space="preserve">합    계                                                                                                            </t>
    <phoneticPr fontId="12" type="noConversion"/>
  </si>
  <si>
    <t xml:space="preserve">한부모가족지원법 수급자                         </t>
    <phoneticPr fontId="12" type="noConversion"/>
  </si>
  <si>
    <t>Total</t>
    <phoneticPr fontId="7" type="noConversion"/>
  </si>
  <si>
    <t>Single parents Family Support Act Recipients</t>
    <phoneticPr fontId="7" type="noConversion"/>
  </si>
  <si>
    <t>가 구 수</t>
    <phoneticPr fontId="12" type="noConversion"/>
  </si>
  <si>
    <r>
      <t xml:space="preserve">가구원수   </t>
    </r>
    <r>
      <rPr>
        <sz val="10"/>
        <rFont val="Arial Narrow"/>
        <family val="2"/>
      </rPr>
      <t>Household members</t>
    </r>
    <phoneticPr fontId="12" type="noConversion"/>
  </si>
  <si>
    <r>
      <t xml:space="preserve">가구원수  </t>
    </r>
    <r>
      <rPr>
        <sz val="10"/>
        <rFont val="Arial Narrow"/>
        <family val="2"/>
      </rPr>
      <t>Household members</t>
    </r>
    <phoneticPr fontId="12" type="noConversion"/>
  </si>
  <si>
    <t>Households</t>
    <phoneticPr fontId="12" type="noConversion"/>
  </si>
  <si>
    <r>
      <t xml:space="preserve">남 </t>
    </r>
    <r>
      <rPr>
        <sz val="10"/>
        <rFont val="Arial Narrow"/>
        <family val="2"/>
      </rPr>
      <t>Male</t>
    </r>
    <phoneticPr fontId="12" type="noConversion"/>
  </si>
  <si>
    <r>
      <t>여</t>
    </r>
    <r>
      <rPr>
        <sz val="10"/>
        <rFont val="Arial Narrow"/>
        <family val="2"/>
      </rPr>
      <t xml:space="preserve"> Female</t>
    </r>
    <phoneticPr fontId="12" type="noConversion"/>
  </si>
  <si>
    <t>국민기초생활보장법 수급자</t>
    <phoneticPr fontId="12" type="noConversion"/>
  </si>
  <si>
    <t xml:space="preserve">국가보훈법 수급자            </t>
    <phoneticPr fontId="12" type="noConversion"/>
  </si>
  <si>
    <t>Basic Livelihood Security law Recipients</t>
    <phoneticPr fontId="12" type="noConversion"/>
  </si>
  <si>
    <t xml:space="preserve">Patriots and veterans affairs law Recipients </t>
    <phoneticPr fontId="7" type="noConversion"/>
  </si>
  <si>
    <t>주 : 2015년부터 가구원수 남/여 구별 기재</t>
    <phoneticPr fontId="12" type="noConversion"/>
  </si>
  <si>
    <t>자료 : 여성가족과, 사회복지과</t>
    <phoneticPr fontId="12" type="noConversion"/>
  </si>
  <si>
    <t>42. 어  린  이  집</t>
    <phoneticPr fontId="12" type="noConversion"/>
  </si>
  <si>
    <t xml:space="preserve"> Childcare Facilities</t>
    <phoneticPr fontId="7" type="noConversion"/>
  </si>
  <si>
    <t>단위 : 개소, 명</t>
    <phoneticPr fontId="7" type="noConversion"/>
  </si>
  <si>
    <t>Unit : Number, Person</t>
    <phoneticPr fontId="7" type="noConversion"/>
  </si>
  <si>
    <t>연 별</t>
    <phoneticPr fontId="7" type="noConversion"/>
  </si>
  <si>
    <t xml:space="preserve">어린이집수 </t>
    <phoneticPr fontId="7" type="noConversion"/>
  </si>
  <si>
    <t>Childcare Facilities</t>
    <phoneticPr fontId="7" type="noConversion"/>
  </si>
  <si>
    <t>합계</t>
    <phoneticPr fontId="7" type="noConversion"/>
  </si>
  <si>
    <t>국공립</t>
    <phoneticPr fontId="7" type="noConversion"/>
  </si>
  <si>
    <t>법인</t>
    <phoneticPr fontId="7" type="noConversion"/>
  </si>
  <si>
    <r>
      <t>민간</t>
    </r>
    <r>
      <rPr>
        <sz val="10"/>
        <rFont val="Arial Narrow"/>
        <family val="2"/>
      </rPr>
      <t xml:space="preserve">   Private</t>
    </r>
    <phoneticPr fontId="7" type="noConversion"/>
  </si>
  <si>
    <t>협동</t>
    <phoneticPr fontId="7" type="noConversion"/>
  </si>
  <si>
    <t>직장</t>
    <phoneticPr fontId="7" type="noConversion"/>
  </si>
  <si>
    <t>가정</t>
    <phoneticPr fontId="7" type="noConversion"/>
  </si>
  <si>
    <t>소계</t>
    <phoneticPr fontId="7" type="noConversion"/>
  </si>
  <si>
    <t>개인</t>
    <phoneticPr fontId="7" type="noConversion"/>
  </si>
  <si>
    <t>단체(법인외)</t>
    <phoneticPr fontId="7" type="noConversion"/>
  </si>
  <si>
    <t>Total</t>
    <phoneticPr fontId="7" type="noConversion"/>
  </si>
  <si>
    <t>Public</t>
    <phoneticPr fontId="7" type="noConversion"/>
  </si>
  <si>
    <t>Corporation</t>
    <phoneticPr fontId="7" type="noConversion"/>
  </si>
  <si>
    <t>Sub-total</t>
    <phoneticPr fontId="7" type="noConversion"/>
  </si>
  <si>
    <t>Individual</t>
    <phoneticPr fontId="7" type="noConversion"/>
  </si>
  <si>
    <t>Non-
Corporation</t>
    <phoneticPr fontId="7" type="noConversion"/>
  </si>
  <si>
    <t>Parents-teacher Coorperation</t>
    <phoneticPr fontId="7" type="noConversion"/>
  </si>
  <si>
    <t>Workshop</t>
    <phoneticPr fontId="7" type="noConversion"/>
  </si>
  <si>
    <t>Home</t>
    <phoneticPr fontId="7" type="noConversion"/>
  </si>
  <si>
    <t>Year</t>
    <phoneticPr fontId="7" type="noConversion"/>
  </si>
  <si>
    <t xml:space="preserve">보육아동수 </t>
    <phoneticPr fontId="7" type="noConversion"/>
  </si>
  <si>
    <t>Accommodated children</t>
    <phoneticPr fontId="7" type="noConversion"/>
  </si>
  <si>
    <r>
      <t xml:space="preserve">민간  </t>
    </r>
    <r>
      <rPr>
        <sz val="10"/>
        <rFont val="Arial Narrow"/>
        <family val="2"/>
      </rPr>
      <t xml:space="preserve"> Private</t>
    </r>
    <phoneticPr fontId="7" type="noConversion"/>
  </si>
  <si>
    <t>Corpora
-tion</t>
    <phoneticPr fontId="7" type="noConversion"/>
  </si>
  <si>
    <t>Sub-
total</t>
    <phoneticPr fontId="7" type="noConversion"/>
  </si>
  <si>
    <t>자료 : 여성가족과</t>
    <phoneticPr fontId="7" type="noConversion"/>
  </si>
  <si>
    <r>
      <t xml:space="preserve">의   사  </t>
    </r>
    <r>
      <rPr>
        <sz val="10"/>
        <rFont val="Arial Narrow"/>
        <family val="2"/>
      </rPr>
      <t xml:space="preserve">  Physicians</t>
    </r>
    <phoneticPr fontId="7" type="noConversion"/>
  </si>
  <si>
    <r>
      <t xml:space="preserve">면허·자격종별 외  </t>
    </r>
    <r>
      <rPr>
        <sz val="10"/>
        <rFont val="Arial Narrow"/>
        <family val="2"/>
      </rPr>
      <t>Others</t>
    </r>
    <phoneticPr fontId="12" type="noConversion"/>
  </si>
  <si>
    <t xml:space="preserve">35. 노숙인 생활시설수 및 생활인원 현황시설  </t>
    <phoneticPr fontId="7" type="noConversion"/>
  </si>
  <si>
    <t>Homeless and Their Inmates by City/Province</t>
  </si>
  <si>
    <t>Unit :  Number, Person</t>
  </si>
  <si>
    <r>
      <t xml:space="preserve">입 소 자  </t>
    </r>
    <r>
      <rPr>
        <sz val="10"/>
        <rFont val="Arial Narrow"/>
        <family val="2"/>
      </rPr>
      <t>Admitted</t>
    </r>
    <phoneticPr fontId="7" type="noConversion"/>
  </si>
  <si>
    <r>
      <t xml:space="preserve">퇴 소 자  </t>
    </r>
    <r>
      <rPr>
        <sz val="10"/>
        <rFont val="Arial Narrow"/>
        <family val="2"/>
      </rPr>
      <t>Discharged</t>
    </r>
    <phoneticPr fontId="7" type="noConversion"/>
  </si>
  <si>
    <t>행정기관의 의뢰</t>
    <phoneticPr fontId="7" type="noConversion"/>
  </si>
  <si>
    <t>전입</t>
    <phoneticPr fontId="7" type="noConversion"/>
  </si>
  <si>
    <t>연고자</t>
    <phoneticPr fontId="7" type="noConversion"/>
  </si>
  <si>
    <t>직업자활</t>
    <phoneticPr fontId="7" type="noConversion"/>
  </si>
  <si>
    <t>전원</t>
    <phoneticPr fontId="7" type="noConversion"/>
  </si>
  <si>
    <t>무단퇴소</t>
    <phoneticPr fontId="7" type="noConversion"/>
  </si>
  <si>
    <t>Number of facilities</t>
    <phoneticPr fontId="7" type="noConversion"/>
  </si>
  <si>
    <t>Referral from government agencies</t>
    <phoneticPr fontId="7" type="noConversion"/>
  </si>
  <si>
    <t>Transfer</t>
    <phoneticPr fontId="7" type="noConversion"/>
  </si>
  <si>
    <t>To relatives</t>
    <phoneticPr fontId="7" type="noConversion"/>
  </si>
  <si>
    <t>Selfsupport occupation</t>
    <phoneticPr fontId="7" type="noConversion"/>
  </si>
  <si>
    <t>Discharges without permission</t>
    <phoneticPr fontId="7" type="noConversion"/>
  </si>
  <si>
    <t>Deaths</t>
    <phoneticPr fontId="7" type="noConversion"/>
  </si>
  <si>
    <r>
      <t xml:space="preserve">연말현재 수용자  </t>
    </r>
    <r>
      <rPr>
        <sz val="10"/>
        <rFont val="Arial Narrow"/>
        <family val="2"/>
      </rPr>
      <t xml:space="preserve">  No. of inmates as of year-end</t>
    </r>
    <phoneticPr fontId="7" type="noConversion"/>
  </si>
  <si>
    <t>계</t>
    <phoneticPr fontId="7" type="noConversion"/>
  </si>
  <si>
    <r>
      <t xml:space="preserve">성별  </t>
    </r>
    <r>
      <rPr>
        <sz val="10"/>
        <rFont val="Arial Narrow"/>
        <family val="2"/>
      </rPr>
      <t xml:space="preserve"> Sex</t>
    </r>
    <phoneticPr fontId="7" type="noConversion"/>
  </si>
  <si>
    <r>
      <t>상태별</t>
    </r>
    <r>
      <rPr>
        <sz val="10"/>
        <rFont val="Arial Narrow"/>
        <family val="2"/>
      </rPr>
      <t xml:space="preserve">   Disability</t>
    </r>
    <phoneticPr fontId="7" type="noConversion"/>
  </si>
  <si>
    <t>정상인</t>
    <phoneticPr fontId="7" type="noConversion"/>
  </si>
  <si>
    <t>정신질환</t>
    <phoneticPr fontId="7" type="noConversion"/>
  </si>
  <si>
    <t>지체장애</t>
    <phoneticPr fontId="7" type="noConversion"/>
  </si>
  <si>
    <t>시각장애</t>
    <phoneticPr fontId="7" type="noConversion"/>
  </si>
  <si>
    <t>언어청각</t>
    <phoneticPr fontId="7" type="noConversion"/>
  </si>
  <si>
    <t>지적장애</t>
    <phoneticPr fontId="7" type="noConversion"/>
  </si>
  <si>
    <t>Normal</t>
    <phoneticPr fontId="7" type="noConversion"/>
  </si>
  <si>
    <t>Mental disorder</t>
    <phoneticPr fontId="7" type="noConversion"/>
  </si>
  <si>
    <t>Visually disabled</t>
    <phoneticPr fontId="7" type="noConversion"/>
  </si>
  <si>
    <t>Auditory lingually disabled</t>
    <phoneticPr fontId="7" type="noConversion"/>
  </si>
  <si>
    <t>intellectual and development aldisabilities</t>
    <phoneticPr fontId="7" type="noConversion"/>
  </si>
  <si>
    <t>주 : 2015년부터 법개정으로 인한 세부항목 변경</t>
    <phoneticPr fontId="12" type="noConversion"/>
  </si>
  <si>
    <t>자료: 사회복지과</t>
    <phoneticPr fontId="12" type="noConversion"/>
  </si>
  <si>
    <t>Medical
corps
-men</t>
    <phoneticPr fontId="12" type="noConversion"/>
  </si>
  <si>
    <t>단위 : 명, 천원</t>
    <phoneticPr fontId="7" type="noConversion"/>
  </si>
  <si>
    <t xml:space="preserve">    2) 2001년까지 4·19 부상자 자료, 2002년부터 공로자를 포함하여 작성</t>
    <phoneticPr fontId="7" type="noConversion"/>
  </si>
  <si>
    <t>    3) 기타대상자는 유족을 포함, 2017년부터 고엽제후유(의)증2세, 중장기복무제대군인, 보훈·보상대상자 포함하여 작성</t>
    <phoneticPr fontId="12" type="noConversion"/>
  </si>
  <si>
    <r>
      <t>구 호 실 적</t>
    </r>
    <r>
      <rPr>
        <sz val="10"/>
        <rFont val="Arial Narrow"/>
        <family val="2"/>
      </rPr>
      <t xml:space="preserve"> Relief activities</t>
    </r>
    <phoneticPr fontId="7" type="noConversion"/>
  </si>
  <si>
    <t xml:space="preserve"> 연   별 </t>
    <phoneticPr fontId="7" type="noConversion"/>
  </si>
  <si>
    <t>연      별</t>
    <phoneticPr fontId="7" type="noConversion"/>
  </si>
  <si>
    <t>한센서비스대상자</t>
    <phoneticPr fontId="62" type="noConversion"/>
  </si>
  <si>
    <t>식품
소분·      판매업</t>
    <phoneticPr fontId="12" type="noConversion"/>
  </si>
  <si>
    <r>
      <t xml:space="preserve">진  료  비      </t>
    </r>
    <r>
      <rPr>
        <sz val="10"/>
        <rFont val="Arial Narrow"/>
        <family val="2"/>
      </rPr>
      <t xml:space="preserve"> Amount of medical fees</t>
    </r>
    <phoneticPr fontId="77" type="noConversion"/>
  </si>
  <si>
    <r>
      <t xml:space="preserve">일   수   </t>
    </r>
    <r>
      <rPr>
        <sz val="10"/>
        <rFont val="Arial Narrow"/>
        <family val="2"/>
      </rPr>
      <t xml:space="preserve"> Days</t>
    </r>
    <phoneticPr fontId="77" type="noConversion"/>
  </si>
  <si>
    <r>
      <t>기  타</t>
    </r>
    <r>
      <rPr>
        <vertAlign val="superscript"/>
        <sz val="10"/>
        <rFont val="나눔고딕"/>
        <family val="3"/>
        <charset val="129"/>
      </rPr>
      <t>1)</t>
    </r>
    <phoneticPr fontId="7" type="noConversion"/>
  </si>
  <si>
    <t>주 1)기타항목은 지역아동센터(Community Child center) 등 작성
자료 : 노인장애인과, 여성가족과</t>
    <phoneticPr fontId="12" type="noConversion"/>
  </si>
  <si>
    <r>
      <t>가 정 방 문</t>
    </r>
    <r>
      <rPr>
        <sz val="10"/>
        <rFont val="Arial Narrow"/>
        <family val="2"/>
      </rPr>
      <t xml:space="preserve">  Home visiting </t>
    </r>
    <phoneticPr fontId="77" type="noConversion"/>
  </si>
  <si>
    <r>
      <t xml:space="preserve">식      품      접      객      업      </t>
    </r>
    <r>
      <rPr>
        <sz val="10"/>
        <rFont val="Arial Narrow"/>
        <family val="2"/>
      </rPr>
      <t>Food premises</t>
    </r>
    <phoneticPr fontId="12" type="noConversion"/>
  </si>
  <si>
    <t>식품
제조업 
및 가공업</t>
    <phoneticPr fontId="12" type="noConversion"/>
  </si>
  <si>
    <t xml:space="preserve">7. 공중위생영업소 </t>
    <phoneticPr fontId="12" type="noConversion"/>
  </si>
  <si>
    <r>
      <rPr>
        <sz val="10"/>
        <rFont val="나눔고딕"/>
        <family val="3"/>
        <charset val="129"/>
      </rPr>
      <t>적용인구</t>
    </r>
    <r>
      <rPr>
        <sz val="10"/>
        <rFont val="Arial Narrow"/>
        <family val="2"/>
      </rPr>
      <t xml:space="preserve">   Covered persons</t>
    </r>
    <phoneticPr fontId="7" type="noConversion"/>
  </si>
  <si>
    <t>주 : 약국의 처방조제 내원일수는 합계의 내원일수에서 제외함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</si>
</sst>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76" formatCode="_ * #,##0_ ;_ * \-#,##0_ ;_ * &quot;-&quot;_ ;_ @_ "/>
    <numFmt numFmtId="177" formatCode="_(* #,##0_);_(* \(#,##0\);_(* &quot;-&quot;_);_(@_)"/>
    <numFmt numFmtId="178" formatCode="#,##0_ "/>
    <numFmt numFmtId="179" formatCode="_(&quot;₩&quot;* #,##0_);_(&quot;₩&quot;* \(#,##0\);_(&quot;₩&quot;* &quot;-&quot;_);_(@_)"/>
    <numFmt numFmtId="180" formatCode="#,##0_);[Red]\(#,##0\)"/>
    <numFmt numFmtId="181" formatCode="&quot; &quot;#,##0&quot; &quot;;&quot;-&quot;#,##0&quot; &quot;;&quot; - &quot;;&quot; &quot;@&quot; &quot;"/>
    <numFmt numFmtId="182" formatCode="0_);[Red]\(0\)"/>
    <numFmt numFmtId="183" formatCode="#,##0;[Red]#,##0"/>
    <numFmt numFmtId="184" formatCode="#,##0.0"/>
    <numFmt numFmtId="185" formatCode="0.0;[Red]0.0"/>
    <numFmt numFmtId="186" formatCode="#,##0\ "/>
  </numFmts>
  <fonts count="120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2"/>
      <name val="굴림"/>
      <family val="3"/>
      <charset val="129"/>
    </font>
    <font>
      <sz val="8"/>
      <name val="바탕체"/>
      <family val="1"/>
      <charset val="129"/>
    </font>
    <font>
      <sz val="9"/>
      <name val="굴림"/>
      <family val="3"/>
      <charset val="129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sz val="10"/>
      <name val="나눔고딕"/>
      <family val="3"/>
      <charset val="129"/>
    </font>
    <font>
      <vertAlign val="superscript"/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0"/>
      <name val="굴림"/>
      <family val="3"/>
      <charset val="129"/>
    </font>
    <font>
      <b/>
      <sz val="12"/>
      <name val="Arial Narrow"/>
      <family val="2"/>
    </font>
    <font>
      <b/>
      <sz val="13"/>
      <name val="Arial Narrow"/>
      <family val="2"/>
    </font>
    <font>
      <b/>
      <sz val="10"/>
      <name val="굴림"/>
      <family val="3"/>
      <charset val="129"/>
    </font>
    <font>
      <sz val="12"/>
      <color indexed="8"/>
      <name val="나눔고딕"/>
      <family val="3"/>
      <charset val="129"/>
    </font>
    <font>
      <sz val="13"/>
      <name val="바탕체"/>
      <family val="1"/>
      <charset val="129"/>
    </font>
    <font>
      <b/>
      <sz val="13"/>
      <name val="바탕체"/>
      <family val="1"/>
      <charset val="129"/>
    </font>
    <font>
      <sz val="11"/>
      <color indexed="8"/>
      <name val="바탕체"/>
      <family val="1"/>
      <charset val="129"/>
    </font>
    <font>
      <sz val="13"/>
      <color indexed="8"/>
      <name val="바탕체"/>
      <family val="1"/>
      <charset val="129"/>
    </font>
    <font>
      <sz val="13"/>
      <color indexed="8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Arial Narrow"/>
      <family val="2"/>
    </font>
    <font>
      <sz val="10"/>
      <color indexed="8"/>
      <name val="굴림"/>
      <family val="3"/>
      <charset val="129"/>
    </font>
    <font>
      <b/>
      <sz val="13"/>
      <color indexed="12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6"/>
      <name val="바탕체"/>
      <family val="1"/>
      <charset val="129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0"/>
      <name val="Arial Narrow"/>
      <family val="2"/>
    </font>
    <font>
      <b/>
      <sz val="14"/>
      <color indexed="12"/>
      <name val="바탕체"/>
      <family val="1"/>
      <charset val="129"/>
    </font>
    <font>
      <sz val="9"/>
      <name val="Times New Roman"/>
      <family val="1"/>
    </font>
    <font>
      <sz val="10"/>
      <name val="돋움"/>
      <family val="3"/>
      <charset val="129"/>
    </font>
    <font>
      <sz val="11"/>
      <name val="Times New Roman"/>
      <family val="1"/>
    </font>
    <font>
      <b/>
      <sz val="13"/>
      <color rgb="FF000000"/>
      <name val="Arial Narrow"/>
      <family val="2"/>
    </font>
    <font>
      <b/>
      <sz val="10"/>
      <name val="바탕체"/>
      <family val="1"/>
      <charset val="129"/>
    </font>
    <font>
      <sz val="11"/>
      <name val="맑은 고딕"/>
      <family val="3"/>
      <charset val="129"/>
      <scheme val="minor"/>
    </font>
    <font>
      <sz val="10"/>
      <name val="바탕체"/>
      <family val="1"/>
      <charset val="129"/>
    </font>
    <font>
      <sz val="10"/>
      <name val="바탕"/>
      <family val="1"/>
      <charset val="129"/>
    </font>
    <font>
      <b/>
      <sz val="12"/>
      <name val="바탕체"/>
      <family val="1"/>
      <charset val="129"/>
    </font>
    <font>
      <b/>
      <sz val="12"/>
      <color indexed="8"/>
      <name val="Arial Narrow"/>
      <family val="2"/>
    </font>
    <font>
      <sz val="9"/>
      <name val="Arial Narrow"/>
      <family val="2"/>
    </font>
    <font>
      <sz val="10"/>
      <color indexed="8"/>
      <name val="Courier New"/>
      <family val="3"/>
    </font>
    <font>
      <sz val="10"/>
      <name val="Courier New"/>
      <family val="3"/>
    </font>
    <font>
      <b/>
      <sz val="18"/>
      <name val="궁서체"/>
      <family val="1"/>
      <charset val="129"/>
    </font>
    <font>
      <sz val="14"/>
      <color indexed="12"/>
      <name val="맑은 고딕"/>
      <family val="3"/>
      <charset val="129"/>
      <scheme val="minor"/>
    </font>
    <font>
      <b/>
      <sz val="18"/>
      <name val="굴림"/>
      <family val="3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1"/>
      <color indexed="8"/>
      <name val="Courier New"/>
      <family val="3"/>
    </font>
    <font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Arial Narrow"/>
      <family val="2"/>
    </font>
    <font>
      <b/>
      <sz val="16"/>
      <color indexed="12"/>
      <name val="바탕"/>
      <family val="1"/>
      <charset val="129"/>
    </font>
    <font>
      <sz val="12"/>
      <color indexed="12"/>
      <name val="바탕체"/>
      <family val="1"/>
      <charset val="129"/>
    </font>
    <font>
      <sz val="11"/>
      <name val="바탕체"/>
      <family val="1"/>
      <charset val="129"/>
    </font>
    <font>
      <sz val="11"/>
      <name val="바탕"/>
      <family val="1"/>
      <charset val="129"/>
    </font>
    <font>
      <sz val="13"/>
      <name val="나눔고딕"/>
      <family val="3"/>
      <charset val="129"/>
    </font>
    <font>
      <sz val="16"/>
      <name val="순명조"/>
      <family val="3"/>
      <charset val="129"/>
    </font>
    <font>
      <sz val="10"/>
      <name val="Times New Roman"/>
      <family val="1"/>
    </font>
    <font>
      <sz val="10"/>
      <color rgb="FF000000"/>
      <name val="Arial Narrow"/>
      <family val="2"/>
    </font>
    <font>
      <b/>
      <sz val="12"/>
      <color theme="1"/>
      <name val="Arial Narrow"/>
      <family val="2"/>
    </font>
    <font>
      <sz val="12"/>
      <name val="나눔고딕"/>
      <family val="3"/>
      <charset val="129"/>
    </font>
    <font>
      <sz val="12"/>
      <color theme="1"/>
      <name val="Arial Narrow"/>
      <family val="2"/>
    </font>
    <font>
      <sz val="10"/>
      <color indexed="12"/>
      <name val="바탕체"/>
      <family val="1"/>
      <charset val="129"/>
    </font>
    <font>
      <b/>
      <sz val="10"/>
      <name val="Arial Narrow"/>
      <family val="2"/>
    </font>
    <font>
      <sz val="10"/>
      <name val="돋움체"/>
      <family val="3"/>
      <charset val="129"/>
    </font>
    <font>
      <sz val="12"/>
      <name val="Times New Roman"/>
      <family val="1"/>
    </font>
    <font>
      <sz val="9"/>
      <color indexed="8"/>
      <name val="바탕체"/>
      <family val="1"/>
      <charset val="129"/>
    </font>
    <font>
      <b/>
      <sz val="9"/>
      <name val="바탕체"/>
      <family val="1"/>
      <charset val="129"/>
    </font>
    <font>
      <b/>
      <sz val="13"/>
      <color indexed="8"/>
      <name val="Arial Narrow"/>
      <family val="2"/>
    </font>
    <font>
      <b/>
      <sz val="13"/>
      <color theme="1"/>
      <name val="Arial Narrow"/>
      <family val="2"/>
    </font>
    <font>
      <sz val="10"/>
      <color indexed="8"/>
      <name val="나눔고딕"/>
      <family val="3"/>
      <charset val="129"/>
    </font>
    <font>
      <sz val="10"/>
      <color indexed="8"/>
      <name val="Arial Narrow"/>
      <family val="2"/>
    </font>
    <font>
      <sz val="8"/>
      <name val="Times New Roman"/>
      <family val="1"/>
    </font>
    <font>
      <sz val="12"/>
      <color indexed="12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rgb="FF000000"/>
      <name val="Arial Narrow"/>
      <family val="2"/>
    </font>
    <font>
      <b/>
      <sz val="10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b/>
      <sz val="1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1"/>
      <color rgb="FF000000"/>
      <name val="Arial Narrow"/>
      <family val="2"/>
    </font>
    <font>
      <sz val="10"/>
      <color rgb="FF000000"/>
      <name val="맑은 고딕"/>
      <family val="3"/>
      <charset val="129"/>
      <scheme val="minor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4"/>
      <color rgb="FF0000FF"/>
      <name val="맑은 고딕"/>
      <family val="3"/>
      <charset val="129"/>
      <scheme val="minor"/>
    </font>
    <font>
      <sz val="13"/>
      <color theme="1"/>
      <name val="Arial Narrow"/>
      <family val="2"/>
    </font>
    <font>
      <sz val="10"/>
      <color indexed="8"/>
      <name val="바탕"/>
      <family val="1"/>
      <charset val="129"/>
    </font>
    <font>
      <b/>
      <sz val="13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16"/>
      <color rgb="FF0000FF"/>
      <name val="맑은 고딕"/>
      <family val="3"/>
      <charset val="129"/>
      <scheme val="major"/>
    </font>
    <font>
      <sz val="16"/>
      <color rgb="FF0000FF"/>
      <name val="맑은 고딕"/>
      <family val="3"/>
      <charset val="129"/>
      <scheme val="major"/>
    </font>
    <font>
      <b/>
      <sz val="14"/>
      <color rgb="FF0000FF"/>
      <name val="맑은 고딕"/>
      <family val="3"/>
      <charset val="129"/>
      <scheme val="major"/>
    </font>
    <font>
      <sz val="12"/>
      <color rgb="FF0000FF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7">
    <xf numFmtId="0" fontId="0" fillId="0" borderId="0"/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4" fontId="84" fillId="0" borderId="0" applyNumberFormat="0" applyProtection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72">
    <xf numFmtId="0" fontId="0" fillId="0" borderId="0" xfId="0"/>
    <xf numFmtId="0" fontId="6" fillId="0" borderId="0" xfId="0" applyFont="1"/>
    <xf numFmtId="3" fontId="6" fillId="0" borderId="0" xfId="0" applyNumberFormat="1" applyFont="1"/>
    <xf numFmtId="176" fontId="8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/>
    <xf numFmtId="0" fontId="14" fillId="0" borderId="0" xfId="0" applyFont="1" applyBorder="1" applyAlignment="1">
      <alignment horizontal="center"/>
    </xf>
    <xf numFmtId="0" fontId="16" fillId="0" borderId="0" xfId="0" applyFont="1" applyBorder="1"/>
    <xf numFmtId="3" fontId="17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76" fontId="16" fillId="0" borderId="0" xfId="0" applyNumberFormat="1" applyFont="1" applyBorder="1" applyAlignment="1">
      <alignment horizontal="centerContinuous"/>
    </xf>
    <xf numFmtId="176" fontId="16" fillId="0" borderId="0" xfId="0" applyNumberFormat="1" applyFont="1" applyBorder="1"/>
    <xf numFmtId="0" fontId="0" fillId="0" borderId="0" xfId="0" applyFont="1" applyBorder="1"/>
    <xf numFmtId="3" fontId="16" fillId="0" borderId="0" xfId="0" applyNumberFormat="1" applyFont="1" applyBorder="1"/>
    <xf numFmtId="0" fontId="8" fillId="0" borderId="0" xfId="0" applyFont="1" applyBorder="1"/>
    <xf numFmtId="176" fontId="19" fillId="2" borderId="1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Continuous" vertical="center"/>
    </xf>
    <xf numFmtId="3" fontId="19" fillId="2" borderId="3" xfId="0" applyNumberFormat="1" applyFont="1" applyFill="1" applyBorder="1" applyAlignment="1">
      <alignment horizontal="centerContinuous" vertical="center"/>
    </xf>
    <xf numFmtId="0" fontId="19" fillId="2" borderId="2" xfId="0" applyFont="1" applyFill="1" applyBorder="1" applyAlignment="1">
      <alignment horizontal="centerContinuous" vertical="center"/>
    </xf>
    <xf numFmtId="0" fontId="19" fillId="2" borderId="3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176" fontId="19" fillId="2" borderId="3" xfId="0" applyNumberFormat="1" applyFont="1" applyFill="1" applyBorder="1" applyAlignment="1">
      <alignment horizontal="centerContinuous" vertical="center"/>
    </xf>
    <xf numFmtId="3" fontId="19" fillId="2" borderId="1" xfId="0" applyNumberFormat="1" applyFont="1" applyFill="1" applyBorder="1" applyAlignment="1">
      <alignment horizontal="centerContinuous" vertical="center"/>
    </xf>
    <xf numFmtId="3" fontId="21" fillId="2" borderId="0" xfId="0" applyNumberFormat="1" applyFont="1" applyFill="1" applyBorder="1" applyAlignment="1">
      <alignment horizontal="centerContinuous" vertical="center"/>
    </xf>
    <xf numFmtId="3" fontId="21" fillId="2" borderId="6" xfId="0" applyNumberFormat="1" applyFont="1" applyFill="1" applyBorder="1" applyAlignment="1">
      <alignment horizontal="centerContinuous" vertical="center"/>
    </xf>
    <xf numFmtId="176" fontId="19" fillId="2" borderId="5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Continuous" vertical="center"/>
    </xf>
    <xf numFmtId="0" fontId="21" fillId="2" borderId="6" xfId="0" applyFont="1" applyFill="1" applyBorder="1" applyAlignment="1">
      <alignment horizontal="centerContinuous" vertical="center"/>
    </xf>
    <xf numFmtId="0" fontId="21" fillId="2" borderId="7" xfId="0" applyFont="1" applyFill="1" applyBorder="1" applyAlignment="1">
      <alignment horizontal="centerContinuous" vertical="center"/>
    </xf>
    <xf numFmtId="176" fontId="21" fillId="2" borderId="6" xfId="0" applyNumberFormat="1" applyFont="1" applyFill="1" applyBorder="1" applyAlignment="1">
      <alignment horizontal="centerContinuous" vertical="center"/>
    </xf>
    <xf numFmtId="3" fontId="19" fillId="2" borderId="6" xfId="0" applyNumberFormat="1" applyFont="1" applyFill="1" applyBorder="1" applyAlignment="1">
      <alignment horizontal="centerContinuous" vertical="center"/>
    </xf>
    <xf numFmtId="3" fontId="19" fillId="2" borderId="5" xfId="0" applyNumberFormat="1" applyFont="1" applyFill="1" applyBorder="1" applyAlignment="1">
      <alignment horizontal="centerContinuous" vertical="center"/>
    </xf>
    <xf numFmtId="3" fontId="19" fillId="2" borderId="1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Continuous" vertical="center"/>
    </xf>
    <xf numFmtId="176" fontId="19" fillId="2" borderId="10" xfId="0" applyNumberFormat="1" applyFont="1" applyFill="1" applyBorder="1" applyAlignment="1">
      <alignment horizontal="center" vertical="center"/>
    </xf>
    <xf numFmtId="3" fontId="21" fillId="2" borderId="10" xfId="0" applyNumberFormat="1" applyFont="1" applyFill="1" applyBorder="1" applyAlignment="1">
      <alignment horizontal="center" vertical="center"/>
    </xf>
    <xf numFmtId="3" fontId="21" fillId="2" borderId="9" xfId="0" applyNumberFormat="1" applyFont="1" applyFill="1" applyBorder="1" applyAlignment="1">
      <alignment horizontal="centerContinuous" vertical="center"/>
    </xf>
    <xf numFmtId="0" fontId="22" fillId="0" borderId="5" xfId="0" quotePrefix="1" applyNumberFormat="1" applyFont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right" vertical="center" shrinkToFit="1"/>
    </xf>
    <xf numFmtId="41" fontId="23" fillId="0" borderId="6" xfId="0" applyNumberFormat="1" applyFont="1" applyFill="1" applyBorder="1" applyAlignment="1">
      <alignment horizontal="right" vertical="center" shrinkToFit="1"/>
    </xf>
    <xf numFmtId="41" fontId="23" fillId="0" borderId="7" xfId="0" applyNumberFormat="1" applyFont="1" applyFill="1" applyBorder="1" applyAlignment="1">
      <alignment horizontal="right" vertical="center" shrinkToFit="1"/>
    </xf>
    <xf numFmtId="41" fontId="24" fillId="0" borderId="0" xfId="0" applyNumberFormat="1" applyFont="1" applyBorder="1" applyAlignment="1">
      <alignment horizontal="right" vertical="center" shrinkToFit="1"/>
    </xf>
    <xf numFmtId="41" fontId="24" fillId="0" borderId="6" xfId="0" applyNumberFormat="1" applyFont="1" applyBorder="1" applyAlignment="1">
      <alignment horizontal="right" vertical="center" shrinkToFit="1"/>
    </xf>
    <xf numFmtId="0" fontId="25" fillId="0" borderId="0" xfId="0" applyNumberFormat="1" applyFont="1" applyBorder="1" applyAlignment="1">
      <alignment vertical="center"/>
    </xf>
    <xf numFmtId="41" fontId="24" fillId="0" borderId="0" xfId="0" quotePrefix="1" applyNumberFormat="1" applyFont="1" applyBorder="1" applyAlignment="1">
      <alignment horizontal="right" vertical="center" shrinkToFit="1"/>
    </xf>
    <xf numFmtId="0" fontId="22" fillId="0" borderId="5" xfId="0" quotePrefix="1" applyFont="1" applyBorder="1" applyAlignment="1">
      <alignment horizontal="center" vertical="center"/>
    </xf>
    <xf numFmtId="0" fontId="26" fillId="0" borderId="5" xfId="0" quotePrefix="1" applyNumberFormat="1" applyFont="1" applyBorder="1" applyAlignment="1">
      <alignment horizontal="center" vertical="center"/>
    </xf>
    <xf numFmtId="41" fontId="27" fillId="0" borderId="0" xfId="0" applyNumberFormat="1" applyFont="1" applyBorder="1" applyAlignment="1">
      <alignment horizontal="right" vertical="center" shrinkToFit="1"/>
    </xf>
    <xf numFmtId="41" fontId="27" fillId="0" borderId="0" xfId="0" applyNumberFormat="1" applyFont="1" applyFill="1" applyBorder="1" applyAlignment="1">
      <alignment horizontal="right" vertical="center" shrinkToFit="1"/>
    </xf>
    <xf numFmtId="0" fontId="28" fillId="0" borderId="0" xfId="0" applyNumberFormat="1" applyFont="1" applyFill="1" applyBorder="1" applyAlignment="1">
      <alignment vertical="center"/>
    </xf>
    <xf numFmtId="0" fontId="29" fillId="0" borderId="5" xfId="0" applyFont="1" applyBorder="1" applyAlignment="1">
      <alignment horizontal="distributed" vertical="center" wrapText="1"/>
    </xf>
    <xf numFmtId="41" fontId="23" fillId="0" borderId="7" xfId="0" applyNumberFormat="1" applyFont="1" applyBorder="1" applyAlignment="1">
      <alignment horizontal="right" vertical="center" shrinkToFit="1"/>
    </xf>
    <xf numFmtId="41" fontId="23" fillId="0" borderId="0" xfId="0" applyNumberFormat="1" applyFont="1" applyBorder="1" applyAlignment="1">
      <alignment horizontal="right" vertical="center" shrinkToFit="1"/>
    </xf>
    <xf numFmtId="0" fontId="6" fillId="0" borderId="0" xfId="0" applyNumberFormat="1" applyFont="1" applyBorder="1" applyAlignment="1">
      <alignment vertical="center"/>
    </xf>
    <xf numFmtId="41" fontId="23" fillId="0" borderId="0" xfId="0" quotePrefix="1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41" fontId="23" fillId="0" borderId="6" xfId="0" applyNumberFormat="1" applyFont="1" applyBorder="1" applyAlignment="1">
      <alignment horizontal="right" vertical="center" shrinkToFit="1"/>
    </xf>
    <xf numFmtId="41" fontId="24" fillId="0" borderId="6" xfId="0" quotePrefix="1" applyNumberFormat="1" applyFont="1" applyBorder="1" applyAlignment="1">
      <alignment horizontal="right" vertical="center" shrinkToFit="1"/>
    </xf>
    <xf numFmtId="0" fontId="29" fillId="0" borderId="10" xfId="0" applyFont="1" applyBorder="1" applyAlignment="1">
      <alignment horizontal="distributed" vertical="center" wrapText="1"/>
    </xf>
    <xf numFmtId="41" fontId="23" fillId="0" borderId="11" xfId="0" applyNumberFormat="1" applyFont="1" applyBorder="1" applyAlignment="1">
      <alignment horizontal="right" vertical="center" shrinkToFit="1"/>
    </xf>
    <xf numFmtId="41" fontId="23" fillId="0" borderId="11" xfId="0" applyNumberFormat="1" applyFont="1" applyFill="1" applyBorder="1" applyAlignment="1">
      <alignment horizontal="right" vertical="center" shrinkToFit="1"/>
    </xf>
    <xf numFmtId="41" fontId="24" fillId="0" borderId="11" xfId="0" quotePrefix="1" applyNumberFormat="1" applyFont="1" applyBorder="1" applyAlignment="1">
      <alignment horizontal="right" vertical="center" shrinkToFit="1"/>
    </xf>
    <xf numFmtId="41" fontId="24" fillId="0" borderId="8" xfId="0" quotePrefix="1" applyNumberFormat="1" applyFont="1" applyBorder="1" applyAlignment="1">
      <alignment horizontal="right" vertical="center" shrinkToFit="1"/>
    </xf>
    <xf numFmtId="0" fontId="16" fillId="0" borderId="0" xfId="0" applyFont="1" applyFill="1" applyBorder="1"/>
    <xf numFmtId="177" fontId="30" fillId="0" borderId="0" xfId="0" applyNumberFormat="1" applyFont="1" applyBorder="1" applyAlignment="1">
      <alignment horizontal="right" vertical="center" shrinkToFit="1"/>
    </xf>
    <xf numFmtId="177" fontId="31" fillId="0" borderId="0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Alignment="1">
      <alignment horizontal="right"/>
    </xf>
    <xf numFmtId="41" fontId="32" fillId="0" borderId="0" xfId="0" applyNumberFormat="1" applyFont="1" applyBorder="1" applyAlignment="1">
      <alignment horizontal="center" vertical="center"/>
    </xf>
    <xf numFmtId="3" fontId="16" fillId="0" borderId="0" xfId="0" applyNumberFormat="1" applyFont="1"/>
    <xf numFmtId="0" fontId="0" fillId="0" borderId="0" xfId="0" applyFont="1"/>
    <xf numFmtId="177" fontId="33" fillId="0" borderId="0" xfId="0" applyNumberFormat="1" applyFont="1" applyBorder="1" applyAlignment="1">
      <alignment horizontal="right" vertical="center" shrinkToFit="1"/>
    </xf>
    <xf numFmtId="177" fontId="34" fillId="0" borderId="0" xfId="0" applyNumberFormat="1" applyFont="1" applyBorder="1" applyAlignment="1">
      <alignment horizontal="right" vertical="center" shrinkToFit="1"/>
    </xf>
    <xf numFmtId="3" fontId="9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 vertical="top"/>
    </xf>
    <xf numFmtId="177" fontId="30" fillId="0" borderId="0" xfId="0" applyNumberFormat="1" applyFont="1" applyBorder="1" applyAlignment="1">
      <alignment horizontal="right" vertical="top" shrinkToFit="1"/>
    </xf>
    <xf numFmtId="177" fontId="31" fillId="0" borderId="0" xfId="0" applyNumberFormat="1" applyFont="1" applyFill="1" applyBorder="1" applyAlignment="1">
      <alignment horizontal="right" vertical="top" shrinkToFit="1"/>
    </xf>
    <xf numFmtId="3" fontId="16" fillId="0" borderId="0" xfId="0" applyNumberFormat="1" applyFont="1" applyAlignment="1">
      <alignment horizontal="right" vertical="top"/>
    </xf>
    <xf numFmtId="41" fontId="32" fillId="0" borderId="0" xfId="0" applyNumberFormat="1" applyFont="1" applyBorder="1" applyAlignment="1">
      <alignment horizontal="center" vertical="top"/>
    </xf>
    <xf numFmtId="3" fontId="16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 vertical="top"/>
    </xf>
    <xf numFmtId="177" fontId="33" fillId="0" borderId="0" xfId="0" applyNumberFormat="1" applyFont="1" applyBorder="1" applyAlignment="1">
      <alignment horizontal="right" vertical="top" shrinkToFit="1"/>
    </xf>
    <xf numFmtId="176" fontId="16" fillId="0" borderId="0" xfId="0" applyNumberFormat="1" applyFont="1" applyBorder="1" applyAlignment="1">
      <alignment horizontal="right" vertical="top"/>
    </xf>
    <xf numFmtId="177" fontId="34" fillId="0" borderId="0" xfId="0" applyNumberFormat="1" applyFont="1" applyBorder="1" applyAlignment="1">
      <alignment horizontal="right" vertical="top" shrinkToFit="1"/>
    </xf>
    <xf numFmtId="3" fontId="9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9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176" fontId="10" fillId="0" borderId="0" xfId="0" applyNumberFormat="1" applyFont="1" applyBorder="1"/>
    <xf numFmtId="176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9" fillId="0" borderId="0" xfId="0" applyFont="1" applyBorder="1"/>
    <xf numFmtId="3" fontId="9" fillId="0" borderId="0" xfId="0" applyNumberFormat="1" applyFont="1" applyBorder="1"/>
    <xf numFmtId="0" fontId="16" fillId="0" borderId="0" xfId="0" applyFont="1" applyBorder="1" applyAlignment="1">
      <alignment horizontal="right"/>
    </xf>
    <xf numFmtId="3" fontId="19" fillId="2" borderId="7" xfId="0" applyNumberFormat="1" applyFont="1" applyFill="1" applyBorder="1" applyAlignment="1">
      <alignment horizontal="centerContinuous" vertical="center"/>
    </xf>
    <xf numFmtId="0" fontId="19" fillId="2" borderId="6" xfId="0" applyFont="1" applyFill="1" applyBorder="1" applyAlignment="1">
      <alignment horizontal="centerContinuous" vertical="center"/>
    </xf>
    <xf numFmtId="3" fontId="19" fillId="2" borderId="1" xfId="0" quotePrefix="1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/>
    </xf>
    <xf numFmtId="3" fontId="21" fillId="2" borderId="10" xfId="0" applyNumberFormat="1" applyFont="1" applyFill="1" applyBorder="1" applyAlignment="1">
      <alignment horizontal="centerContinuous" vertical="center"/>
    </xf>
    <xf numFmtId="178" fontId="23" fillId="0" borderId="0" xfId="0" applyNumberFormat="1" applyFont="1" applyFill="1" applyBorder="1" applyAlignment="1">
      <alignment horizontal="right" vertical="center" shrinkToFit="1"/>
    </xf>
    <xf numFmtId="178" fontId="23" fillId="0" borderId="6" xfId="0" applyNumberFormat="1" applyFont="1" applyFill="1" applyBorder="1" applyAlignment="1">
      <alignment horizontal="right" vertical="center" shrinkToFit="1"/>
    </xf>
    <xf numFmtId="0" fontId="25" fillId="0" borderId="0" xfId="0" applyNumberFormat="1" applyFont="1" applyBorder="1"/>
    <xf numFmtId="179" fontId="23" fillId="0" borderId="0" xfId="0" applyNumberFormat="1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horizontal="right" vertical="center" shrinkToFit="1"/>
    </xf>
    <xf numFmtId="0" fontId="22" fillId="0" borderId="5" xfId="0" applyNumberFormat="1" applyFont="1" applyBorder="1" applyAlignment="1">
      <alignment horizontal="center" vertical="center"/>
    </xf>
    <xf numFmtId="0" fontId="25" fillId="0" borderId="0" xfId="0" applyNumberFormat="1" applyFont="1" applyFill="1" applyBorder="1"/>
    <xf numFmtId="178" fontId="25" fillId="0" borderId="0" xfId="0" applyNumberFormat="1" applyFont="1" applyFill="1" applyBorder="1"/>
    <xf numFmtId="0" fontId="28" fillId="0" borderId="0" xfId="0" applyNumberFormat="1" applyFont="1" applyFill="1" applyBorder="1"/>
    <xf numFmtId="178" fontId="28" fillId="0" borderId="0" xfId="0" applyNumberFormat="1" applyFont="1" applyFill="1" applyBorder="1"/>
    <xf numFmtId="0" fontId="6" fillId="0" borderId="0" xfId="0" applyNumberFormat="1" applyFont="1" applyBorder="1"/>
    <xf numFmtId="3" fontId="35" fillId="0" borderId="0" xfId="0" applyNumberFormat="1" applyFont="1" applyBorder="1" applyAlignment="1">
      <alignment horizontal="centerContinuous"/>
    </xf>
    <xf numFmtId="176" fontId="21" fillId="2" borderId="5" xfId="0" quotePrefix="1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Continuous"/>
    </xf>
    <xf numFmtId="0" fontId="6" fillId="0" borderId="0" xfId="0" applyFont="1" applyFill="1" applyBorder="1"/>
    <xf numFmtId="0" fontId="26" fillId="0" borderId="10" xfId="0" quotePrefix="1" applyNumberFormat="1" applyFont="1" applyBorder="1" applyAlignment="1">
      <alignment horizontal="center" vertical="center"/>
    </xf>
    <xf numFmtId="178" fontId="27" fillId="0" borderId="8" xfId="0" applyNumberFormat="1" applyFont="1" applyFill="1" applyBorder="1" applyAlignment="1">
      <alignment horizontal="right" vertical="center" shrinkToFit="1"/>
    </xf>
    <xf numFmtId="178" fontId="27" fillId="0" borderId="9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/>
    <xf numFmtId="3" fontId="9" fillId="0" borderId="0" xfId="0" applyNumberFormat="1" applyFont="1" applyBorder="1" applyAlignment="1"/>
    <xf numFmtId="0" fontId="6" fillId="0" borderId="0" xfId="0" applyFont="1" applyBorder="1" applyAlignment="1"/>
    <xf numFmtId="3" fontId="9" fillId="0" borderId="0" xfId="0" applyNumberFormat="1" applyFont="1" applyBorder="1" applyAlignment="1">
      <alignment vertical="top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Continuous"/>
    </xf>
    <xf numFmtId="0" fontId="19" fillId="2" borderId="1" xfId="0" applyNumberFormat="1" applyFont="1" applyFill="1" applyBorder="1" applyAlignment="1">
      <alignment horizontal="center" vertical="center"/>
    </xf>
    <xf numFmtId="176" fontId="19" fillId="2" borderId="5" xfId="0" quotePrefix="1" applyNumberFormat="1" applyFont="1" applyFill="1" applyBorder="1" applyAlignment="1">
      <alignment horizontal="center" vertical="center" shrinkToFit="1"/>
    </xf>
    <xf numFmtId="3" fontId="19" fillId="2" borderId="5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top"/>
    </xf>
    <xf numFmtId="3" fontId="19" fillId="2" borderId="1" xfId="0" applyNumberFormat="1" applyFont="1" applyFill="1" applyBorder="1" applyAlignment="1">
      <alignment horizontal="center" vertical="top" wrapText="1"/>
    </xf>
    <xf numFmtId="3" fontId="19" fillId="2" borderId="1" xfId="0" applyNumberFormat="1" applyFont="1" applyFill="1" applyBorder="1" applyAlignment="1">
      <alignment horizontal="center" vertical="top" shrinkToFit="1"/>
    </xf>
    <xf numFmtId="176" fontId="21" fillId="2" borderId="10" xfId="0" applyNumberFormat="1" applyFont="1" applyFill="1" applyBorder="1" applyAlignment="1">
      <alignment horizontal="center" vertical="center" shrinkToFit="1"/>
    </xf>
    <xf numFmtId="3" fontId="21" fillId="2" borderId="10" xfId="0" applyNumberFormat="1" applyFont="1" applyFill="1" applyBorder="1" applyAlignment="1">
      <alignment horizontal="center"/>
    </xf>
    <xf numFmtId="3" fontId="21" fillId="2" borderId="10" xfId="0" applyNumberFormat="1" applyFont="1" applyFill="1" applyBorder="1" applyAlignment="1">
      <alignment horizontal="centerContinuous" wrapText="1"/>
    </xf>
    <xf numFmtId="177" fontId="22" fillId="0" borderId="0" xfId="0" applyNumberFormat="1" applyFont="1" applyFill="1" applyBorder="1" applyAlignment="1">
      <alignment horizontal="right" vertical="center" shrinkToFit="1"/>
    </xf>
    <xf numFmtId="177" fontId="36" fillId="0" borderId="0" xfId="0" applyNumberFormat="1" applyFont="1" applyBorder="1" applyAlignment="1">
      <alignment vertical="center" shrinkToFit="1"/>
    </xf>
    <xf numFmtId="177" fontId="22" fillId="0" borderId="7" xfId="0" applyNumberFormat="1" applyFont="1" applyFill="1" applyBorder="1" applyAlignment="1">
      <alignment horizontal="right" vertical="center" shrinkToFit="1"/>
    </xf>
    <xf numFmtId="177" fontId="26" fillId="0" borderId="11" xfId="0" applyNumberFormat="1" applyFont="1" applyFill="1" applyBorder="1" applyAlignment="1">
      <alignment horizontal="right" vertical="center" shrinkToFit="1"/>
    </xf>
    <xf numFmtId="177" fontId="26" fillId="0" borderId="8" xfId="0" applyNumberFormat="1" applyFont="1" applyFill="1" applyBorder="1" applyAlignment="1">
      <alignment horizontal="right" vertical="center" shrinkToFit="1"/>
    </xf>
    <xf numFmtId="177" fontId="22" fillId="0" borderId="8" xfId="0" applyNumberFormat="1" applyFont="1" applyFill="1" applyBorder="1" applyAlignment="1">
      <alignment horizontal="right" vertical="center" shrinkToFit="1"/>
    </xf>
    <xf numFmtId="177" fontId="26" fillId="0" borderId="8" xfId="0" applyNumberFormat="1" applyFont="1" applyFill="1" applyBorder="1" applyAlignment="1">
      <alignment vertical="center" shrinkToFit="1"/>
    </xf>
    <xf numFmtId="177" fontId="26" fillId="0" borderId="9" xfId="0" applyNumberFormat="1" applyFont="1" applyFill="1" applyBorder="1" applyAlignment="1">
      <alignment vertical="center" shrinkToFit="1"/>
    </xf>
    <xf numFmtId="3" fontId="21" fillId="2" borderId="10" xfId="0" quotePrefix="1" applyNumberFormat="1" applyFont="1" applyFill="1" applyBorder="1" applyAlignment="1">
      <alignment horizontal="center" wrapText="1"/>
    </xf>
    <xf numFmtId="177" fontId="22" fillId="0" borderId="6" xfId="0" applyNumberFormat="1" applyFont="1" applyFill="1" applyBorder="1" applyAlignment="1">
      <alignment horizontal="right" vertical="center" shrinkToFit="1"/>
    </xf>
    <xf numFmtId="0" fontId="26" fillId="0" borderId="10" xfId="0" quotePrefix="1" applyFont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right" vertical="center" shrinkToFit="1"/>
    </xf>
    <xf numFmtId="0" fontId="37" fillId="0" borderId="0" xfId="0" applyFont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176" fontId="21" fillId="2" borderId="10" xfId="0" applyNumberFormat="1" applyFont="1" applyFill="1" applyBorder="1" applyAlignment="1">
      <alignment horizontal="center"/>
    </xf>
    <xf numFmtId="180" fontId="23" fillId="0" borderId="0" xfId="0" applyNumberFormat="1" applyFont="1" applyFill="1" applyBorder="1" applyAlignment="1">
      <alignment horizontal="right" vertical="center" shrinkToFit="1"/>
    </xf>
    <xf numFmtId="180" fontId="23" fillId="0" borderId="6" xfId="0" applyNumberFormat="1" applyFont="1" applyFill="1" applyBorder="1" applyAlignment="1">
      <alignment horizontal="right" vertical="center" shrinkToFit="1"/>
    </xf>
    <xf numFmtId="180" fontId="27" fillId="0" borderId="11" xfId="0" applyNumberFormat="1" applyFont="1" applyFill="1" applyBorder="1" applyAlignment="1">
      <alignment horizontal="right" vertical="center" shrinkToFit="1"/>
    </xf>
    <xf numFmtId="177" fontId="23" fillId="0" borderId="8" xfId="0" applyNumberFormat="1" applyFont="1" applyFill="1" applyBorder="1" applyAlignment="1">
      <alignment horizontal="right" vertical="center" shrinkToFit="1"/>
    </xf>
    <xf numFmtId="180" fontId="27" fillId="0" borderId="8" xfId="0" applyNumberFormat="1" applyFont="1" applyFill="1" applyBorder="1" applyAlignment="1">
      <alignment horizontal="right" vertical="center" shrinkToFit="1"/>
    </xf>
    <xf numFmtId="180" fontId="27" fillId="0" borderId="9" xfId="0" applyNumberFormat="1" applyFont="1" applyFill="1" applyBorder="1" applyAlignment="1">
      <alignment horizontal="right" vertical="center" shrinkToFit="1"/>
    </xf>
    <xf numFmtId="177" fontId="27" fillId="0" borderId="11" xfId="0" applyNumberFormat="1" applyFont="1" applyFill="1" applyBorder="1" applyAlignment="1">
      <alignment horizontal="right" vertical="center" shrinkToFit="1"/>
    </xf>
    <xf numFmtId="177" fontId="27" fillId="0" borderId="8" xfId="0" applyNumberFormat="1" applyFont="1" applyFill="1" applyBorder="1" applyAlignment="1">
      <alignment horizontal="right" vertical="center" shrinkToFit="1"/>
    </xf>
    <xf numFmtId="0" fontId="39" fillId="0" borderId="0" xfId="0" applyFont="1" applyFill="1" applyBorder="1"/>
    <xf numFmtId="176" fontId="16" fillId="0" borderId="0" xfId="0" applyNumberFormat="1" applyFont="1" applyBorder="1" applyAlignment="1">
      <alignment horizontal="right"/>
    </xf>
    <xf numFmtId="176" fontId="19" fillId="3" borderId="1" xfId="0" applyNumberFormat="1" applyFont="1" applyFill="1" applyBorder="1" applyAlignment="1">
      <alignment horizontal="center" vertical="center"/>
    </xf>
    <xf numFmtId="176" fontId="19" fillId="3" borderId="5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76" fontId="21" fillId="2" borderId="5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 wrapText="1"/>
    </xf>
    <xf numFmtId="176" fontId="19" fillId="3" borderId="5" xfId="0" quotePrefix="1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/>
    </xf>
    <xf numFmtId="3" fontId="21" fillId="2" borderId="11" xfId="0" applyNumberFormat="1" applyFont="1" applyFill="1" applyBorder="1" applyAlignment="1">
      <alignment horizontal="centerContinuous" vertical="center" wrapText="1"/>
    </xf>
    <xf numFmtId="3" fontId="21" fillId="2" borderId="10" xfId="0" applyNumberFormat="1" applyFont="1" applyFill="1" applyBorder="1" applyAlignment="1">
      <alignment horizontal="centerContinuous" vertical="center" wrapText="1"/>
    </xf>
    <xf numFmtId="176" fontId="19" fillId="3" borderId="10" xfId="0" applyNumberFormat="1" applyFont="1" applyFill="1" applyBorder="1" applyAlignment="1">
      <alignment horizontal="center" vertical="center"/>
    </xf>
    <xf numFmtId="3" fontId="21" fillId="3" borderId="10" xfId="0" applyNumberFormat="1" applyFont="1" applyFill="1" applyBorder="1" applyAlignment="1">
      <alignment horizontal="center"/>
    </xf>
    <xf numFmtId="177" fontId="23" fillId="0" borderId="6" xfId="0" applyNumberFormat="1" applyFont="1" applyFill="1" applyBorder="1" applyAlignment="1">
      <alignment horizontal="right" vertical="center" shrinkToFit="1"/>
    </xf>
    <xf numFmtId="0" fontId="23" fillId="0" borderId="5" xfId="0" quotePrefix="1" applyNumberFormat="1" applyFont="1" applyBorder="1" applyAlignment="1">
      <alignment horizontal="center" vertical="center" shrinkToFit="1"/>
    </xf>
    <xf numFmtId="177" fontId="27" fillId="0" borderId="0" xfId="0" applyNumberFormat="1" applyFont="1" applyFill="1" applyBorder="1" applyAlignment="1">
      <alignment horizontal="right" vertical="center" shrinkToFit="1"/>
    </xf>
    <xf numFmtId="177" fontId="27" fillId="0" borderId="6" xfId="0" applyNumberFormat="1" applyFont="1" applyFill="1" applyBorder="1" applyAlignment="1">
      <alignment horizontal="right" vertical="center" shrinkToFit="1"/>
    </xf>
    <xf numFmtId="0" fontId="27" fillId="0" borderId="5" xfId="0" quotePrefix="1" applyNumberFormat="1" applyFont="1" applyBorder="1" applyAlignment="1">
      <alignment horizontal="center" vertical="center" shrinkToFit="1"/>
    </xf>
    <xf numFmtId="41" fontId="27" fillId="0" borderId="0" xfId="0" applyNumberFormat="1" applyFont="1" applyFill="1" applyBorder="1" applyAlignment="1">
      <alignment horizontal="center" vertical="center" shrinkToFit="1"/>
    </xf>
    <xf numFmtId="41" fontId="27" fillId="0" borderId="6" xfId="0" applyNumberFormat="1" applyFont="1" applyFill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center" vertical="center"/>
    </xf>
    <xf numFmtId="41" fontId="23" fillId="0" borderId="6" xfId="0" applyNumberFormat="1" applyFont="1" applyBorder="1" applyAlignment="1">
      <alignment horizontal="center" vertical="center" shrinkToFit="1"/>
    </xf>
    <xf numFmtId="41" fontId="23" fillId="0" borderId="6" xfId="0" applyNumberFormat="1" applyFont="1" applyBorder="1" applyAlignment="1">
      <alignment horizontal="center" vertical="center"/>
    </xf>
    <xf numFmtId="41" fontId="23" fillId="0" borderId="8" xfId="0" applyNumberFormat="1" applyFont="1" applyBorder="1" applyAlignment="1">
      <alignment horizontal="center" vertical="center" shrinkToFit="1"/>
    </xf>
    <xf numFmtId="41" fontId="23" fillId="0" borderId="8" xfId="0" applyNumberFormat="1" applyFont="1" applyBorder="1" applyAlignment="1">
      <alignment horizontal="center" vertical="center"/>
    </xf>
    <xf numFmtId="41" fontId="23" fillId="0" borderId="9" xfId="0" applyNumberFormat="1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/>
    </xf>
    <xf numFmtId="177" fontId="3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shrinkToFit="1"/>
    </xf>
    <xf numFmtId="0" fontId="19" fillId="2" borderId="5" xfId="0" applyFont="1" applyFill="1" applyBorder="1" applyAlignment="1">
      <alignment horizontal="centerContinuous" vertical="center"/>
    </xf>
    <xf numFmtId="176" fontId="21" fillId="2" borderId="5" xfId="0" quotePrefix="1" applyNumberFormat="1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top"/>
    </xf>
    <xf numFmtId="0" fontId="43" fillId="0" borderId="7" xfId="0" quotePrefix="1" applyNumberFormat="1" applyFont="1" applyBorder="1" applyAlignment="1">
      <alignment horizontal="center" vertical="center" shrinkToFit="1"/>
    </xf>
    <xf numFmtId="0" fontId="25" fillId="0" borderId="0" xfId="0" applyFont="1" applyBorder="1"/>
    <xf numFmtId="0" fontId="28" fillId="0" borderId="0" xfId="0" applyFont="1" applyFill="1" applyBorder="1"/>
    <xf numFmtId="0" fontId="44" fillId="0" borderId="7" xfId="0" quotePrefix="1" applyNumberFormat="1" applyFont="1" applyBorder="1" applyAlignment="1">
      <alignment horizontal="center" vertical="center" shrinkToFit="1"/>
    </xf>
    <xf numFmtId="176" fontId="19" fillId="3" borderId="5" xfId="0" quotePrefix="1" applyNumberFormat="1" applyFont="1" applyFill="1" applyBorder="1" applyAlignment="1">
      <alignment horizontal="center" vertical="center" shrinkToFit="1"/>
    </xf>
    <xf numFmtId="176" fontId="19" fillId="3" borderId="5" xfId="0" quotePrefix="1" applyNumberFormat="1" applyFont="1" applyFill="1" applyBorder="1" applyAlignment="1">
      <alignment horizontal="center" shrinkToFit="1"/>
    </xf>
    <xf numFmtId="0" fontId="6" fillId="0" borderId="0" xfId="0" quotePrefix="1" applyFont="1" applyBorder="1"/>
    <xf numFmtId="0" fontId="44" fillId="0" borderId="11" xfId="0" quotePrefix="1" applyNumberFormat="1" applyFont="1" applyBorder="1" applyAlignment="1">
      <alignment horizontal="center" vertical="center" shrinkToFit="1"/>
    </xf>
    <xf numFmtId="0" fontId="9" fillId="0" borderId="0" xfId="0" applyFont="1" applyBorder="1" applyAlignment="1"/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 vertical="top"/>
    </xf>
    <xf numFmtId="178" fontId="6" fillId="0" borderId="0" xfId="0" applyNumberFormat="1" applyFont="1"/>
    <xf numFmtId="0" fontId="9" fillId="0" borderId="0" xfId="0" applyFont="1" applyFill="1"/>
    <xf numFmtId="0" fontId="11" fillId="0" borderId="0" xfId="0" applyFont="1" applyAlignment="1"/>
    <xf numFmtId="0" fontId="15" fillId="0" borderId="0" xfId="0" applyFont="1" applyAlignment="1"/>
    <xf numFmtId="0" fontId="16" fillId="0" borderId="8" xfId="0" applyFont="1" applyBorder="1" applyAlignment="1"/>
    <xf numFmtId="176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176" fontId="19" fillId="3" borderId="5" xfId="0" quotePrefix="1" applyNumberFormat="1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176" fontId="21" fillId="3" borderId="5" xfId="0" quotePrefix="1" applyNumberFormat="1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176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41" fontId="26" fillId="0" borderId="11" xfId="0" applyNumberFormat="1" applyFont="1" applyFill="1" applyBorder="1" applyAlignment="1">
      <alignment horizontal="right" vertical="center"/>
    </xf>
    <xf numFmtId="41" fontId="26" fillId="0" borderId="8" xfId="0" applyNumberFormat="1" applyFont="1" applyFill="1" applyBorder="1" applyAlignment="1">
      <alignment horizontal="right" vertical="center"/>
    </xf>
    <xf numFmtId="41" fontId="26" fillId="0" borderId="8" xfId="0" applyNumberFormat="1" applyFont="1" applyFill="1" applyBorder="1" applyAlignment="1" applyProtection="1">
      <alignment horizontal="right" vertical="center" shrinkToFit="1"/>
      <protection locked="0"/>
    </xf>
    <xf numFmtId="41" fontId="26" fillId="0" borderId="9" xfId="0" applyNumberFormat="1" applyFont="1" applyFill="1" applyBorder="1" applyAlignment="1">
      <alignment horizontal="right" vertical="center"/>
    </xf>
    <xf numFmtId="0" fontId="9" fillId="0" borderId="2" xfId="0" applyFont="1" applyBorder="1" applyAlignment="1"/>
    <xf numFmtId="0" fontId="0" fillId="0" borderId="0" xfId="0" applyFont="1" applyAlignment="1">
      <alignment vertical="top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23" fillId="0" borderId="7" xfId="0" quotePrefix="1" applyNumberFormat="1" applyFont="1" applyBorder="1" applyAlignment="1" applyProtection="1">
      <alignment horizontal="center" vertical="center"/>
      <protection locked="0"/>
    </xf>
    <xf numFmtId="41" fontId="22" fillId="0" borderId="2" xfId="0" applyNumberFormat="1" applyFont="1" applyFill="1" applyBorder="1" applyAlignment="1">
      <alignment horizontal="right" vertical="center"/>
    </xf>
    <xf numFmtId="41" fontId="22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3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7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6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176" fontId="19" fillId="3" borderId="15" xfId="0" applyNumberFormat="1" applyFont="1" applyFill="1" applyBorder="1" applyAlignment="1" applyProtection="1">
      <alignment horizontal="center" vertical="center"/>
      <protection locked="0"/>
    </xf>
    <xf numFmtId="176" fontId="19" fillId="3" borderId="16" xfId="0" applyNumberFormat="1" applyFont="1" applyFill="1" applyBorder="1" applyAlignment="1" applyProtection="1">
      <alignment horizontal="center" vertical="center"/>
      <protection locked="0"/>
    </xf>
    <xf numFmtId="176" fontId="19" fillId="3" borderId="16" xfId="0" quotePrefix="1" applyNumberFormat="1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top"/>
      <protection locked="0"/>
    </xf>
    <xf numFmtId="0" fontId="19" fillId="3" borderId="5" xfId="0" applyFont="1" applyFill="1" applyBorder="1" applyAlignment="1" applyProtection="1">
      <alignment horizontal="center" vertical="top" wrapText="1"/>
      <protection locked="0"/>
    </xf>
    <xf numFmtId="0" fontId="19" fillId="3" borderId="5" xfId="0" applyFont="1" applyFill="1" applyBorder="1" applyAlignment="1" applyProtection="1">
      <alignment horizontal="center"/>
      <protection locked="0"/>
    </xf>
    <xf numFmtId="176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quotePrefix="1" applyNumberFormat="1" applyFont="1" applyBorder="1" applyAlignment="1" applyProtection="1">
      <alignment horizontal="center" vertical="center"/>
      <protection locked="0"/>
    </xf>
    <xf numFmtId="41" fontId="3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0" xfId="0" applyFont="1" applyBorder="1"/>
    <xf numFmtId="0" fontId="25" fillId="0" borderId="0" xfId="0" applyFont="1"/>
    <xf numFmtId="0" fontId="25" fillId="0" borderId="0" xfId="0" applyFont="1" applyFill="1"/>
    <xf numFmtId="178" fontId="6" fillId="0" borderId="0" xfId="0" applyNumberFormat="1" applyFont="1" applyFill="1"/>
    <xf numFmtId="0" fontId="6" fillId="0" borderId="0" xfId="0" applyFont="1" applyFill="1"/>
    <xf numFmtId="41" fontId="23" fillId="0" borderId="6" xfId="1" applyFont="1" applyFill="1" applyBorder="1" applyAlignment="1">
      <alignment horizontal="right" vertical="center" shrinkToFit="1"/>
    </xf>
    <xf numFmtId="41" fontId="27" fillId="0" borderId="0" xfId="1" applyFont="1" applyFill="1" applyBorder="1" applyAlignment="1">
      <alignment horizontal="right" vertical="center" shrinkToFit="1"/>
    </xf>
    <xf numFmtId="41" fontId="27" fillId="0" borderId="6" xfId="1" applyFont="1" applyFill="1" applyBorder="1" applyAlignment="1">
      <alignment horizontal="right" vertical="center" shrinkToFit="1"/>
    </xf>
    <xf numFmtId="0" fontId="0" fillId="0" borderId="0" xfId="0" applyBorder="1"/>
    <xf numFmtId="0" fontId="46" fillId="0" borderId="0" xfId="0" applyFont="1" applyBorder="1" applyAlignment="1">
      <alignment horizontal="center"/>
    </xf>
    <xf numFmtId="0" fontId="47" fillId="0" borderId="0" xfId="0" applyFont="1" applyBorder="1"/>
    <xf numFmtId="3" fontId="48" fillId="2" borderId="9" xfId="0" applyNumberFormat="1" applyFont="1" applyFill="1" applyBorder="1" applyAlignment="1">
      <alignment horizontal="center" vertical="center"/>
    </xf>
    <xf numFmtId="3" fontId="48" fillId="2" borderId="18" xfId="0" applyNumberFormat="1" applyFont="1" applyFill="1" applyBorder="1" applyAlignment="1">
      <alignment horizontal="center" vertical="center"/>
    </xf>
    <xf numFmtId="3" fontId="48" fillId="2" borderId="13" xfId="0" applyNumberFormat="1" applyFont="1" applyFill="1" applyBorder="1" applyAlignment="1">
      <alignment horizontal="center" vertical="center"/>
    </xf>
    <xf numFmtId="0" fontId="49" fillId="0" borderId="0" xfId="0" applyFont="1" applyBorder="1"/>
    <xf numFmtId="0" fontId="27" fillId="0" borderId="10" xfId="0" quotePrefix="1" applyNumberFormat="1" applyFont="1" applyBorder="1" applyAlignment="1">
      <alignment horizontal="center" vertical="center"/>
    </xf>
    <xf numFmtId="181" fontId="50" fillId="0" borderId="19" xfId="0" applyNumberFormat="1" applyFont="1" applyFill="1" applyBorder="1" applyAlignment="1">
      <alignment horizontal="right" vertical="center" shrinkToFit="1"/>
    </xf>
    <xf numFmtId="0" fontId="51" fillId="0" borderId="0" xfId="0" applyNumberFormat="1" applyFont="1" applyFill="1" applyBorder="1"/>
    <xf numFmtId="0" fontId="16" fillId="0" borderId="0" xfId="0" applyFont="1" applyAlignment="1">
      <alignment vertical="center"/>
    </xf>
    <xf numFmtId="3" fontId="10" fillId="0" borderId="0" xfId="0" applyNumberFormat="1" applyFont="1" applyBorder="1" applyAlignment="1">
      <alignment horizontal="right"/>
    </xf>
    <xf numFmtId="0" fontId="52" fillId="0" borderId="0" xfId="0" applyFont="1"/>
    <xf numFmtId="3" fontId="21" fillId="2" borderId="7" xfId="0" quotePrefix="1" applyNumberFormat="1" applyFont="1" applyFill="1" applyBorder="1" applyAlignment="1">
      <alignment vertical="center"/>
    </xf>
    <xf numFmtId="3" fontId="21" fillId="2" borderId="0" xfId="0" quotePrefix="1" applyNumberFormat="1" applyFont="1" applyFill="1" applyBorder="1" applyAlignment="1">
      <alignment vertical="center"/>
    </xf>
    <xf numFmtId="3" fontId="21" fillId="2" borderId="11" xfId="0" applyNumberFormat="1" applyFont="1" applyFill="1" applyBorder="1" applyAlignment="1">
      <alignment horizontal="center" vertical="center" shrinkToFit="1"/>
    </xf>
    <xf numFmtId="0" fontId="23" fillId="0" borderId="5" xfId="0" quotePrefix="1" applyNumberFormat="1" applyFont="1" applyBorder="1" applyAlignment="1">
      <alignment horizontal="center" vertical="center"/>
    </xf>
    <xf numFmtId="41" fontId="23" fillId="0" borderId="6" xfId="0" quotePrefix="1" applyNumberFormat="1" applyFont="1" applyFill="1" applyBorder="1" applyAlignment="1">
      <alignment horizontal="right" vertical="center" shrinkToFit="1"/>
    </xf>
    <xf numFmtId="0" fontId="53" fillId="0" borderId="0" xfId="0" applyNumberFormat="1" applyFont="1" applyBorder="1"/>
    <xf numFmtId="0" fontId="53" fillId="0" borderId="0" xfId="0" applyNumberFormat="1" applyFont="1" applyFill="1" applyBorder="1"/>
    <xf numFmtId="0" fontId="23" fillId="0" borderId="10" xfId="0" quotePrefix="1" applyNumberFormat="1" applyFont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/>
    <xf numFmtId="0" fontId="19" fillId="3" borderId="5" xfId="0" applyNumberFormat="1" applyFont="1" applyFill="1" applyBorder="1" applyAlignment="1">
      <alignment horizontal="center" vertical="center"/>
    </xf>
    <xf numFmtId="177" fontId="19" fillId="3" borderId="7" xfId="0" applyNumberFormat="1" applyFont="1" applyFill="1" applyBorder="1" applyAlignment="1">
      <alignment vertical="center"/>
    </xf>
    <xf numFmtId="177" fontId="19" fillId="3" borderId="0" xfId="0" applyNumberFormat="1" applyFont="1" applyFill="1" applyBorder="1" applyAlignment="1">
      <alignment vertical="center"/>
    </xf>
    <xf numFmtId="0" fontId="19" fillId="3" borderId="6" xfId="0" applyNumberFormat="1" applyFont="1" applyFill="1" applyBorder="1" applyAlignment="1">
      <alignment horizontal="center" vertical="center"/>
    </xf>
    <xf numFmtId="176" fontId="21" fillId="3" borderId="10" xfId="0" applyNumberFormat="1" applyFont="1" applyFill="1" applyBorder="1" applyAlignment="1">
      <alignment horizontal="center" vertical="center"/>
    </xf>
    <xf numFmtId="3" fontId="21" fillId="3" borderId="1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0" xfId="0" applyFont="1" applyFill="1" applyBorder="1"/>
    <xf numFmtId="0" fontId="54" fillId="0" borderId="0" xfId="0" applyFont="1"/>
    <xf numFmtId="3" fontId="0" fillId="0" borderId="0" xfId="0" applyNumberFormat="1"/>
    <xf numFmtId="3" fontId="18" fillId="0" borderId="0" xfId="0" applyNumberFormat="1" applyFont="1" applyBorder="1" applyAlignment="1"/>
    <xf numFmtId="3" fontId="16" fillId="0" borderId="0" xfId="0" applyNumberFormat="1" applyFont="1" applyBorder="1" applyAlignment="1"/>
    <xf numFmtId="0" fontId="55" fillId="0" borderId="0" xfId="0" applyFont="1" applyBorder="1" applyAlignment="1">
      <alignment horizontal="center"/>
    </xf>
    <xf numFmtId="0" fontId="19" fillId="3" borderId="0" xfId="0" applyFont="1" applyFill="1" applyBorder="1" applyAlignment="1">
      <alignment horizontal="centerContinuous" vertical="center"/>
    </xf>
    <xf numFmtId="0" fontId="19" fillId="3" borderId="1" xfId="0" applyFont="1" applyFill="1" applyBorder="1" applyAlignment="1">
      <alignment horizontal="centerContinuous" vertical="center"/>
    </xf>
    <xf numFmtId="3" fontId="19" fillId="3" borderId="1" xfId="0" applyNumberFormat="1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0" fontId="19" fillId="3" borderId="4" xfId="0" applyFont="1" applyFill="1" applyBorder="1" applyAlignment="1">
      <alignment horizontal="centerContinuous" vertical="center"/>
    </xf>
    <xf numFmtId="0" fontId="19" fillId="3" borderId="3" xfId="0" applyFont="1" applyFill="1" applyBorder="1" applyAlignment="1">
      <alignment horizontal="centerContinuous" vertical="center"/>
    </xf>
    <xf numFmtId="3" fontId="19" fillId="3" borderId="4" xfId="0" applyNumberFormat="1" applyFont="1" applyFill="1" applyBorder="1" applyAlignment="1">
      <alignment horizontal="centerContinuous" vertical="center"/>
    </xf>
    <xf numFmtId="3" fontId="19" fillId="3" borderId="2" xfId="0" applyNumberFormat="1" applyFont="1" applyFill="1" applyBorder="1" applyAlignment="1">
      <alignment horizontal="centerContinuous" vertical="center"/>
    </xf>
    <xf numFmtId="0" fontId="21" fillId="3" borderId="0" xfId="0" applyFont="1" applyFill="1" applyBorder="1" applyAlignment="1">
      <alignment horizontal="centerContinuous"/>
    </xf>
    <xf numFmtId="3" fontId="21" fillId="3" borderId="10" xfId="0" applyNumberFormat="1" applyFont="1" applyFill="1" applyBorder="1" applyAlignment="1">
      <alignment horizontal="centerContinuous"/>
    </xf>
    <xf numFmtId="0" fontId="21" fillId="3" borderId="10" xfId="0" applyFont="1" applyFill="1" applyBorder="1" applyAlignment="1">
      <alignment horizontal="centerContinuous" wrapText="1"/>
    </xf>
    <xf numFmtId="0" fontId="21" fillId="3" borderId="10" xfId="0" applyFont="1" applyFill="1" applyBorder="1" applyAlignment="1">
      <alignment horizontal="centerContinuous"/>
    </xf>
    <xf numFmtId="0" fontId="21" fillId="3" borderId="7" xfId="0" applyFont="1" applyFill="1" applyBorder="1" applyAlignment="1">
      <alignment horizontal="centerContinuous" wrapText="1"/>
    </xf>
    <xf numFmtId="0" fontId="21" fillId="3" borderId="6" xfId="0" applyFont="1" applyFill="1" applyBorder="1" applyAlignment="1">
      <alignment horizontal="centerContinuous"/>
    </xf>
    <xf numFmtId="0" fontId="21" fillId="3" borderId="7" xfId="0" applyFont="1" applyFill="1" applyBorder="1" applyAlignment="1">
      <alignment horizontal="centerContinuous"/>
    </xf>
    <xf numFmtId="3" fontId="21" fillId="3" borderId="7" xfId="0" applyNumberFormat="1" applyFont="1" applyFill="1" applyBorder="1" applyAlignment="1">
      <alignment horizontal="centerContinuous"/>
    </xf>
    <xf numFmtId="0" fontId="19" fillId="3" borderId="5" xfId="0" applyFont="1" applyFill="1" applyBorder="1" applyAlignment="1">
      <alignment vertical="center"/>
    </xf>
    <xf numFmtId="0" fontId="21" fillId="3" borderId="9" xfId="0" applyNumberFormat="1" applyFont="1" applyFill="1" applyBorder="1" applyAlignment="1">
      <alignment horizontal="center" vertical="center" shrinkToFit="1"/>
    </xf>
    <xf numFmtId="0" fontId="21" fillId="3" borderId="10" xfId="0" applyNumberFormat="1" applyFont="1" applyFill="1" applyBorder="1" applyAlignment="1">
      <alignment horizontal="center" vertical="center" shrinkToFit="1"/>
    </xf>
    <xf numFmtId="0" fontId="22" fillId="0" borderId="5" xfId="0" quotePrefix="1" applyNumberFormat="1" applyFont="1" applyBorder="1" applyAlignment="1">
      <alignment horizontal="center" vertical="center" shrinkToFit="1"/>
    </xf>
    <xf numFmtId="177" fontId="22" fillId="4" borderId="7" xfId="0" applyNumberFormat="1" applyFont="1" applyFill="1" applyBorder="1" applyAlignment="1">
      <alignment horizontal="right" vertical="center" shrinkToFit="1"/>
    </xf>
    <xf numFmtId="177" fontId="36" fillId="4" borderId="0" xfId="0" applyNumberFormat="1" applyFont="1" applyFill="1" applyBorder="1" applyAlignment="1">
      <alignment horizontal="right" vertical="center" shrinkToFit="1"/>
    </xf>
    <xf numFmtId="177" fontId="22" fillId="4" borderId="0" xfId="0" applyNumberFormat="1" applyFont="1" applyFill="1" applyBorder="1" applyAlignment="1">
      <alignment horizontal="right" vertical="center" shrinkToFit="1"/>
    </xf>
    <xf numFmtId="177" fontId="36" fillId="4" borderId="6" xfId="0" applyNumberFormat="1" applyFont="1" applyFill="1" applyBorder="1" applyAlignment="1">
      <alignment horizontal="right" vertical="center" shrinkToFit="1"/>
    </xf>
    <xf numFmtId="177" fontId="36" fillId="4" borderId="7" xfId="0" applyNumberFormat="1" applyFont="1" applyFill="1" applyBorder="1" applyAlignment="1">
      <alignment horizontal="right" vertical="center" shrinkToFit="1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Fill="1" applyBorder="1" applyAlignment="1">
      <alignment horizontal="center" vertical="center" shrinkToFit="1"/>
    </xf>
    <xf numFmtId="0" fontId="26" fillId="0" borderId="10" xfId="0" quotePrefix="1" applyNumberFormat="1" applyFont="1" applyBorder="1" applyAlignment="1">
      <alignment horizontal="center" vertical="center" shrinkToFit="1"/>
    </xf>
    <xf numFmtId="177" fontId="26" fillId="4" borderId="8" xfId="0" applyNumberFormat="1" applyFont="1" applyFill="1" applyBorder="1" applyAlignment="1">
      <alignment horizontal="right" vertical="center" shrinkToFit="1"/>
    </xf>
    <xf numFmtId="177" fontId="56" fillId="4" borderId="8" xfId="0" applyNumberFormat="1" applyFont="1" applyFill="1" applyBorder="1" applyAlignment="1">
      <alignment horizontal="right" vertical="center" shrinkToFit="1"/>
    </xf>
    <xf numFmtId="0" fontId="51" fillId="0" borderId="0" xfId="0" applyNumberFormat="1" applyFont="1" applyFill="1" applyBorder="1" applyAlignment="1">
      <alignment horizontal="center" vertical="center" shrinkToFit="1"/>
    </xf>
    <xf numFmtId="0" fontId="19" fillId="3" borderId="5" xfId="0" applyNumberFormat="1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horizontal="centerContinuous" vertical="center"/>
    </xf>
    <xf numFmtId="3" fontId="19" fillId="3" borderId="0" xfId="0" applyNumberFormat="1" applyFont="1" applyFill="1" applyBorder="1" applyAlignment="1">
      <alignment horizontal="centerContinuous" vertical="center"/>
    </xf>
    <xf numFmtId="0" fontId="19" fillId="3" borderId="7" xfId="0" applyFont="1" applyFill="1" applyBorder="1" applyAlignment="1">
      <alignment horizontal="centerContinuous" vertical="center"/>
    </xf>
    <xf numFmtId="0" fontId="19" fillId="3" borderId="6" xfId="0" applyFont="1" applyFill="1" applyBorder="1" applyAlignment="1">
      <alignment horizontal="centerContinuous" vertical="center"/>
    </xf>
    <xf numFmtId="176" fontId="19" fillId="3" borderId="0" xfId="0" applyNumberFormat="1" applyFont="1" applyFill="1" applyBorder="1" applyAlignment="1">
      <alignment horizontal="centerContinuous" vertical="center"/>
    </xf>
    <xf numFmtId="176" fontId="19" fillId="3" borderId="6" xfId="0" applyNumberFormat="1" applyFont="1" applyFill="1" applyBorder="1" applyAlignment="1">
      <alignment horizontal="centerContinuous" vertical="center"/>
    </xf>
    <xf numFmtId="3" fontId="19" fillId="3" borderId="6" xfId="0" applyNumberFormat="1" applyFont="1" applyFill="1" applyBorder="1" applyAlignment="1">
      <alignment horizontal="centerContinuous" vertical="center"/>
    </xf>
    <xf numFmtId="3" fontId="21" fillId="3" borderId="11" xfId="0" applyNumberFormat="1" applyFont="1" applyFill="1" applyBorder="1" applyAlignment="1">
      <alignment horizontal="centerContinuous"/>
    </xf>
    <xf numFmtId="3" fontId="21" fillId="3" borderId="9" xfId="0" applyNumberFormat="1" applyFont="1" applyFill="1" applyBorder="1" applyAlignment="1">
      <alignment horizontal="centerContinuous"/>
    </xf>
    <xf numFmtId="3" fontId="21" fillId="3" borderId="6" xfId="0" applyNumberFormat="1" applyFont="1" applyFill="1" applyBorder="1" applyAlignment="1">
      <alignment horizontal="centerContinuous"/>
    </xf>
    <xf numFmtId="176" fontId="21" fillId="3" borderId="5" xfId="0" quotePrefix="1" applyNumberFormat="1" applyFont="1" applyFill="1" applyBorder="1" applyAlignment="1">
      <alignment horizontal="center"/>
    </xf>
    <xf numFmtId="0" fontId="22" fillId="0" borderId="0" xfId="0" applyNumberFormat="1" applyFont="1" applyBorder="1" applyAlignment="1"/>
    <xf numFmtId="177" fontId="36" fillId="4" borderId="0" xfId="0" quotePrefix="1" applyNumberFormat="1" applyFont="1" applyFill="1" applyBorder="1" applyAlignment="1">
      <alignment horizontal="right" vertical="center" shrinkToFit="1"/>
    </xf>
    <xf numFmtId="177" fontId="36" fillId="4" borderId="6" xfId="0" quotePrefix="1" applyNumberFormat="1" applyFont="1" applyFill="1" applyBorder="1" applyAlignment="1">
      <alignment horizontal="right" vertical="center" shrinkToFit="1"/>
    </xf>
    <xf numFmtId="177" fontId="36" fillId="4" borderId="7" xfId="0" quotePrefix="1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7" fontId="26" fillId="4" borderId="11" xfId="0" applyNumberFormat="1" applyFont="1" applyFill="1" applyBorder="1" applyAlignment="1">
      <alignment horizontal="right" vertical="center" shrinkToFit="1"/>
    </xf>
    <xf numFmtId="177" fontId="56" fillId="4" borderId="11" xfId="0" quotePrefix="1" applyNumberFormat="1" applyFont="1" applyFill="1" applyBorder="1" applyAlignment="1">
      <alignment horizontal="right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176" fontId="16" fillId="0" borderId="2" xfId="0" applyNumberFormat="1" applyFont="1" applyBorder="1" applyAlignment="1">
      <alignment vertical="center"/>
    </xf>
    <xf numFmtId="3" fontId="16" fillId="0" borderId="2" xfId="0" applyNumberFormat="1" applyFont="1" applyBorder="1"/>
    <xf numFmtId="176" fontId="16" fillId="0" borderId="2" xfId="0" applyNumberFormat="1" applyFont="1" applyBorder="1"/>
    <xf numFmtId="0" fontId="16" fillId="0" borderId="2" xfId="0" applyFont="1" applyBorder="1"/>
    <xf numFmtId="3" fontId="0" fillId="0" borderId="2" xfId="0" applyNumberFormat="1" applyFont="1" applyBorder="1"/>
    <xf numFmtId="0" fontId="0" fillId="0" borderId="2" xfId="0" applyFont="1" applyBorder="1"/>
    <xf numFmtId="176" fontId="57" fillId="0" borderId="0" xfId="0" applyNumberFormat="1" applyFont="1" applyBorder="1"/>
    <xf numFmtId="3" fontId="0" fillId="0" borderId="0" xfId="0" applyNumberFormat="1" applyBorder="1"/>
    <xf numFmtId="0" fontId="58" fillId="0" borderId="0" xfId="0" applyNumberFormat="1" applyFont="1" applyBorder="1" applyAlignment="1">
      <alignment horizontal="centerContinuous" vertical="center" wrapText="1"/>
    </xf>
    <xf numFmtId="0" fontId="59" fillId="0" borderId="0" xfId="0" applyNumberFormat="1" applyFont="1" applyBorder="1" applyAlignment="1">
      <alignment horizontal="centerContinuous" vertical="center"/>
    </xf>
    <xf numFmtId="3" fontId="0" fillId="0" borderId="0" xfId="0" applyNumberFormat="1" applyFill="1"/>
    <xf numFmtId="3" fontId="58" fillId="0" borderId="0" xfId="0" applyNumberFormat="1" applyFont="1" applyBorder="1" applyAlignment="1">
      <alignment horizontal="right" vertical="center" wrapText="1"/>
    </xf>
    <xf numFmtId="3" fontId="19" fillId="2" borderId="5" xfId="0" applyNumberFormat="1" applyFont="1" applyFill="1" applyBorder="1" applyAlignment="1">
      <alignment horizontal="center" vertical="center" shrinkToFit="1"/>
    </xf>
    <xf numFmtId="3" fontId="19" fillId="2" borderId="5" xfId="0" applyNumberFormat="1" applyFont="1" applyFill="1" applyBorder="1" applyAlignment="1">
      <alignment vertical="center"/>
    </xf>
    <xf numFmtId="3" fontId="21" fillId="2" borderId="7" xfId="0" applyNumberFormat="1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shrinkToFit="1"/>
    </xf>
    <xf numFmtId="3" fontId="21" fillId="2" borderId="10" xfId="0" applyNumberFormat="1" applyFont="1" applyFill="1" applyBorder="1" applyAlignment="1">
      <alignment horizontal="center" vertical="center" wrapText="1"/>
    </xf>
    <xf numFmtId="3" fontId="21" fillId="2" borderId="10" xfId="0" applyNumberFormat="1" applyFont="1" applyFill="1" applyBorder="1" applyAlignment="1">
      <alignment horizontal="center" vertical="center" wrapText="1" shrinkToFit="1"/>
    </xf>
    <xf numFmtId="41" fontId="36" fillId="0" borderId="6" xfId="0" applyNumberFormat="1" applyFont="1" applyFill="1" applyBorder="1" applyAlignment="1">
      <alignment horizontal="right" vertical="center" shrinkToFit="1"/>
    </xf>
    <xf numFmtId="0" fontId="63" fillId="0" borderId="0" xfId="0" applyFont="1" applyBorder="1"/>
    <xf numFmtId="0" fontId="63" fillId="0" borderId="0" xfId="0" applyFont="1" applyFill="1" applyBorder="1"/>
    <xf numFmtId="41" fontId="56" fillId="0" borderId="9" xfId="0" applyNumberFormat="1" applyFont="1" applyFill="1" applyBorder="1" applyAlignment="1">
      <alignment horizontal="right" vertical="center" shrinkToFit="1"/>
    </xf>
    <xf numFmtId="0" fontId="64" fillId="0" borderId="0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center" vertical="center" shrinkToFit="1"/>
    </xf>
    <xf numFmtId="0" fontId="9" fillId="0" borderId="2" xfId="0" applyFont="1" applyBorder="1"/>
    <xf numFmtId="0" fontId="65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6" fillId="0" borderId="8" xfId="0" applyFont="1" applyBorder="1" applyAlignment="1">
      <alignment horizontal="left"/>
    </xf>
    <xf numFmtId="3" fontId="17" fillId="0" borderId="8" xfId="0" applyNumberFormat="1" applyFont="1" applyBorder="1" applyAlignment="1"/>
    <xf numFmtId="3" fontId="16" fillId="0" borderId="8" xfId="0" applyNumberFormat="1" applyFont="1" applyBorder="1" applyAlignment="1">
      <alignment horizontal="right"/>
    </xf>
    <xf numFmtId="3" fontId="18" fillId="0" borderId="8" xfId="0" applyNumberFormat="1" applyFont="1" applyBorder="1" applyAlignment="1"/>
    <xf numFmtId="0" fontId="16" fillId="0" borderId="8" xfId="0" applyFont="1" applyBorder="1" applyAlignment="1">
      <alignment horizontal="right"/>
    </xf>
    <xf numFmtId="0" fontId="10" fillId="0" borderId="0" xfId="0" applyFont="1" applyBorder="1" applyAlignment="1"/>
    <xf numFmtId="3" fontId="66" fillId="0" borderId="0" xfId="0" applyNumberFormat="1" applyFont="1" applyBorder="1" applyAlignment="1"/>
    <xf numFmtId="176" fontId="19" fillId="2" borderId="1" xfId="0" applyNumberFormat="1" applyFont="1" applyFill="1" applyBorder="1" applyAlignment="1">
      <alignment vertical="center" shrinkToFit="1"/>
    </xf>
    <xf numFmtId="0" fontId="19" fillId="2" borderId="1" xfId="0" applyNumberFormat="1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3" fontId="52" fillId="0" borderId="7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center" vertical="center" shrinkToFit="1"/>
    </xf>
    <xf numFmtId="3" fontId="52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/>
    <xf numFmtId="3" fontId="19" fillId="2" borderId="4" xfId="0" applyNumberFormat="1" applyFont="1" applyFill="1" applyBorder="1" applyAlignment="1">
      <alignment horizontal="centerContinuous" vertical="center" wrapText="1"/>
    </xf>
    <xf numFmtId="3" fontId="19" fillId="2" borderId="1" xfId="0" applyNumberFormat="1" applyFont="1" applyFill="1" applyBorder="1" applyAlignment="1">
      <alignment horizontal="center" vertical="center" wrapText="1" shrinkToFit="1"/>
    </xf>
    <xf numFmtId="176" fontId="19" fillId="2" borderId="1" xfId="0" applyNumberFormat="1" applyFont="1" applyFill="1" applyBorder="1" applyAlignment="1">
      <alignment vertical="center" wrapText="1" shrinkToFit="1"/>
    </xf>
    <xf numFmtId="3" fontId="19" fillId="2" borderId="5" xfId="0" applyNumberFormat="1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center" vertical="center" wrapText="1" shrinkToFit="1"/>
    </xf>
    <xf numFmtId="3" fontId="5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Fill="1" applyBorder="1" applyAlignment="1">
      <alignment horizontal="center" vertical="center" wrapText="1"/>
    </xf>
    <xf numFmtId="176" fontId="19" fillId="2" borderId="5" xfId="0" applyNumberFormat="1" applyFont="1" applyFill="1" applyBorder="1" applyAlignment="1">
      <alignment horizontal="center" vertical="center" shrinkToFit="1"/>
    </xf>
    <xf numFmtId="3" fontId="19" fillId="2" borderId="0" xfId="0" applyNumberFormat="1" applyFont="1" applyFill="1" applyBorder="1" applyAlignment="1">
      <alignment horizontal="centerContinuous" vertical="center"/>
    </xf>
    <xf numFmtId="0" fontId="19" fillId="2" borderId="0" xfId="0" applyFont="1" applyFill="1" applyBorder="1" applyAlignment="1">
      <alignment horizontal="centerContinuous" vertical="center"/>
    </xf>
    <xf numFmtId="3" fontId="19" fillId="2" borderId="5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horizontal="center" vertical="center"/>
    </xf>
    <xf numFmtId="176" fontId="19" fillId="2" borderId="10" xfId="0" applyNumberFormat="1" applyFont="1" applyFill="1" applyBorder="1" applyAlignment="1">
      <alignment horizontal="center" vertical="center" shrinkToFit="1"/>
    </xf>
    <xf numFmtId="3" fontId="19" fillId="2" borderId="8" xfId="0" applyNumberFormat="1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 horizontal="centerContinuous" vertical="center"/>
    </xf>
    <xf numFmtId="3" fontId="19" fillId="2" borderId="10" xfId="0" applyNumberFormat="1" applyFont="1" applyFill="1" applyBorder="1" applyAlignment="1">
      <alignment horizontal="center" vertical="center"/>
    </xf>
    <xf numFmtId="3" fontId="19" fillId="2" borderId="10" xfId="0" applyNumberFormat="1" applyFont="1" applyFill="1" applyBorder="1" applyAlignment="1">
      <alignment vertical="center" wrapText="1" shrinkToFit="1"/>
    </xf>
    <xf numFmtId="3" fontId="19" fillId="2" borderId="10" xfId="0" applyNumberFormat="1" applyFont="1" applyFill="1" applyBorder="1" applyAlignment="1">
      <alignment horizontal="center" vertical="center" shrinkToFit="1"/>
    </xf>
    <xf numFmtId="3" fontId="19" fillId="2" borderId="11" xfId="0" applyNumberFormat="1" applyFont="1" applyFill="1" applyBorder="1" applyAlignment="1">
      <alignment horizontal="center" vertical="center" shrinkToFit="1"/>
    </xf>
    <xf numFmtId="3" fontId="21" fillId="2" borderId="10" xfId="0" applyNumberFormat="1" applyFont="1" applyFill="1" applyBorder="1" applyAlignment="1">
      <alignment wrapText="1"/>
    </xf>
    <xf numFmtId="0" fontId="63" fillId="0" borderId="0" xfId="0" applyFont="1" applyBorder="1" applyAlignment="1">
      <alignment shrinkToFit="1"/>
    </xf>
    <xf numFmtId="0" fontId="22" fillId="0" borderId="7" xfId="0" applyNumberFormat="1" applyFont="1" applyFill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right" vertical="center" shrinkToFit="1"/>
    </xf>
    <xf numFmtId="0" fontId="64" fillId="0" borderId="0" xfId="0" applyFont="1" applyFill="1" applyBorder="1" applyAlignment="1">
      <alignment shrinkToFit="1"/>
    </xf>
    <xf numFmtId="177" fontId="9" fillId="0" borderId="7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Border="1"/>
    <xf numFmtId="41" fontId="26" fillId="0" borderId="9" xfId="0" applyNumberFormat="1" applyFont="1" applyFill="1" applyBorder="1" applyAlignment="1">
      <alignment horizontal="right" vertical="center" shrinkToFit="1"/>
    </xf>
    <xf numFmtId="177" fontId="69" fillId="0" borderId="7" xfId="0" applyNumberFormat="1" applyFont="1" applyFill="1" applyBorder="1" applyAlignment="1">
      <alignment horizontal="right" vertical="center" shrinkToFit="1"/>
    </xf>
    <xf numFmtId="177" fontId="69" fillId="0" borderId="0" xfId="0" applyNumberFormat="1" applyFont="1" applyFill="1" applyBorder="1" applyAlignment="1">
      <alignment horizontal="right" vertical="center" shrinkToFit="1"/>
    </xf>
    <xf numFmtId="177" fontId="69" fillId="0" borderId="0" xfId="0" applyNumberFormat="1" applyFont="1" applyFill="1" applyBorder="1" applyAlignment="1">
      <alignment vertical="center" shrinkToFit="1"/>
    </xf>
    <xf numFmtId="0" fontId="0" fillId="0" borderId="0" xfId="0" applyNumberFormat="1" applyBorder="1"/>
    <xf numFmtId="176" fontId="19" fillId="2" borderId="1" xfId="0" applyNumberFormat="1" applyFont="1" applyFill="1" applyBorder="1" applyAlignment="1">
      <alignment horizontal="center" vertical="center" shrinkToFit="1"/>
    </xf>
    <xf numFmtId="0" fontId="67" fillId="0" borderId="7" xfId="0" applyNumberFormat="1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vertical="center"/>
    </xf>
    <xf numFmtId="0" fontId="19" fillId="3" borderId="7" xfId="0" applyNumberFormat="1" applyFont="1" applyFill="1" applyBorder="1"/>
    <xf numFmtId="0" fontId="19" fillId="2" borderId="0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3" fontId="10" fillId="0" borderId="0" xfId="0" applyNumberFormat="1" applyFont="1" applyFill="1" applyBorder="1" applyAlignment="1">
      <alignment horizontal="center" vertical="center" wrapText="1" shrinkToFit="1"/>
    </xf>
    <xf numFmtId="0" fontId="21" fillId="3" borderId="11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Border="1" applyAlignment="1">
      <alignment shrinkToFit="1"/>
    </xf>
    <xf numFmtId="0" fontId="55" fillId="0" borderId="0" xfId="0" applyFont="1" applyFill="1" applyBorder="1" applyAlignment="1">
      <alignment shrinkToFit="1"/>
    </xf>
    <xf numFmtId="41" fontId="22" fillId="0" borderId="6" xfId="0" applyNumberFormat="1" applyFont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177" fontId="9" fillId="0" borderId="7" xfId="0" applyNumberFormat="1" applyFont="1" applyBorder="1" applyAlignment="1">
      <alignment horizontal="center" vertical="center"/>
    </xf>
    <xf numFmtId="177" fontId="69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65" fillId="0" borderId="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9" fillId="2" borderId="5" xfId="0" applyNumberFormat="1" applyFont="1" applyFill="1" applyBorder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2" borderId="18" xfId="0" applyFont="1" applyFill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0" fillId="0" borderId="0" xfId="0" applyFont="1" applyFill="1"/>
    <xf numFmtId="0" fontId="23" fillId="0" borderId="1" xfId="0" applyNumberFormat="1" applyFont="1" applyBorder="1" applyAlignment="1">
      <alignment horizontal="center" vertical="center"/>
    </xf>
    <xf numFmtId="41" fontId="23" fillId="0" borderId="2" xfId="0" applyNumberFormat="1" applyFont="1" applyFill="1" applyBorder="1" applyAlignment="1">
      <alignment horizontal="right" vertical="center" shrinkToFit="1"/>
    </xf>
    <xf numFmtId="0" fontId="23" fillId="0" borderId="10" xfId="0" applyNumberFormat="1" applyFont="1" applyBorder="1" applyAlignment="1">
      <alignment horizontal="center" vertical="center"/>
    </xf>
    <xf numFmtId="3" fontId="21" fillId="2" borderId="9" xfId="0" applyNumberFormat="1" applyFont="1" applyFill="1" applyBorder="1" applyAlignment="1">
      <alignment horizontal="centerContinuous" vertical="center" wrapText="1"/>
    </xf>
    <xf numFmtId="3" fontId="19" fillId="2" borderId="12" xfId="0" applyNumberFormat="1" applyFont="1" applyFill="1" applyBorder="1" applyAlignment="1">
      <alignment horizontal="centerContinuous" vertical="center" wrapText="1"/>
    </xf>
    <xf numFmtId="3" fontId="19" fillId="2" borderId="18" xfId="0" applyNumberFormat="1" applyFont="1" applyFill="1" applyBorder="1" applyAlignment="1">
      <alignment horizontal="centerContinuous" vertical="center"/>
    </xf>
    <xf numFmtId="3" fontId="19" fillId="2" borderId="13" xfId="0" applyNumberFormat="1" applyFont="1" applyFill="1" applyBorder="1" applyAlignment="1">
      <alignment horizontal="centerContinuous" vertical="center"/>
    </xf>
    <xf numFmtId="180" fontId="24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2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3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53" fillId="0" borderId="0" xfId="0" applyFont="1" applyBorder="1"/>
    <xf numFmtId="0" fontId="27" fillId="0" borderId="5" xfId="0" quotePrefix="1" applyNumberFormat="1" applyFont="1" applyBorder="1" applyAlignment="1">
      <alignment horizontal="center" vertical="center"/>
    </xf>
    <xf numFmtId="180" fontId="27" fillId="0" borderId="0" xfId="0" applyNumberFormat="1" applyFont="1" applyFill="1" applyBorder="1" applyAlignment="1">
      <alignment horizontal="right" vertical="center" shrinkToFit="1"/>
    </xf>
    <xf numFmtId="180" fontId="27" fillId="0" borderId="6" xfId="0" applyNumberFormat="1" applyFont="1" applyFill="1" applyBorder="1" applyAlignment="1">
      <alignment horizontal="right" vertical="center" shrinkToFit="1"/>
    </xf>
    <xf numFmtId="0" fontId="53" fillId="0" borderId="0" xfId="0" applyFont="1" applyFill="1" applyBorder="1"/>
    <xf numFmtId="182" fontId="75" fillId="0" borderId="5" xfId="0" applyNumberFormat="1" applyFont="1" applyBorder="1" applyAlignment="1">
      <alignment horizontal="center" vertical="center"/>
    </xf>
    <xf numFmtId="180" fontId="23" fillId="0" borderId="7" xfId="0" applyNumberFormat="1" applyFont="1" applyFill="1" applyBorder="1" applyAlignment="1">
      <alignment horizontal="right" vertical="center" shrinkToFit="1"/>
    </xf>
    <xf numFmtId="182" fontId="75" fillId="0" borderId="10" xfId="0" applyNumberFormat="1" applyFont="1" applyBorder="1" applyAlignment="1">
      <alignment horizontal="center" vertical="center"/>
    </xf>
    <xf numFmtId="180" fontId="23" fillId="0" borderId="11" xfId="0" applyNumberFormat="1" applyFont="1" applyFill="1" applyBorder="1" applyAlignment="1">
      <alignment horizontal="right" vertical="center" shrinkToFit="1"/>
    </xf>
    <xf numFmtId="180" fontId="23" fillId="0" borderId="8" xfId="0" applyNumberFormat="1" applyFont="1" applyFill="1" applyBorder="1" applyAlignment="1">
      <alignment horizontal="right" vertical="center" shrinkToFit="1"/>
    </xf>
    <xf numFmtId="180" fontId="23" fillId="0" borderId="9" xfId="0" applyNumberFormat="1" applyFont="1" applyFill="1" applyBorder="1" applyAlignment="1">
      <alignment horizontal="right" vertical="center" shrinkToFit="1"/>
    </xf>
    <xf numFmtId="3" fontId="9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77" fontId="56" fillId="4" borderId="9" xfId="0" applyNumberFormat="1" applyFont="1" applyFill="1" applyBorder="1" applyAlignment="1">
      <alignment horizontal="right" vertical="center" shrinkToFit="1"/>
    </xf>
    <xf numFmtId="0" fontId="9" fillId="0" borderId="0" xfId="3" applyFont="1"/>
    <xf numFmtId="0" fontId="9" fillId="0" borderId="0" xfId="3" applyFont="1" applyBorder="1"/>
    <xf numFmtId="0" fontId="5" fillId="0" borderId="0" xfId="3" applyBorder="1"/>
    <xf numFmtId="0" fontId="46" fillId="0" borderId="0" xfId="3" applyFont="1" applyBorder="1" applyAlignment="1">
      <alignment horizontal="center"/>
    </xf>
    <xf numFmtId="0" fontId="16" fillId="0" borderId="0" xfId="3" applyFont="1" applyBorder="1"/>
    <xf numFmtId="0" fontId="47" fillId="0" borderId="0" xfId="3" applyFont="1" applyBorder="1" applyAlignment="1">
      <alignment horizontal="centerContinuous"/>
    </xf>
    <xf numFmtId="0" fontId="47" fillId="0" borderId="0" xfId="3" applyFont="1" applyBorder="1"/>
    <xf numFmtId="176" fontId="19" fillId="2" borderId="5" xfId="3" quotePrefix="1" applyNumberFormat="1" applyFont="1" applyFill="1" applyBorder="1" applyAlignment="1">
      <alignment horizontal="center" vertical="center"/>
    </xf>
    <xf numFmtId="0" fontId="19" fillId="2" borderId="2" xfId="3" applyFont="1" applyFill="1" applyBorder="1" applyAlignment="1">
      <alignment horizontal="centerContinuous" vertical="center"/>
    </xf>
    <xf numFmtId="0" fontId="19" fillId="2" borderId="6" xfId="3" applyFont="1" applyFill="1" applyBorder="1" applyAlignment="1">
      <alignment horizontal="centerContinuous" vertical="center"/>
    </xf>
    <xf numFmtId="0" fontId="19" fillId="2" borderId="1" xfId="3" applyFont="1" applyFill="1" applyBorder="1" applyAlignment="1">
      <alignment horizontal="centerContinuous" vertical="center"/>
    </xf>
    <xf numFmtId="176" fontId="21" fillId="2" borderId="10" xfId="3" applyNumberFormat="1" applyFont="1" applyFill="1" applyBorder="1" applyAlignment="1">
      <alignment horizontal="center" vertical="center"/>
    </xf>
    <xf numFmtId="0" fontId="21" fillId="2" borderId="10" xfId="3" applyFont="1" applyFill="1" applyBorder="1" applyAlignment="1">
      <alignment horizontal="centerContinuous" vertical="center"/>
    </xf>
    <xf numFmtId="0" fontId="22" fillId="0" borderId="5" xfId="3" applyNumberFormat="1" applyFont="1" applyBorder="1" applyAlignment="1">
      <alignment horizontal="center" vertical="center" wrapText="1"/>
    </xf>
    <xf numFmtId="0" fontId="63" fillId="0" borderId="0" xfId="3" applyFont="1" applyBorder="1" applyAlignment="1">
      <alignment vertical="center"/>
    </xf>
    <xf numFmtId="0" fontId="63" fillId="0" borderId="0" xfId="3" applyFont="1" applyFill="1" applyBorder="1" applyAlignment="1">
      <alignment vertical="center"/>
    </xf>
    <xf numFmtId="0" fontId="26" fillId="0" borderId="5" xfId="3" applyNumberFormat="1" applyFont="1" applyBorder="1" applyAlignment="1">
      <alignment horizontal="center" vertical="center" wrapText="1"/>
    </xf>
    <xf numFmtId="0" fontId="64" fillId="0" borderId="0" xfId="3" applyFont="1" applyFill="1" applyBorder="1" applyAlignment="1">
      <alignment vertical="center"/>
    </xf>
    <xf numFmtId="3" fontId="5" fillId="0" borderId="0" xfId="3" applyNumberFormat="1" applyBorder="1"/>
    <xf numFmtId="3" fontId="63" fillId="0" borderId="0" xfId="3" applyNumberFormat="1" applyFont="1" applyBorder="1" applyAlignment="1">
      <alignment horizontal="center"/>
    </xf>
    <xf numFmtId="0" fontId="21" fillId="2" borderId="9" xfId="3" applyFont="1" applyFill="1" applyBorder="1" applyAlignment="1">
      <alignment horizontal="centerContinuous" vertical="center"/>
    </xf>
    <xf numFmtId="41" fontId="22" fillId="0" borderId="0" xfId="3" applyNumberFormat="1" applyFont="1" applyFill="1" applyBorder="1" applyAlignment="1">
      <alignment horizontal="right" vertical="center" shrinkToFit="1"/>
    </xf>
    <xf numFmtId="41" fontId="22" fillId="0" borderId="6" xfId="3" applyNumberFormat="1" applyFont="1" applyFill="1" applyBorder="1" applyAlignment="1">
      <alignment horizontal="right" vertical="center" shrinkToFit="1"/>
    </xf>
    <xf numFmtId="0" fontId="5" fillId="0" borderId="0" xfId="3" applyFont="1" applyFill="1" applyBorder="1"/>
    <xf numFmtId="41" fontId="22" fillId="0" borderId="0" xfId="3" applyNumberFormat="1" applyFont="1" applyFill="1" applyBorder="1" applyAlignment="1">
      <alignment horizontal="right" vertical="center"/>
    </xf>
    <xf numFmtId="41" fontId="22" fillId="0" borderId="6" xfId="3" applyNumberFormat="1" applyFont="1" applyFill="1" applyBorder="1" applyAlignment="1">
      <alignment horizontal="right" vertical="center"/>
    </xf>
    <xf numFmtId="0" fontId="26" fillId="0" borderId="10" xfId="3" applyNumberFormat="1" applyFont="1" applyBorder="1" applyAlignment="1">
      <alignment horizontal="center" vertical="center" wrapText="1"/>
    </xf>
    <xf numFmtId="41" fontId="26" fillId="0" borderId="8" xfId="3" applyNumberFormat="1" applyFont="1" applyFill="1" applyBorder="1" applyAlignment="1">
      <alignment horizontal="right" vertical="center"/>
    </xf>
    <xf numFmtId="41" fontId="26" fillId="0" borderId="9" xfId="3" applyNumberFormat="1" applyFont="1" applyFill="1" applyBorder="1" applyAlignment="1">
      <alignment horizontal="right" vertical="center"/>
    </xf>
    <xf numFmtId="0" fontId="5" fillId="0" borderId="0" xfId="3" applyFill="1" applyBorder="1"/>
    <xf numFmtId="0" fontId="5" fillId="0" borderId="0" xfId="3" applyBorder="1" applyAlignment="1"/>
    <xf numFmtId="0" fontId="5" fillId="0" borderId="0" xfId="3" applyBorder="1" applyAlignment="1">
      <alignment vertical="center"/>
    </xf>
    <xf numFmtId="0" fontId="5" fillId="0" borderId="0" xfId="3"/>
    <xf numFmtId="0" fontId="18" fillId="0" borderId="0" xfId="3" applyFont="1" applyBorder="1" applyAlignment="1">
      <alignment horizontal="centerContinuous"/>
    </xf>
    <xf numFmtId="0" fontId="16" fillId="0" borderId="0" xfId="3" applyFont="1" applyBorder="1" applyAlignment="1">
      <alignment horizontal="centerContinuous"/>
    </xf>
    <xf numFmtId="176" fontId="19" fillId="3" borderId="1" xfId="3" applyNumberFormat="1" applyFont="1" applyFill="1" applyBorder="1" applyAlignment="1">
      <alignment horizontal="center" vertical="center"/>
    </xf>
    <xf numFmtId="176" fontId="19" fillId="3" borderId="5" xfId="3" applyNumberFormat="1" applyFont="1" applyFill="1" applyBorder="1" applyAlignment="1">
      <alignment horizontal="center" vertical="center"/>
    </xf>
    <xf numFmtId="0" fontId="19" fillId="2" borderId="6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78" fillId="3" borderId="10" xfId="3" applyFont="1" applyFill="1" applyBorder="1" applyAlignment="1">
      <alignment horizontal="center" vertical="center" wrapText="1"/>
    </xf>
    <xf numFmtId="0" fontId="21" fillId="2" borderId="10" xfId="3" applyFont="1" applyFill="1" applyBorder="1" applyAlignment="1">
      <alignment horizontal="center" wrapText="1"/>
    </xf>
    <xf numFmtId="0" fontId="19" fillId="2" borderId="21" xfId="3" applyFont="1" applyFill="1" applyBorder="1" applyAlignment="1">
      <alignment vertical="center"/>
    </xf>
    <xf numFmtId="0" fontId="22" fillId="0" borderId="5" xfId="3" quotePrefix="1" applyNumberFormat="1" applyFont="1" applyBorder="1" applyAlignment="1">
      <alignment horizontal="center" vertical="center"/>
    </xf>
    <xf numFmtId="41" fontId="22" fillId="0" borderId="0" xfId="4" applyFont="1" applyFill="1" applyBorder="1" applyAlignment="1">
      <alignment horizontal="right" vertical="center" shrinkToFit="1"/>
    </xf>
    <xf numFmtId="41" fontId="22" fillId="0" borderId="6" xfId="4" applyFont="1" applyFill="1" applyBorder="1" applyAlignment="1">
      <alignment horizontal="right" vertical="center" shrinkToFit="1"/>
    </xf>
    <xf numFmtId="0" fontId="53" fillId="0" borderId="0" xfId="3" applyFont="1" applyFill="1" applyBorder="1" applyAlignment="1">
      <alignment vertical="center"/>
    </xf>
    <xf numFmtId="41" fontId="22" fillId="0" borderId="0" xfId="4" applyFont="1" applyFill="1" applyBorder="1" applyAlignment="1">
      <alignment vertical="center"/>
    </xf>
    <xf numFmtId="178" fontId="53" fillId="0" borderId="0" xfId="3" applyNumberFormat="1" applyFont="1" applyFill="1" applyBorder="1" applyAlignment="1">
      <alignment vertical="center"/>
    </xf>
    <xf numFmtId="0" fontId="26" fillId="0" borderId="5" xfId="3" quotePrefix="1" applyNumberFormat="1" applyFont="1" applyBorder="1" applyAlignment="1">
      <alignment horizontal="center" vertical="center"/>
    </xf>
    <xf numFmtId="178" fontId="79" fillId="0" borderId="0" xfId="3" applyNumberFormat="1" applyFont="1" applyFill="1" applyBorder="1" applyAlignment="1">
      <alignment horizontal="right" vertical="center" shrinkToFit="1"/>
    </xf>
    <xf numFmtId="178" fontId="79" fillId="0" borderId="6" xfId="3" applyNumberFormat="1" applyFont="1" applyFill="1" applyBorder="1" applyAlignment="1">
      <alignment horizontal="right" vertical="center" shrinkToFit="1"/>
    </xf>
    <xf numFmtId="0" fontId="53" fillId="0" borderId="0" xfId="3" applyFont="1" applyBorder="1" applyAlignment="1">
      <alignment vertical="center"/>
    </xf>
    <xf numFmtId="0" fontId="80" fillId="0" borderId="5" xfId="3" applyNumberFormat="1" applyFont="1" applyBorder="1" applyAlignment="1">
      <alignment horizontal="center" vertical="center"/>
    </xf>
    <xf numFmtId="41" fontId="22" fillId="0" borderId="0" xfId="4" applyFont="1" applyBorder="1" applyAlignment="1">
      <alignment horizontal="right" vertical="center" shrinkToFit="1"/>
    </xf>
    <xf numFmtId="178" fontId="81" fillId="0" borderId="6" xfId="3" applyNumberFormat="1" applyFont="1" applyFill="1" applyBorder="1" applyAlignment="1">
      <alignment horizontal="right" vertical="center" shrinkToFit="1"/>
    </xf>
    <xf numFmtId="0" fontId="80" fillId="0" borderId="10" xfId="3" applyNumberFormat="1" applyFont="1" applyBorder="1" applyAlignment="1">
      <alignment horizontal="center" vertical="center"/>
    </xf>
    <xf numFmtId="41" fontId="22" fillId="0" borderId="8" xfId="4" applyFont="1" applyBorder="1" applyAlignment="1">
      <alignment horizontal="right" vertical="center" shrinkToFit="1"/>
    </xf>
    <xf numFmtId="0" fontId="16" fillId="0" borderId="2" xfId="3" applyFont="1" applyBorder="1" applyAlignment="1">
      <alignment vertical="center"/>
    </xf>
    <xf numFmtId="0" fontId="21" fillId="2" borderId="21" xfId="3" applyFont="1" applyFill="1" applyBorder="1" applyAlignment="1">
      <alignment vertical="center"/>
    </xf>
    <xf numFmtId="178" fontId="81" fillId="0" borderId="0" xfId="3" applyNumberFormat="1" applyFont="1" applyFill="1" applyBorder="1" applyAlignment="1">
      <alignment horizontal="right" vertical="center" shrinkToFit="1"/>
    </xf>
    <xf numFmtId="178" fontId="22" fillId="0" borderId="0" xfId="3" applyNumberFormat="1" applyFont="1" applyFill="1" applyBorder="1" applyAlignment="1">
      <alignment horizontal="right" vertical="center" shrinkToFit="1"/>
    </xf>
    <xf numFmtId="178" fontId="22" fillId="0" borderId="6" xfId="3" applyNumberFormat="1" applyFont="1" applyFill="1" applyBorder="1" applyAlignment="1">
      <alignment horizontal="right" vertical="center" shrinkToFit="1"/>
    </xf>
    <xf numFmtId="0" fontId="22" fillId="0" borderId="10" xfId="3" quotePrefix="1" applyNumberFormat="1" applyFont="1" applyBorder="1" applyAlignment="1">
      <alignment horizontal="center" vertical="center"/>
    </xf>
    <xf numFmtId="178" fontId="22" fillId="0" borderId="8" xfId="3" applyNumberFormat="1" applyFont="1" applyFill="1" applyBorder="1" applyAlignment="1">
      <alignment horizontal="right" vertical="center" shrinkToFit="1"/>
    </xf>
    <xf numFmtId="178" fontId="22" fillId="0" borderId="9" xfId="3" applyNumberFormat="1" applyFont="1" applyFill="1" applyBorder="1" applyAlignment="1">
      <alignment horizontal="right" vertical="center" shrinkToFit="1"/>
    </xf>
    <xf numFmtId="0" fontId="10" fillId="0" borderId="0" xfId="3" applyFont="1" applyBorder="1" applyAlignment="1"/>
    <xf numFmtId="0" fontId="10" fillId="0" borderId="0" xfId="3" applyFont="1" applyBorder="1" applyAlignment="1">
      <alignment horizontal="right"/>
    </xf>
    <xf numFmtId="0" fontId="46" fillId="0" borderId="0" xfId="3" applyFont="1" applyBorder="1" applyAlignment="1">
      <alignment horizontal="left"/>
    </xf>
    <xf numFmtId="0" fontId="19" fillId="2" borderId="3" xfId="3" applyFont="1" applyFill="1" applyBorder="1" applyAlignment="1">
      <alignment horizontal="centerContinuous" vertical="center"/>
    </xf>
    <xf numFmtId="0" fontId="19" fillId="2" borderId="0" xfId="3" applyFont="1" applyFill="1" applyBorder="1" applyAlignment="1">
      <alignment horizontal="centerContinuous" vertical="center"/>
    </xf>
    <xf numFmtId="0" fontId="19" fillId="2" borderId="5" xfId="3" applyFont="1" applyFill="1" applyBorder="1" applyAlignment="1">
      <alignment horizontal="centerContinuous" vertical="center"/>
    </xf>
    <xf numFmtId="0" fontId="19" fillId="2" borderId="6" xfId="3" applyFont="1" applyFill="1" applyBorder="1" applyAlignment="1">
      <alignment horizontal="left" vertical="center"/>
    </xf>
    <xf numFmtId="0" fontId="19" fillId="2" borderId="5" xfId="3" applyFont="1" applyFill="1" applyBorder="1" applyAlignment="1">
      <alignment vertical="center"/>
    </xf>
    <xf numFmtId="0" fontId="21" fillId="2" borderId="6" xfId="3" applyFont="1" applyFill="1" applyBorder="1" applyAlignment="1">
      <alignment horizontal="centerContinuous" vertical="center"/>
    </xf>
    <xf numFmtId="176" fontId="21" fillId="2" borderId="5" xfId="3" quotePrefix="1" applyNumberFormat="1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Continuous" vertical="center"/>
    </xf>
    <xf numFmtId="0" fontId="21" fillId="2" borderId="5" xfId="3" applyFont="1" applyFill="1" applyBorder="1" applyAlignment="1">
      <alignment horizontal="left" vertical="center"/>
    </xf>
    <xf numFmtId="0" fontId="21" fillId="2" borderId="8" xfId="3" applyFont="1" applyFill="1" applyBorder="1" applyAlignment="1">
      <alignment horizontal="center" vertical="center"/>
    </xf>
    <xf numFmtId="0" fontId="23" fillId="0" borderId="5" xfId="3" quotePrefix="1" applyNumberFormat="1" applyFont="1" applyBorder="1" applyAlignment="1">
      <alignment horizontal="center" vertical="center"/>
    </xf>
    <xf numFmtId="177" fontId="23" fillId="0" borderId="0" xfId="3" applyNumberFormat="1" applyFont="1" applyFill="1" applyBorder="1" applyAlignment="1">
      <alignment horizontal="right" vertical="center" wrapText="1"/>
    </xf>
    <xf numFmtId="178" fontId="23" fillId="0" borderId="0" xfId="3" applyNumberFormat="1" applyFont="1" applyFill="1" applyBorder="1" applyAlignment="1">
      <alignment horizontal="right" vertical="center" wrapText="1" shrinkToFit="1"/>
    </xf>
    <xf numFmtId="178" fontId="23" fillId="0" borderId="6" xfId="3" applyNumberFormat="1" applyFont="1" applyFill="1" applyBorder="1" applyAlignment="1">
      <alignment horizontal="right" vertical="center" wrapText="1" shrinkToFit="1"/>
    </xf>
    <xf numFmtId="0" fontId="27" fillId="0" borderId="10" xfId="3" quotePrefix="1" applyNumberFormat="1" applyFont="1" applyFill="1" applyBorder="1" applyAlignment="1">
      <alignment horizontal="center" vertical="center"/>
    </xf>
    <xf numFmtId="178" fontId="27" fillId="0" borderId="8" xfId="3" applyNumberFormat="1" applyFont="1" applyFill="1" applyBorder="1" applyAlignment="1">
      <alignment horizontal="right" vertical="center" wrapText="1" shrinkToFit="1"/>
    </xf>
    <xf numFmtId="178" fontId="27" fillId="0" borderId="9" xfId="3" applyNumberFormat="1" applyFont="1" applyFill="1" applyBorder="1" applyAlignment="1">
      <alignment horizontal="right" vertical="center" wrapText="1" shrinkToFit="1"/>
    </xf>
    <xf numFmtId="0" fontId="51" fillId="0" borderId="0" xfId="3" applyFont="1" applyFill="1" applyBorder="1" applyAlignment="1">
      <alignment vertical="center"/>
    </xf>
    <xf numFmtId="0" fontId="16" fillId="0" borderId="0" xfId="3" applyFont="1" applyAlignment="1">
      <alignment vertical="center"/>
    </xf>
    <xf numFmtId="177" fontId="10" fillId="0" borderId="0" xfId="3" applyNumberFormat="1" applyFont="1" applyBorder="1"/>
    <xf numFmtId="0" fontId="10" fillId="0" borderId="0" xfId="3" applyFont="1" applyBorder="1"/>
    <xf numFmtId="178" fontId="5" fillId="0" borderId="0" xfId="3" applyNumberFormat="1" applyBorder="1"/>
    <xf numFmtId="177" fontId="5" fillId="0" borderId="0" xfId="3" applyNumberFormat="1" applyBorder="1"/>
    <xf numFmtId="0" fontId="67" fillId="0" borderId="0" xfId="3" applyFont="1"/>
    <xf numFmtId="0" fontId="67" fillId="0" borderId="0" xfId="3" applyFont="1" applyAlignment="1">
      <alignment shrinkToFit="1"/>
    </xf>
    <xf numFmtId="0" fontId="53" fillId="0" borderId="0" xfId="3" applyFont="1"/>
    <xf numFmtId="0" fontId="82" fillId="0" borderId="0" xfId="3" applyFont="1" applyAlignment="1">
      <alignment horizontal="center"/>
    </xf>
    <xf numFmtId="0" fontId="16" fillId="0" borderId="0" xfId="3" applyFont="1"/>
    <xf numFmtId="0" fontId="16" fillId="0" borderId="0" xfId="3" applyFont="1" applyAlignment="1">
      <alignment shrinkToFit="1"/>
    </xf>
    <xf numFmtId="0" fontId="53" fillId="0" borderId="0" xfId="3" applyFont="1" applyAlignment="1">
      <alignment shrinkToFit="1"/>
    </xf>
    <xf numFmtId="0" fontId="8" fillId="0" borderId="0" xfId="3" applyFont="1" applyBorder="1" applyAlignment="1"/>
    <xf numFmtId="0" fontId="77" fillId="0" borderId="0" xfId="3" applyFont="1"/>
    <xf numFmtId="0" fontId="77" fillId="0" borderId="0" xfId="3" applyFont="1" applyFill="1"/>
    <xf numFmtId="0" fontId="19" fillId="3" borderId="5" xfId="3" applyFont="1" applyFill="1" applyBorder="1" applyAlignment="1">
      <alignment horizontal="centerContinuous" vertical="center"/>
    </xf>
    <xf numFmtId="0" fontId="19" fillId="3" borderId="11" xfId="3" applyFont="1" applyFill="1" applyBorder="1" applyAlignment="1">
      <alignment horizontal="centerContinuous" vertical="center" shrinkToFit="1"/>
    </xf>
    <xf numFmtId="0" fontId="19" fillId="3" borderId="8" xfId="3" applyFont="1" applyFill="1" applyBorder="1" applyAlignment="1">
      <alignment horizontal="centerContinuous" vertical="center"/>
    </xf>
    <xf numFmtId="0" fontId="19" fillId="3" borderId="11" xfId="3" applyFont="1" applyFill="1" applyBorder="1" applyAlignment="1">
      <alignment vertical="center"/>
    </xf>
    <xf numFmtId="0" fontId="19" fillId="3" borderId="9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centerContinuous" vertical="center" shrinkToFit="1"/>
    </xf>
    <xf numFmtId="0" fontId="19" fillId="3" borderId="4" xfId="3" applyFont="1" applyFill="1" applyBorder="1" applyAlignment="1">
      <alignment horizontal="centerContinuous" vertical="center"/>
    </xf>
    <xf numFmtId="0" fontId="21" fillId="3" borderId="5" xfId="3" applyFont="1" applyFill="1" applyBorder="1" applyAlignment="1">
      <alignment horizontal="centerContinuous" vertical="center" shrinkToFit="1"/>
    </xf>
    <xf numFmtId="0" fontId="21" fillId="3" borderId="0" xfId="3" applyFont="1" applyFill="1" applyBorder="1" applyAlignment="1">
      <alignment horizontal="center" vertical="center"/>
    </xf>
    <xf numFmtId="0" fontId="22" fillId="0" borderId="7" xfId="3" applyFont="1" applyBorder="1" applyAlignment="1">
      <alignment horizontal="center" vertical="center" shrinkToFit="1"/>
    </xf>
    <xf numFmtId="178" fontId="21" fillId="0" borderId="4" xfId="3" applyNumberFormat="1" applyFont="1" applyFill="1" applyBorder="1" applyAlignment="1">
      <alignment horizontal="right" vertical="center" shrinkToFit="1"/>
    </xf>
    <xf numFmtId="178" fontId="21" fillId="0" borderId="2" xfId="3" applyNumberFormat="1" applyFont="1" applyFill="1" applyBorder="1" applyAlignment="1">
      <alignment horizontal="right" vertical="center" shrinkToFit="1"/>
    </xf>
    <xf numFmtId="178" fontId="21" fillId="0" borderId="3" xfId="3" applyNumberFormat="1" applyFont="1" applyFill="1" applyBorder="1" applyAlignment="1">
      <alignment horizontal="right" vertical="center" shrinkToFit="1"/>
    </xf>
    <xf numFmtId="178" fontId="21" fillId="0" borderId="7" xfId="3" applyNumberFormat="1" applyFont="1" applyFill="1" applyBorder="1" applyAlignment="1">
      <alignment horizontal="right" vertical="center" shrinkToFit="1"/>
    </xf>
    <xf numFmtId="178" fontId="21" fillId="0" borderId="0" xfId="3" applyNumberFormat="1" applyFont="1" applyFill="1" applyBorder="1" applyAlignment="1">
      <alignment horizontal="right" vertical="center" shrinkToFit="1"/>
    </xf>
    <xf numFmtId="178" fontId="21" fillId="0" borderId="6" xfId="3" applyNumberFormat="1" applyFont="1" applyFill="1" applyBorder="1" applyAlignment="1">
      <alignment horizontal="right" vertical="center" shrinkToFit="1"/>
    </xf>
    <xf numFmtId="0" fontId="53" fillId="0" borderId="0" xfId="3" applyFont="1" applyFill="1" applyAlignment="1">
      <alignment shrinkToFit="1"/>
    </xf>
    <xf numFmtId="0" fontId="26" fillId="0" borderId="11" xfId="3" applyFont="1" applyFill="1" applyBorder="1" applyAlignment="1">
      <alignment horizontal="center" vertical="center" shrinkToFit="1"/>
    </xf>
    <xf numFmtId="178" fontId="83" fillId="0" borderId="11" xfId="3" applyNumberFormat="1" applyFont="1" applyFill="1" applyBorder="1" applyAlignment="1">
      <alignment horizontal="right" vertical="center" shrinkToFit="1"/>
    </xf>
    <xf numFmtId="178" fontId="83" fillId="0" borderId="8" xfId="3" applyNumberFormat="1" applyFont="1" applyFill="1" applyBorder="1" applyAlignment="1">
      <alignment horizontal="right" vertical="center" shrinkToFit="1"/>
    </xf>
    <xf numFmtId="178" fontId="83" fillId="0" borderId="9" xfId="3" applyNumberFormat="1" applyFont="1" applyFill="1" applyBorder="1" applyAlignment="1">
      <alignment horizontal="right" vertical="center" shrinkToFit="1"/>
    </xf>
    <xf numFmtId="0" fontId="19" fillId="3" borderId="7" xfId="3" applyFont="1" applyFill="1" applyBorder="1" applyAlignment="1">
      <alignment horizontal="centerContinuous" vertical="center"/>
    </xf>
    <xf numFmtId="0" fontId="77" fillId="0" borderId="0" xfId="3" applyFont="1" applyFill="1" applyAlignment="1">
      <alignment horizontal="center"/>
    </xf>
    <xf numFmtId="0" fontId="22" fillId="0" borderId="5" xfId="3" applyFont="1" applyBorder="1" applyAlignment="1">
      <alignment horizontal="center" vertical="center" shrinkToFit="1"/>
    </xf>
    <xf numFmtId="0" fontId="77" fillId="0" borderId="0" xfId="3" applyFont="1" applyAlignment="1">
      <alignment shrinkToFit="1"/>
    </xf>
    <xf numFmtId="0" fontId="77" fillId="0" borderId="0" xfId="3" applyFont="1" applyFill="1" applyAlignment="1">
      <alignment shrinkToFit="1"/>
    </xf>
    <xf numFmtId="0" fontId="26" fillId="0" borderId="10" xfId="3" applyFont="1" applyFill="1" applyBorder="1" applyAlignment="1">
      <alignment horizontal="center" vertical="center" shrinkToFit="1"/>
    </xf>
    <xf numFmtId="178" fontId="44" fillId="0" borderId="9" xfId="3" applyNumberFormat="1" applyFont="1" applyFill="1" applyBorder="1" applyAlignment="1">
      <alignment horizontal="right" vertical="center" shrinkToFit="1"/>
    </xf>
    <xf numFmtId="0" fontId="10" fillId="0" borderId="2" xfId="3" applyFont="1" applyBorder="1" applyAlignment="1"/>
    <xf numFmtId="0" fontId="67" fillId="0" borderId="0" xfId="3" applyFont="1" applyBorder="1" applyAlignment="1"/>
    <xf numFmtId="0" fontId="67" fillId="0" borderId="0" xfId="3" applyFont="1" applyBorder="1" applyAlignment="1">
      <alignment shrinkToFit="1"/>
    </xf>
    <xf numFmtId="0" fontId="53" fillId="0" borderId="0" xfId="3" applyFont="1" applyAlignment="1"/>
    <xf numFmtId="0" fontId="67" fillId="0" borderId="0" xfId="3" applyFont="1" applyBorder="1" applyAlignment="1">
      <alignment vertical="center" shrinkToFit="1"/>
    </xf>
    <xf numFmtId="0" fontId="67" fillId="0" borderId="0" xfId="3" applyFont="1" applyBorder="1" applyAlignment="1">
      <alignment vertical="center"/>
    </xf>
    <xf numFmtId="0" fontId="53" fillId="0" borderId="0" xfId="3" applyFont="1" applyAlignment="1">
      <alignment vertical="center"/>
    </xf>
    <xf numFmtId="0" fontId="17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19" fillId="2" borderId="7" xfId="0" applyFont="1" applyFill="1" applyBorder="1" applyAlignment="1">
      <alignment horizontal="centerContinuous" vertical="center"/>
    </xf>
    <xf numFmtId="0" fontId="19" fillId="2" borderId="1" xfId="0" applyFont="1" applyFill="1" applyBorder="1" applyAlignment="1">
      <alignment horizontal="centerContinuous" vertical="center"/>
    </xf>
    <xf numFmtId="0" fontId="19" fillId="2" borderId="1" xfId="0" applyFont="1" applyFill="1" applyBorder="1" applyAlignment="1">
      <alignment horizontal="centerContinuous" vertical="center" shrinkToFit="1"/>
    </xf>
    <xf numFmtId="0" fontId="19" fillId="2" borderId="7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Continuous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Continuous" vertical="center"/>
    </xf>
    <xf numFmtId="0" fontId="19" fillId="2" borderId="10" xfId="0" applyFont="1" applyFill="1" applyBorder="1" applyAlignment="1">
      <alignment horizontal="centerContinuous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 horizontal="center" vertical="center" wrapText="1"/>
    </xf>
    <xf numFmtId="0" fontId="22" fillId="0" borderId="5" xfId="0" quotePrefix="1" applyNumberFormat="1" applyFont="1" applyBorder="1" applyAlignment="1">
      <alignment horizontal="distributed" vertical="center"/>
    </xf>
    <xf numFmtId="177" fontId="36" fillId="0" borderId="0" xfId="0" applyNumberFormat="1" applyFont="1" applyFill="1" applyBorder="1" applyAlignment="1">
      <alignment horizontal="right" vertical="center" shrinkToFit="1"/>
    </xf>
    <xf numFmtId="177" fontId="36" fillId="0" borderId="6" xfId="0" applyNumberFormat="1" applyFont="1" applyFill="1" applyBorder="1" applyAlignment="1">
      <alignment horizontal="right" vertical="center" shrinkToFit="1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26" fillId="0" borderId="10" xfId="0" quotePrefix="1" applyNumberFormat="1" applyFont="1" applyBorder="1" applyAlignment="1">
      <alignment horizontal="distributed" vertical="center"/>
    </xf>
    <xf numFmtId="0" fontId="53" fillId="0" borderId="0" xfId="0" applyFont="1" applyBorder="1" applyAlignment="1">
      <alignment horizontal="right" vertical="center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wrapText="1"/>
    </xf>
    <xf numFmtId="0" fontId="19" fillId="2" borderId="5" xfId="0" applyNumberFormat="1" applyFont="1" applyFill="1" applyBorder="1" applyAlignment="1">
      <alignment horizontal="center" vertical="center"/>
    </xf>
    <xf numFmtId="0" fontId="21" fillId="2" borderId="5" xfId="0" quotePrefix="1" applyNumberFormat="1" applyFont="1" applyFill="1" applyBorder="1" applyAlignment="1">
      <alignment horizontal="center" vertical="center"/>
    </xf>
    <xf numFmtId="0" fontId="19" fillId="2" borderId="10" xfId="0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Continuous" vertical="center"/>
    </xf>
    <xf numFmtId="0" fontId="21" fillId="2" borderId="10" xfId="0" applyFont="1" applyFill="1" applyBorder="1" applyAlignment="1">
      <alignment horizontal="centerContinuous" vertical="center"/>
    </xf>
    <xf numFmtId="0" fontId="21" fillId="2" borderId="10" xfId="0" applyFont="1" applyFill="1" applyBorder="1" applyAlignment="1">
      <alignment horizontal="centerContinuous" vertical="center" shrinkToFit="1"/>
    </xf>
    <xf numFmtId="0" fontId="51" fillId="0" borderId="0" xfId="0" applyFont="1" applyBorder="1"/>
    <xf numFmtId="0" fontId="51" fillId="0" borderId="0" xfId="0" applyFont="1" applyFill="1" applyBorder="1"/>
    <xf numFmtId="0" fontId="21" fillId="2" borderId="6" xfId="0" applyFont="1" applyFill="1" applyBorder="1" applyAlignment="1">
      <alignment horizontal="centerContinuous" wrapText="1"/>
    </xf>
    <xf numFmtId="0" fontId="21" fillId="2" borderId="5" xfId="0" applyFont="1" applyFill="1" applyBorder="1" applyAlignment="1">
      <alignment horizontal="centerContinuous" wrapText="1"/>
    </xf>
    <xf numFmtId="0" fontId="21" fillId="2" borderId="5" xfId="0" quotePrefix="1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Continuous" wrapText="1"/>
    </xf>
    <xf numFmtId="0" fontId="21" fillId="2" borderId="10" xfId="0" applyFont="1" applyFill="1" applyBorder="1" applyAlignment="1">
      <alignment horizontal="centerContinuous" wrapText="1"/>
    </xf>
    <xf numFmtId="177" fontId="43" fillId="0" borderId="7" xfId="0" applyNumberFormat="1" applyFont="1" applyFill="1" applyBorder="1" applyAlignment="1">
      <alignment horizontal="right" vertical="center" shrinkToFit="1"/>
    </xf>
    <xf numFmtId="177" fontId="43" fillId="0" borderId="0" xfId="0" applyNumberFormat="1" applyFont="1" applyFill="1" applyBorder="1" applyAlignment="1">
      <alignment horizontal="right" vertical="center" shrinkToFit="1"/>
    </xf>
    <xf numFmtId="177" fontId="43" fillId="0" borderId="6" xfId="0" applyNumberFormat="1" applyFont="1" applyFill="1" applyBorder="1" applyAlignment="1">
      <alignment horizontal="right" vertical="center" shrinkToFit="1"/>
    </xf>
    <xf numFmtId="177" fontId="44" fillId="0" borderId="8" xfId="0" applyNumberFormat="1" applyFont="1" applyFill="1" applyBorder="1" applyAlignment="1">
      <alignment horizontal="right" vertical="center" shrinkToFit="1"/>
    </xf>
    <xf numFmtId="177" fontId="44" fillId="0" borderId="9" xfId="0" applyNumberFormat="1" applyFont="1" applyFill="1" applyBorder="1" applyAlignment="1">
      <alignment horizontal="right" vertical="center" shrinkToFit="1"/>
    </xf>
    <xf numFmtId="0" fontId="16" fillId="0" borderId="0" xfId="0" quotePrefix="1" applyFont="1" applyBorder="1" applyAlignment="1">
      <alignment horizontal="left"/>
    </xf>
    <xf numFmtId="177" fontId="24" fillId="0" borderId="7" xfId="0" applyNumberFormat="1" applyFont="1" applyBorder="1" applyAlignment="1">
      <alignment horizontal="right" vertical="center" shrinkToFit="1"/>
    </xf>
    <xf numFmtId="177" fontId="24" fillId="0" borderId="0" xfId="0" applyNumberFormat="1" applyFont="1" applyBorder="1" applyAlignment="1">
      <alignment horizontal="right" vertical="center" shrinkToFit="1"/>
    </xf>
    <xf numFmtId="177" fontId="23" fillId="0" borderId="0" xfId="0" applyNumberFormat="1" applyFont="1" applyFill="1" applyBorder="1" applyAlignment="1" applyProtection="1">
      <alignment horizontal="right" vertical="center" shrinkToFit="1"/>
    </xf>
    <xf numFmtId="177" fontId="88" fillId="0" borderId="11" xfId="0" applyNumberFormat="1" applyFont="1" applyBorder="1" applyAlignment="1">
      <alignment horizontal="right" vertical="center" shrinkToFit="1"/>
    </xf>
    <xf numFmtId="177" fontId="88" fillId="0" borderId="8" xfId="0" applyNumberFormat="1" applyFont="1" applyBorder="1" applyAlignment="1">
      <alignment horizontal="right" vertical="center" shrinkToFit="1"/>
    </xf>
    <xf numFmtId="177" fontId="27" fillId="0" borderId="8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Alignment="1">
      <alignment vertical="center"/>
    </xf>
    <xf numFmtId="177" fontId="26" fillId="0" borderId="11" xfId="0" applyNumberFormat="1" applyFont="1" applyFill="1" applyBorder="1" applyAlignment="1">
      <alignment vertical="center" shrinkToFit="1"/>
    </xf>
    <xf numFmtId="0" fontId="18" fillId="0" borderId="8" xfId="0" applyFont="1" applyBorder="1" applyAlignment="1"/>
    <xf numFmtId="0" fontId="27" fillId="0" borderId="10" xfId="0" quotePrefix="1" applyNumberFormat="1" applyFont="1" applyFill="1" applyBorder="1" applyAlignment="1">
      <alignment horizontal="center" vertical="center" shrinkToFit="1"/>
    </xf>
    <xf numFmtId="41" fontId="27" fillId="0" borderId="8" xfId="0" applyNumberFormat="1" applyFont="1" applyFill="1" applyBorder="1" applyAlignment="1">
      <alignment horizontal="right" vertical="center" shrinkToFit="1"/>
    </xf>
    <xf numFmtId="41" fontId="89" fillId="0" borderId="8" xfId="0" applyNumberFormat="1" applyFont="1" applyBorder="1" applyAlignment="1">
      <alignment vertical="center"/>
    </xf>
    <xf numFmtId="41" fontId="27" fillId="0" borderId="8" xfId="0" applyNumberFormat="1" applyFont="1" applyBorder="1" applyAlignment="1">
      <alignment vertical="center" wrapText="1"/>
    </xf>
    <xf numFmtId="41" fontId="27" fillId="0" borderId="9" xfId="0" applyNumberFormat="1" applyFont="1" applyBorder="1" applyAlignment="1">
      <alignment vertical="center"/>
    </xf>
    <xf numFmtId="41" fontId="89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shrinkToFit="1"/>
    </xf>
    <xf numFmtId="0" fontId="16" fillId="0" borderId="8" xfId="0" quotePrefix="1" applyFont="1" applyBorder="1" applyAlignment="1">
      <alignment horizontal="left"/>
    </xf>
    <xf numFmtId="0" fontId="21" fillId="2" borderId="8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41" fontId="23" fillId="0" borderId="6" xfId="0" applyNumberFormat="1" applyFont="1" applyFill="1" applyBorder="1" applyAlignment="1">
      <alignment horizontal="right" vertical="center"/>
    </xf>
    <xf numFmtId="41" fontId="27" fillId="0" borderId="6" xfId="0" applyNumberFormat="1" applyFont="1" applyFill="1" applyBorder="1" applyAlignment="1">
      <alignment horizontal="right" vertical="center"/>
    </xf>
    <xf numFmtId="177" fontId="90" fillId="2" borderId="3" xfId="0" applyNumberFormat="1" applyFont="1" applyFill="1" applyBorder="1" applyAlignment="1">
      <alignment horizontal="center" vertical="center"/>
    </xf>
    <xf numFmtId="177" fontId="90" fillId="2" borderId="1" xfId="0" applyNumberFormat="1" applyFont="1" applyFill="1" applyBorder="1" applyAlignment="1">
      <alignment horizontal="center" vertical="center"/>
    </xf>
    <xf numFmtId="183" fontId="19" fillId="2" borderId="1" xfId="0" applyNumberFormat="1" applyFont="1" applyFill="1" applyBorder="1" applyAlignment="1" applyProtection="1">
      <alignment horizontal="center" vertical="center"/>
    </xf>
    <xf numFmtId="177" fontId="91" fillId="2" borderId="9" xfId="0" applyNumberFormat="1" applyFont="1" applyFill="1" applyBorder="1" applyAlignment="1">
      <alignment horizontal="center" vertical="center"/>
    </xf>
    <xf numFmtId="177" fontId="91" fillId="2" borderId="10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92" fillId="0" borderId="0" xfId="0" applyFont="1" applyBorder="1"/>
    <xf numFmtId="0" fontId="21" fillId="2" borderId="9" xfId="0" applyFont="1" applyFill="1" applyBorder="1" applyAlignment="1">
      <alignment horizontal="centerContinuous" vertical="center" wrapText="1"/>
    </xf>
    <xf numFmtId="0" fontId="19" fillId="2" borderId="18" xfId="0" applyFont="1" applyFill="1" applyBorder="1" applyAlignment="1">
      <alignment horizontal="centerContinuous" vertical="center" wrapText="1"/>
    </xf>
    <xf numFmtId="0" fontId="23" fillId="0" borderId="5" xfId="0" quotePrefix="1" applyNumberFormat="1" applyFont="1" applyFill="1" applyBorder="1" applyAlignment="1">
      <alignment horizontal="center" vertical="center"/>
    </xf>
    <xf numFmtId="0" fontId="27" fillId="0" borderId="10" xfId="0" quotePrefix="1" applyNumberFormat="1" applyFont="1" applyFill="1" applyBorder="1" applyAlignment="1">
      <alignment horizontal="center" vertical="center"/>
    </xf>
    <xf numFmtId="0" fontId="55" fillId="0" borderId="0" xfId="0" applyFont="1" applyFill="1" applyBorder="1"/>
    <xf numFmtId="0" fontId="9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21" fillId="2" borderId="1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horizontal="right"/>
    </xf>
    <xf numFmtId="0" fontId="19" fillId="2" borderId="4" xfId="0" applyFont="1" applyFill="1" applyBorder="1" applyAlignment="1">
      <alignment horizontal="centerContinuous" vertical="center" wrapText="1"/>
    </xf>
    <xf numFmtId="0" fontId="19" fillId="2" borderId="10" xfId="0" applyFont="1" applyFill="1" applyBorder="1" applyAlignment="1">
      <alignment vertical="top"/>
    </xf>
    <xf numFmtId="176" fontId="19" fillId="2" borderId="16" xfId="0" applyNumberFormat="1" applyFont="1" applyFill="1" applyBorder="1" applyAlignment="1">
      <alignment horizontal="center" vertical="center"/>
    </xf>
    <xf numFmtId="176" fontId="19" fillId="2" borderId="16" xfId="0" quotePrefix="1" applyNumberFormat="1" applyFont="1" applyFill="1" applyBorder="1" applyAlignment="1">
      <alignment horizontal="center" vertical="center"/>
    </xf>
    <xf numFmtId="176" fontId="21" fillId="2" borderId="1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0" fontId="21" fillId="2" borderId="8" xfId="0" applyFont="1" applyFill="1" applyBorder="1" applyAlignment="1">
      <alignment horizontal="centerContinuous" vertical="center" shrinkToFit="1"/>
    </xf>
    <xf numFmtId="0" fontId="21" fillId="2" borderId="11" xfId="0" applyFont="1" applyFill="1" applyBorder="1" applyAlignment="1">
      <alignment horizontal="centerContinuous" vertical="center" shrinkToFit="1"/>
    </xf>
    <xf numFmtId="41" fontId="22" fillId="0" borderId="0" xfId="0" applyNumberFormat="1" applyFont="1" applyFill="1" applyBorder="1" applyAlignment="1" applyProtection="1">
      <alignment horizontal="right" vertical="center"/>
    </xf>
    <xf numFmtId="41" fontId="22" fillId="0" borderId="6" xfId="0" applyNumberFormat="1" applyFont="1" applyFill="1" applyBorder="1" applyAlignment="1" applyProtection="1">
      <alignment horizontal="right" vertical="center"/>
    </xf>
    <xf numFmtId="0" fontId="22" fillId="0" borderId="5" xfId="0" quotePrefix="1" applyNumberFormat="1" applyFont="1" applyFill="1" applyBorder="1" applyAlignment="1">
      <alignment horizontal="center" vertical="center"/>
    </xf>
    <xf numFmtId="0" fontId="53" fillId="0" borderId="22" xfId="0" applyFont="1" applyBorder="1"/>
    <xf numFmtId="41" fontId="22" fillId="0" borderId="0" xfId="0" applyNumberFormat="1" applyFont="1" applyFill="1" applyBorder="1" applyAlignment="1">
      <alignment vertical="center"/>
    </xf>
    <xf numFmtId="41" fontId="22" fillId="0" borderId="6" xfId="0" applyNumberFormat="1" applyFont="1" applyFill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3" fontId="53" fillId="0" borderId="0" xfId="0" applyNumberFormat="1" applyFont="1" applyFill="1" applyBorder="1"/>
    <xf numFmtId="0" fontId="53" fillId="0" borderId="22" xfId="0" applyFont="1" applyFill="1" applyBorder="1"/>
    <xf numFmtId="0" fontId="26" fillId="0" borderId="5" xfId="0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 vertical="center"/>
    </xf>
    <xf numFmtId="41" fontId="26" fillId="0" borderId="6" xfId="0" applyNumberFormat="1" applyFont="1" applyBorder="1" applyAlignment="1">
      <alignment horizontal="right" vertical="center"/>
    </xf>
    <xf numFmtId="3" fontId="51" fillId="0" borderId="0" xfId="0" applyNumberFormat="1" applyFont="1" applyFill="1" applyBorder="1"/>
    <xf numFmtId="0" fontId="51" fillId="0" borderId="22" xfId="0" applyFont="1" applyFill="1" applyBorder="1"/>
    <xf numFmtId="0" fontId="80" fillId="0" borderId="5" xfId="0" applyFont="1" applyBorder="1" applyAlignment="1">
      <alignment horizontal="center" vertical="center"/>
    </xf>
    <xf numFmtId="41" fontId="22" fillId="0" borderId="0" xfId="0" applyNumberFormat="1" applyFont="1" applyBorder="1" applyAlignment="1">
      <alignment vertical="center"/>
    </xf>
    <xf numFmtId="41" fontId="22" fillId="0" borderId="6" xfId="0" applyNumberFormat="1" applyFont="1" applyBorder="1" applyAlignment="1">
      <alignment vertical="center"/>
    </xf>
    <xf numFmtId="0" fontId="29" fillId="0" borderId="5" xfId="0" applyFont="1" applyBorder="1" applyAlignment="1">
      <alignment horizontal="distributed" vertical="center"/>
    </xf>
    <xf numFmtId="0" fontId="5" fillId="0" borderId="22" xfId="0" applyFont="1" applyBorder="1"/>
    <xf numFmtId="3" fontId="5" fillId="0" borderId="0" xfId="0" applyNumberFormat="1" applyFont="1" applyBorder="1"/>
    <xf numFmtId="41" fontId="22" fillId="0" borderId="8" xfId="0" applyNumberFormat="1" applyFont="1" applyBorder="1" applyAlignment="1">
      <alignment horizontal="right" vertical="center"/>
    </xf>
    <xf numFmtId="41" fontId="22" fillId="0" borderId="8" xfId="0" applyNumberFormat="1" applyFont="1" applyBorder="1" applyAlignment="1">
      <alignment vertical="center"/>
    </xf>
    <xf numFmtId="41" fontId="22" fillId="0" borderId="9" xfId="0" applyNumberFormat="1" applyFont="1" applyBorder="1" applyAlignment="1">
      <alignment vertical="center"/>
    </xf>
    <xf numFmtId="0" fontId="29" fillId="0" borderId="10" xfId="0" applyFont="1" applyBorder="1" applyAlignment="1">
      <alignment horizontal="distributed" vertical="center"/>
    </xf>
    <xf numFmtId="41" fontId="22" fillId="0" borderId="8" xfId="0" applyNumberFormat="1" applyFont="1" applyFill="1" applyBorder="1" applyAlignment="1">
      <alignment horizontal="right" vertical="center"/>
    </xf>
    <xf numFmtId="41" fontId="22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/>
    <xf numFmtId="180" fontId="0" fillId="0" borderId="0" xfId="0" applyNumberFormat="1" applyFont="1" applyBorder="1" applyAlignment="1"/>
    <xf numFmtId="177" fontId="9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0" fontId="10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80" fontId="73" fillId="0" borderId="0" xfId="0" applyNumberFormat="1" applyFont="1"/>
    <xf numFmtId="0" fontId="73" fillId="0" borderId="0" xfId="0" applyFont="1"/>
    <xf numFmtId="0" fontId="53" fillId="0" borderId="0" xfId="0" applyFont="1" applyFill="1" applyAlignment="1"/>
    <xf numFmtId="0" fontId="73" fillId="0" borderId="0" xfId="0" applyFont="1" applyFill="1"/>
    <xf numFmtId="0" fontId="19" fillId="3" borderId="13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horizontal="right" vertical="center"/>
    </xf>
    <xf numFmtId="184" fontId="22" fillId="0" borderId="6" xfId="0" applyNumberFormat="1" applyFont="1" applyFill="1" applyBorder="1" applyAlignment="1">
      <alignment horizontal="right" vertical="center"/>
    </xf>
    <xf numFmtId="0" fontId="0" fillId="4" borderId="0" xfId="0" applyFill="1"/>
    <xf numFmtId="0" fontId="26" fillId="0" borderId="5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vertical="center"/>
    </xf>
    <xf numFmtId="185" fontId="26" fillId="0" borderId="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/>
    </xf>
    <xf numFmtId="180" fontId="36" fillId="0" borderId="0" xfId="0" applyNumberFormat="1" applyFont="1" applyFill="1" applyBorder="1" applyAlignment="1">
      <alignment vertical="center"/>
    </xf>
    <xf numFmtId="186" fontId="81" fillId="0" borderId="0" xfId="0" applyNumberFormat="1" applyFont="1" applyBorder="1" applyAlignment="1">
      <alignment vertical="center"/>
    </xf>
    <xf numFmtId="178" fontId="96" fillId="0" borderId="0" xfId="0" applyNumberFormat="1" applyFont="1" applyFill="1" applyBorder="1" applyAlignment="1">
      <alignment horizontal="right" vertical="center" wrapText="1"/>
    </xf>
    <xf numFmtId="185" fontId="22" fillId="0" borderId="0" xfId="0" applyNumberFormat="1" applyFont="1" applyBorder="1" applyAlignment="1">
      <alignment horizontal="right" vertical="center"/>
    </xf>
    <xf numFmtId="186" fontId="22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180" fontId="36" fillId="0" borderId="8" xfId="0" applyNumberFormat="1" applyFont="1" applyFill="1" applyBorder="1" applyAlignment="1">
      <alignment vertical="center"/>
    </xf>
    <xf numFmtId="186" fontId="22" fillId="0" borderId="8" xfId="0" applyNumberFormat="1" applyFont="1" applyBorder="1" applyAlignment="1">
      <alignment vertical="center"/>
    </xf>
    <xf numFmtId="178" fontId="96" fillId="0" borderId="8" xfId="0" applyNumberFormat="1" applyFont="1" applyFill="1" applyBorder="1" applyAlignment="1">
      <alignment horizontal="right" vertical="center" wrapText="1"/>
    </xf>
    <xf numFmtId="185" fontId="22" fillId="0" borderId="8" xfId="0" applyNumberFormat="1" applyFont="1" applyBorder="1" applyAlignment="1">
      <alignment horizontal="right" vertical="center"/>
    </xf>
    <xf numFmtId="1" fontId="10" fillId="0" borderId="0" xfId="0" applyNumberFormat="1" applyFont="1" applyBorder="1"/>
    <xf numFmtId="1" fontId="10" fillId="0" borderId="0" xfId="0" applyNumberFormat="1" applyFont="1" applyBorder="1" applyAlignment="1">
      <alignment horizontal="center"/>
    </xf>
    <xf numFmtId="1" fontId="63" fillId="0" borderId="0" xfId="0" applyNumberFormat="1" applyFont="1" applyBorder="1"/>
    <xf numFmtId="1" fontId="46" fillId="0" borderId="0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left"/>
    </xf>
    <xf numFmtId="1" fontId="16" fillId="0" borderId="8" xfId="0" applyNumberFormat="1" applyFont="1" applyBorder="1" applyAlignment="1">
      <alignment horizontal="center"/>
    </xf>
    <xf numFmtId="1" fontId="42" fillId="0" borderId="8" xfId="0" applyNumberFormat="1" applyFont="1" applyBorder="1" applyAlignment="1">
      <alignment horizontal="center" shrinkToFit="1"/>
    </xf>
    <xf numFmtId="1" fontId="47" fillId="0" borderId="0" xfId="0" applyNumberFormat="1" applyFont="1" applyBorder="1"/>
    <xf numFmtId="1" fontId="47" fillId="0" borderId="0" xfId="0" applyNumberFormat="1" applyFont="1" applyBorder="1" applyAlignment="1">
      <alignment horizontal="center"/>
    </xf>
    <xf numFmtId="1" fontId="19" fillId="2" borderId="1" xfId="0" applyNumberFormat="1" applyFont="1" applyFill="1" applyBorder="1" applyAlignment="1">
      <alignment horizontal="center" vertical="center" wrapText="1"/>
    </xf>
    <xf numFmtId="176" fontId="21" fillId="2" borderId="10" xfId="0" quotePrefix="1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3" fillId="0" borderId="7" xfId="0" applyNumberFormat="1" applyFont="1" applyBorder="1" applyAlignment="1">
      <alignment horizontal="center" vertical="center" wrapText="1"/>
    </xf>
    <xf numFmtId="41" fontId="23" fillId="0" borderId="0" xfId="0" applyNumberFormat="1" applyFont="1" applyBorder="1" applyAlignment="1">
      <alignment horizontal="right" vertical="center"/>
    </xf>
    <xf numFmtId="1" fontId="63" fillId="0" borderId="0" xfId="0" applyNumberFormat="1" applyFont="1" applyFill="1" applyBorder="1"/>
    <xf numFmtId="0" fontId="27" fillId="0" borderId="7" xfId="0" applyNumberFormat="1" applyFont="1" applyBorder="1" applyAlignment="1">
      <alignment horizontal="center" vertical="center" wrapText="1"/>
    </xf>
    <xf numFmtId="41" fontId="27" fillId="0" borderId="9" xfId="0" applyNumberFormat="1" applyFont="1" applyFill="1" applyBorder="1" applyAlignment="1">
      <alignment horizontal="right" vertical="center"/>
    </xf>
    <xf numFmtId="1" fontId="19" fillId="2" borderId="5" xfId="0" applyNumberFormat="1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 wrapText="1"/>
    </xf>
    <xf numFmtId="1" fontId="19" fillId="2" borderId="10" xfId="0" applyNumberFormat="1" applyFont="1" applyFill="1" applyBorder="1" applyAlignment="1">
      <alignment horizontal="center" vertical="center" wrapText="1"/>
    </xf>
    <xf numFmtId="1" fontId="19" fillId="2" borderId="18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right" vertical="center" wrapText="1" shrinkToFit="1"/>
    </xf>
    <xf numFmtId="41" fontId="24" fillId="0" borderId="6" xfId="0" applyNumberFormat="1" applyFont="1" applyFill="1" applyBorder="1" applyAlignment="1">
      <alignment horizontal="right" vertical="center" wrapText="1" shrinkToFit="1"/>
    </xf>
    <xf numFmtId="1" fontId="64" fillId="0" borderId="0" xfId="0" applyNumberFormat="1" applyFont="1" applyFill="1" applyBorder="1"/>
    <xf numFmtId="0" fontId="27" fillId="0" borderId="10" xfId="0" applyNumberFormat="1" applyFont="1" applyBorder="1" applyAlignment="1">
      <alignment horizontal="center" vertical="center" wrapText="1"/>
    </xf>
    <xf numFmtId="41" fontId="88" fillId="0" borderId="8" xfId="0" applyNumberFormat="1" applyFont="1" applyFill="1" applyBorder="1" applyAlignment="1">
      <alignment horizontal="right" vertical="center" wrapText="1" shrinkToFit="1"/>
    </xf>
    <xf numFmtId="41" fontId="88" fillId="0" borderId="9" xfId="0" applyNumberFormat="1" applyFont="1" applyFill="1" applyBorder="1" applyAlignment="1">
      <alignment horizontal="right" vertical="center" wrapText="1" shrinkToFit="1"/>
    </xf>
    <xf numFmtId="1" fontId="63" fillId="0" borderId="0" xfId="0" applyNumberFormat="1" applyFont="1"/>
    <xf numFmtId="1" fontId="63" fillId="0" borderId="0" xfId="0" applyNumberFormat="1" applyFont="1" applyAlignment="1">
      <alignment horizontal="center"/>
    </xf>
    <xf numFmtId="0" fontId="16" fillId="0" borderId="8" xfId="0" applyFont="1" applyBorder="1"/>
    <xf numFmtId="0" fontId="0" fillId="0" borderId="8" xfId="0" applyFont="1" applyBorder="1" applyAlignment="1">
      <alignment horizontal="centerContinuous"/>
    </xf>
    <xf numFmtId="0" fontId="55" fillId="0" borderId="8" xfId="0" applyFont="1" applyBorder="1" applyAlignment="1">
      <alignment horizontal="centerContinuous"/>
    </xf>
    <xf numFmtId="0" fontId="87" fillId="0" borderId="8" xfId="0" applyFont="1" applyBorder="1" applyAlignment="1">
      <alignment horizontal="centerContinuous"/>
    </xf>
    <xf numFmtId="176" fontId="19" fillId="2" borderId="13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shrinkToFit="1"/>
    </xf>
    <xf numFmtId="0" fontId="53" fillId="0" borderId="0" xfId="0" applyFont="1"/>
    <xf numFmtId="0" fontId="19" fillId="2" borderId="5" xfId="0" applyFont="1" applyFill="1" applyBorder="1" applyAlignment="1">
      <alignment horizontal="center" vertical="center" shrinkToFit="1"/>
    </xf>
    <xf numFmtId="176" fontId="21" fillId="2" borderId="5" xfId="0" applyNumberFormat="1" applyFont="1" applyFill="1" applyBorder="1" applyAlignment="1">
      <alignment horizontal="center" vertical="center" shrinkToFit="1"/>
    </xf>
    <xf numFmtId="178" fontId="53" fillId="0" borderId="0" xfId="0" applyNumberFormat="1" applyFont="1" applyFill="1" applyBorder="1"/>
    <xf numFmtId="178" fontId="51" fillId="0" borderId="0" xfId="0" applyNumberFormat="1" applyFont="1" applyFill="1" applyBorder="1"/>
    <xf numFmtId="0" fontId="55" fillId="0" borderId="0" xfId="0" applyFont="1" applyFill="1"/>
    <xf numFmtId="0" fontId="55" fillId="0" borderId="0" xfId="0" applyFont="1" applyAlignment="1">
      <alignment vertical="center"/>
    </xf>
    <xf numFmtId="177" fontId="97" fillId="0" borderId="0" xfId="0" applyNumberFormat="1" applyFont="1" applyBorder="1" applyAlignment="1">
      <alignment horizontal="center" vertical="center"/>
    </xf>
    <xf numFmtId="177" fontId="97" fillId="0" borderId="0" xfId="0" applyNumberFormat="1" applyFont="1" applyBorder="1" applyAlignment="1">
      <alignment horizontal="right" vertical="center"/>
    </xf>
    <xf numFmtId="1" fontId="53" fillId="0" borderId="8" xfId="0" applyNumberFormat="1" applyFont="1" applyBorder="1"/>
    <xf numFmtId="1" fontId="16" fillId="0" borderId="8" xfId="0" applyNumberFormat="1" applyFont="1" applyBorder="1" applyAlignment="1">
      <alignment horizontal="right"/>
    </xf>
    <xf numFmtId="1" fontId="101" fillId="0" borderId="0" xfId="0" applyNumberFormat="1" applyFont="1" applyFill="1" applyBorder="1"/>
    <xf numFmtId="1" fontId="19" fillId="2" borderId="0" xfId="0" applyNumberFormat="1" applyFont="1" applyFill="1" applyBorder="1" applyAlignment="1">
      <alignment horizontal="center" vertical="center"/>
    </xf>
    <xf numFmtId="1" fontId="19" fillId="2" borderId="6" xfId="0" quotePrefix="1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 applyAlignment="1">
      <alignment horizontal="center" vertical="center"/>
    </xf>
    <xf numFmtId="1" fontId="21" fillId="2" borderId="5" xfId="0" applyNumberFormat="1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Continuous" vertical="center"/>
    </xf>
    <xf numFmtId="178" fontId="36" fillId="0" borderId="0" xfId="0" applyNumberFormat="1" applyFont="1" applyFill="1" applyBorder="1" applyAlignment="1">
      <alignment horizontal="right" vertical="center" shrinkToFit="1"/>
    </xf>
    <xf numFmtId="178" fontId="36" fillId="0" borderId="6" xfId="0" applyNumberFormat="1" applyFont="1" applyFill="1" applyBorder="1" applyAlignment="1">
      <alignment horizontal="right" vertical="center" shrinkToFit="1"/>
    </xf>
    <xf numFmtId="1" fontId="101" fillId="0" borderId="0" xfId="0" applyNumberFormat="1" applyFont="1" applyBorder="1"/>
    <xf numFmtId="178" fontId="23" fillId="0" borderId="0" xfId="0" applyNumberFormat="1" applyFont="1" applyFill="1" applyBorder="1" applyAlignment="1">
      <alignment horizontal="right" vertical="center" wrapText="1" shrinkToFit="1"/>
    </xf>
    <xf numFmtId="178" fontId="23" fillId="0" borderId="6" xfId="0" applyNumberFormat="1" applyFont="1" applyFill="1" applyBorder="1" applyAlignment="1">
      <alignment horizontal="right" vertical="center" wrapText="1" shrinkToFit="1"/>
    </xf>
    <xf numFmtId="1" fontId="19" fillId="2" borderId="1" xfId="0" quotePrefix="1" applyNumberFormat="1" applyFont="1" applyFill="1" applyBorder="1" applyAlignment="1">
      <alignment horizontal="center" vertical="center"/>
    </xf>
    <xf numFmtId="1" fontId="19" fillId="2" borderId="10" xfId="0" applyNumberFormat="1" applyFont="1" applyFill="1" applyBorder="1" applyAlignment="1">
      <alignment horizontal="center" vertical="center"/>
    </xf>
    <xf numFmtId="1" fontId="21" fillId="2" borderId="10" xfId="0" applyNumberFormat="1" applyFont="1" applyFill="1" applyBorder="1" applyAlignment="1">
      <alignment horizontal="centerContinuous" vertical="center"/>
    </xf>
    <xf numFmtId="178" fontId="36" fillId="0" borderId="0" xfId="0" applyNumberFormat="1" applyFont="1" applyFill="1" applyBorder="1" applyAlignment="1">
      <alignment horizontal="right" vertical="center" wrapText="1" shrinkToFit="1"/>
    </xf>
    <xf numFmtId="178" fontId="22" fillId="0" borderId="0" xfId="0" applyNumberFormat="1" applyFont="1" applyFill="1" applyBorder="1" applyAlignment="1">
      <alignment horizontal="right" vertical="center" wrapText="1" shrinkToFit="1"/>
    </xf>
    <xf numFmtId="178" fontId="36" fillId="0" borderId="6" xfId="0" applyNumberFormat="1" applyFont="1" applyFill="1" applyBorder="1" applyAlignment="1">
      <alignment horizontal="right" vertical="center" wrapText="1" shrinkToFit="1"/>
    </xf>
    <xf numFmtId="1" fontId="19" fillId="2" borderId="1" xfId="0" applyNumberFormat="1" applyFont="1" applyFill="1" applyBorder="1" applyAlignment="1">
      <alignment horizontal="center" vertical="top"/>
    </xf>
    <xf numFmtId="1" fontId="19" fillId="2" borderId="1" xfId="0" applyNumberFormat="1" applyFont="1" applyFill="1" applyBorder="1" applyAlignment="1">
      <alignment horizontal="centerContinuous" vertical="center"/>
    </xf>
    <xf numFmtId="178" fontId="23" fillId="0" borderId="4" xfId="0" applyNumberFormat="1" applyFont="1" applyFill="1" applyBorder="1" applyAlignment="1">
      <alignment horizontal="right" vertical="center" wrapText="1" shrinkToFit="1"/>
    </xf>
    <xf numFmtId="178" fontId="23" fillId="0" borderId="2" xfId="0" applyNumberFormat="1" applyFont="1" applyFill="1" applyBorder="1" applyAlignment="1">
      <alignment horizontal="right" vertical="center" wrapText="1" shrinkToFit="1"/>
    </xf>
    <xf numFmtId="178" fontId="23" fillId="0" borderId="3" xfId="0" applyNumberFormat="1" applyFont="1" applyFill="1" applyBorder="1" applyAlignment="1">
      <alignment horizontal="right" vertical="center" wrapText="1" shrinkToFit="1"/>
    </xf>
    <xf numFmtId="178" fontId="23" fillId="0" borderId="7" xfId="0" applyNumberFormat="1" applyFont="1" applyFill="1" applyBorder="1" applyAlignment="1">
      <alignment horizontal="right" vertical="center" wrapText="1" shrinkToFit="1"/>
    </xf>
    <xf numFmtId="0" fontId="22" fillId="0" borderId="10" xfId="0" quotePrefix="1" applyNumberFormat="1" applyFont="1" applyBorder="1" applyAlignment="1">
      <alignment horizontal="center" vertical="center"/>
    </xf>
    <xf numFmtId="178" fontId="23" fillId="0" borderId="11" xfId="0" applyNumberFormat="1" applyFont="1" applyFill="1" applyBorder="1" applyAlignment="1">
      <alignment horizontal="right" vertical="center" wrapText="1" shrinkToFit="1"/>
    </xf>
    <xf numFmtId="178" fontId="23" fillId="0" borderId="8" xfId="0" applyNumberFormat="1" applyFont="1" applyFill="1" applyBorder="1" applyAlignment="1">
      <alignment horizontal="right" vertical="center" wrapText="1" shrinkToFit="1"/>
    </xf>
    <xf numFmtId="178" fontId="23" fillId="0" borderId="9" xfId="0" applyNumberFormat="1" applyFont="1" applyFill="1" applyBorder="1" applyAlignment="1">
      <alignment horizontal="right" vertical="center" wrapText="1" shrinkToFit="1"/>
    </xf>
    <xf numFmtId="0" fontId="11" fillId="0" borderId="0" xfId="3" applyFont="1" applyBorder="1" applyAlignment="1">
      <alignment horizontal="center"/>
    </xf>
    <xf numFmtId="0" fontId="72" fillId="0" borderId="0" xfId="3" applyFont="1" applyBorder="1" applyAlignment="1">
      <alignment horizontal="center"/>
    </xf>
    <xf numFmtId="0" fontId="72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0" fillId="0" borderId="0" xfId="3" applyFont="1"/>
    <xf numFmtId="0" fontId="102" fillId="0" borderId="0" xfId="3" applyFont="1" applyAlignment="1">
      <alignment horizontal="centerContinuous"/>
    </xf>
    <xf numFmtId="0" fontId="9" fillId="0" borderId="0" xfId="3" applyFont="1" applyAlignment="1">
      <alignment horizontal="centerContinuous"/>
    </xf>
    <xf numFmtId="0" fontId="103" fillId="0" borderId="0" xfId="3" applyFont="1" applyAlignment="1">
      <alignment horizontal="centerContinuous"/>
    </xf>
    <xf numFmtId="0" fontId="10" fillId="0" borderId="0" xfId="3" applyFont="1" applyAlignment="1">
      <alignment horizontal="right"/>
    </xf>
    <xf numFmtId="0" fontId="17" fillId="0" borderId="0" xfId="3" applyFont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87" fillId="0" borderId="0" xfId="3" applyFont="1" applyAlignment="1">
      <alignment horizontal="centerContinuous" vertical="center"/>
    </xf>
    <xf numFmtId="0" fontId="16" fillId="0" borderId="8" xfId="3" applyFont="1" applyBorder="1" applyAlignment="1">
      <alignment vertical="center"/>
    </xf>
    <xf numFmtId="176" fontId="52" fillId="2" borderId="1" xfId="3" applyNumberFormat="1" applyFont="1" applyFill="1" applyBorder="1" applyAlignment="1">
      <alignment horizontal="center" vertical="center"/>
    </xf>
    <xf numFmtId="183" fontId="52" fillId="2" borderId="4" xfId="3" applyNumberFormat="1" applyFont="1" applyFill="1" applyBorder="1" applyAlignment="1">
      <alignment vertical="center"/>
    </xf>
    <xf numFmtId="176" fontId="52" fillId="2" borderId="5" xfId="3" quotePrefix="1" applyNumberFormat="1" applyFont="1" applyFill="1" applyBorder="1" applyAlignment="1">
      <alignment horizontal="center" vertical="center"/>
    </xf>
    <xf numFmtId="0" fontId="52" fillId="2" borderId="1" xfId="3" applyFont="1" applyFill="1" applyBorder="1" applyAlignment="1">
      <alignment horizontal="center" vertical="center"/>
    </xf>
    <xf numFmtId="0" fontId="52" fillId="2" borderId="3" xfId="3" applyFont="1" applyFill="1" applyBorder="1" applyAlignment="1">
      <alignment horizontal="center" vertical="center"/>
    </xf>
    <xf numFmtId="0" fontId="52" fillId="2" borderId="3" xfId="3" applyFont="1" applyFill="1" applyBorder="1" applyAlignment="1">
      <alignment horizontal="centerContinuous" vertical="center"/>
    </xf>
    <xf numFmtId="0" fontId="67" fillId="2" borderId="3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 wrapText="1" shrinkToFit="1"/>
    </xf>
    <xf numFmtId="0" fontId="19" fillId="3" borderId="4" xfId="3" applyFont="1" applyFill="1" applyBorder="1" applyAlignment="1">
      <alignment vertical="center"/>
    </xf>
    <xf numFmtId="0" fontId="19" fillId="3" borderId="2" xfId="3" applyFont="1" applyFill="1" applyBorder="1" applyAlignment="1">
      <alignment vertical="center"/>
    </xf>
    <xf numFmtId="176" fontId="52" fillId="2" borderId="10" xfId="3" applyNumberFormat="1" applyFont="1" applyFill="1" applyBorder="1" applyAlignment="1">
      <alignment horizontal="center" vertical="center"/>
    </xf>
    <xf numFmtId="0" fontId="68" fillId="2" borderId="9" xfId="3" applyFont="1" applyFill="1" applyBorder="1" applyAlignment="1">
      <alignment horizontal="center" vertical="center"/>
    </xf>
    <xf numFmtId="0" fontId="68" fillId="2" borderId="9" xfId="3" applyFont="1" applyFill="1" applyBorder="1" applyAlignment="1">
      <alignment horizontal="centerContinuous" vertical="center"/>
    </xf>
    <xf numFmtId="0" fontId="67" fillId="2" borderId="9" xfId="3" applyFont="1" applyFill="1" applyBorder="1" applyAlignment="1">
      <alignment horizontal="center" vertical="center" wrapText="1"/>
    </xf>
    <xf numFmtId="0" fontId="21" fillId="2" borderId="9" xfId="3" applyFont="1" applyFill="1" applyBorder="1" applyAlignment="1">
      <alignment horizontal="center"/>
    </xf>
    <xf numFmtId="0" fontId="21" fillId="3" borderId="10" xfId="3" applyFont="1" applyFill="1" applyBorder="1" applyAlignment="1">
      <alignment horizontal="center" wrapText="1"/>
    </xf>
    <xf numFmtId="0" fontId="21" fillId="3" borderId="10" xfId="3" applyFont="1" applyFill="1" applyBorder="1" applyAlignment="1">
      <alignment horizontal="center" wrapText="1" shrinkToFit="1"/>
    </xf>
    <xf numFmtId="0" fontId="21" fillId="3" borderId="11" xfId="3" applyFont="1" applyFill="1" applyBorder="1" applyAlignment="1"/>
    <xf numFmtId="0" fontId="21" fillId="3" borderId="8" xfId="3" applyFont="1" applyFill="1" applyBorder="1" applyAlignment="1"/>
    <xf numFmtId="0" fontId="21" fillId="3" borderId="9" xfId="3" applyFont="1" applyFill="1" applyBorder="1" applyAlignment="1"/>
    <xf numFmtId="0" fontId="52" fillId="0" borderId="5" xfId="3" quotePrefix="1" applyNumberFormat="1" applyFont="1" applyBorder="1" applyAlignment="1">
      <alignment horizontal="center" vertical="center" shrinkToFit="1"/>
    </xf>
    <xf numFmtId="178" fontId="67" fillId="0" borderId="0" xfId="3" applyNumberFormat="1" applyFont="1" applyFill="1" applyBorder="1" applyAlignment="1">
      <alignment horizontal="right" vertical="center" wrapText="1" shrinkToFit="1"/>
    </xf>
    <xf numFmtId="0" fontId="26" fillId="0" borderId="5" xfId="3" quotePrefix="1" applyNumberFormat="1" applyFont="1" applyBorder="1" applyAlignment="1">
      <alignment horizontal="center" vertical="center" shrinkToFit="1"/>
    </xf>
    <xf numFmtId="0" fontId="5" fillId="0" borderId="0" xfId="3" applyFont="1" applyBorder="1" applyAlignment="1">
      <alignment shrinkToFit="1"/>
    </xf>
    <xf numFmtId="176" fontId="52" fillId="2" borderId="5" xfId="3" applyNumberFormat="1" applyFont="1" applyFill="1" applyBorder="1" applyAlignment="1">
      <alignment horizontal="center" vertical="center"/>
    </xf>
    <xf numFmtId="0" fontId="53" fillId="0" borderId="0" xfId="3" applyFont="1" applyBorder="1"/>
    <xf numFmtId="176" fontId="21" fillId="2" borderId="10" xfId="3" applyNumberFormat="1" applyFont="1" applyFill="1" applyBorder="1" applyAlignment="1">
      <alignment horizontal="center"/>
    </xf>
    <xf numFmtId="0" fontId="21" fillId="5" borderId="10" xfId="3" applyFont="1" applyFill="1" applyBorder="1" applyAlignment="1">
      <alignment horizontal="center" wrapText="1"/>
    </xf>
    <xf numFmtId="0" fontId="21" fillId="5" borderId="10" xfId="3" applyFont="1" applyFill="1" applyBorder="1" applyAlignment="1">
      <alignment horizontal="center"/>
    </xf>
    <xf numFmtId="0" fontId="52" fillId="0" borderId="10" xfId="3" quotePrefix="1" applyNumberFormat="1" applyFont="1" applyBorder="1" applyAlignment="1">
      <alignment horizontal="center" vertical="center" shrinkToFit="1"/>
    </xf>
    <xf numFmtId="178" fontId="67" fillId="0" borderId="8" xfId="3" applyNumberFormat="1" applyFont="1" applyFill="1" applyBorder="1" applyAlignment="1">
      <alignment horizontal="right" vertical="center" wrapText="1" shrinkToFit="1"/>
    </xf>
    <xf numFmtId="0" fontId="26" fillId="0" borderId="10" xfId="3" quotePrefix="1" applyNumberFormat="1" applyFont="1" applyBorder="1" applyAlignment="1">
      <alignment horizontal="center" vertical="center" shrinkToFit="1"/>
    </xf>
    <xf numFmtId="177" fontId="97" fillId="0" borderId="0" xfId="3" applyNumberFormat="1" applyFont="1" applyBorder="1" applyAlignment="1">
      <alignment horizontal="center" vertical="center"/>
    </xf>
    <xf numFmtId="177" fontId="97" fillId="0" borderId="0" xfId="3" applyNumberFormat="1" applyFont="1" applyBorder="1" applyAlignment="1">
      <alignment horizontal="right" vertical="center"/>
    </xf>
    <xf numFmtId="41" fontId="51" fillId="0" borderId="0" xfId="3" applyNumberFormat="1" applyFont="1" applyBorder="1" applyAlignment="1">
      <alignment horizontal="center" vertical="center"/>
    </xf>
    <xf numFmtId="41" fontId="51" fillId="0" borderId="0" xfId="3" applyNumberFormat="1" applyFont="1" applyBorder="1" applyAlignment="1">
      <alignment horizontal="right" vertical="center"/>
    </xf>
    <xf numFmtId="0" fontId="55" fillId="0" borderId="0" xfId="3" applyFont="1"/>
    <xf numFmtId="0" fontId="21" fillId="3" borderId="10" xfId="3" applyFont="1" applyFill="1" applyBorder="1" applyAlignment="1">
      <alignment horizontal="center"/>
    </xf>
    <xf numFmtId="0" fontId="22" fillId="0" borderId="5" xfId="3" quotePrefix="1" applyNumberFormat="1" applyFont="1" applyBorder="1" applyAlignment="1">
      <alignment horizontal="center" vertical="center" shrinkToFit="1"/>
    </xf>
    <xf numFmtId="41" fontId="43" fillId="0" borderId="0" xfId="14" applyFont="1" applyFill="1" applyBorder="1" applyAlignment="1">
      <alignment horizontal="right" vertical="center" shrinkToFit="1"/>
    </xf>
    <xf numFmtId="41" fontId="43" fillId="0" borderId="6" xfId="14" applyFont="1" applyFill="1" applyBorder="1" applyAlignment="1">
      <alignment horizontal="right" vertical="center" shrinkToFit="1"/>
    </xf>
    <xf numFmtId="178" fontId="104" fillId="0" borderId="0" xfId="3" applyNumberFormat="1" applyFont="1" applyFill="1" applyBorder="1" applyAlignment="1">
      <alignment vertical="center"/>
    </xf>
    <xf numFmtId="41" fontId="105" fillId="0" borderId="0" xfId="14" applyFont="1" applyFill="1" applyBorder="1" applyAlignment="1">
      <alignment vertical="center" shrinkToFit="1"/>
    </xf>
    <xf numFmtId="41" fontId="105" fillId="0" borderId="0" xfId="14" applyFont="1" applyFill="1" applyBorder="1" applyAlignment="1">
      <alignment horizontal="right" vertical="center" shrinkToFit="1"/>
    </xf>
    <xf numFmtId="41" fontId="105" fillId="0" borderId="6" xfId="14" applyFont="1" applyFill="1" applyBorder="1" applyAlignment="1">
      <alignment vertical="center" shrinkToFit="1"/>
    </xf>
    <xf numFmtId="41" fontId="105" fillId="0" borderId="0" xfId="14" applyFont="1" applyFill="1" applyBorder="1" applyAlignment="1">
      <alignment horizontal="right" vertical="center"/>
    </xf>
    <xf numFmtId="0" fontId="5" fillId="0" borderId="0" xfId="3" applyFont="1" applyFill="1" applyBorder="1" applyAlignment="1">
      <alignment shrinkToFit="1"/>
    </xf>
    <xf numFmtId="0" fontId="22" fillId="0" borderId="10" xfId="3" quotePrefix="1" applyNumberFormat="1" applyFont="1" applyBorder="1" applyAlignment="1">
      <alignment horizontal="center" vertical="center" shrinkToFit="1"/>
    </xf>
    <xf numFmtId="41" fontId="43" fillId="0" borderId="8" xfId="14" applyFont="1" applyFill="1" applyBorder="1" applyAlignment="1">
      <alignment horizontal="right" vertical="center" shrinkToFit="1"/>
    </xf>
    <xf numFmtId="41" fontId="105" fillId="0" borderId="8" xfId="14" applyFont="1" applyFill="1" applyBorder="1" applyAlignment="1">
      <alignment horizontal="right" vertical="center" shrinkToFit="1"/>
    </xf>
    <xf numFmtId="41" fontId="43" fillId="0" borderId="9" xfId="14" applyFont="1" applyFill="1" applyBorder="1" applyAlignment="1">
      <alignment horizontal="right" vertical="center" shrinkToFit="1"/>
    </xf>
    <xf numFmtId="41" fontId="105" fillId="0" borderId="8" xfId="14" applyFont="1" applyFill="1" applyBorder="1" applyAlignment="1">
      <alignment horizontal="right" vertical="center"/>
    </xf>
    <xf numFmtId="178" fontId="105" fillId="0" borderId="0" xfId="3" applyNumberFormat="1" applyFont="1" applyFill="1" applyBorder="1" applyAlignment="1">
      <alignment horizontal="right" vertical="center"/>
    </xf>
    <xf numFmtId="178" fontId="43" fillId="0" borderId="0" xfId="3" applyNumberFormat="1" applyFont="1" applyFill="1" applyBorder="1" applyAlignment="1">
      <alignment horizontal="right" vertical="center" wrapText="1" shrinkToFit="1"/>
    </xf>
    <xf numFmtId="0" fontId="5" fillId="0" borderId="0" xfId="3" applyFont="1" applyAlignment="1">
      <alignment shrinkToFit="1"/>
    </xf>
    <xf numFmtId="0" fontId="52" fillId="0" borderId="5" xfId="3" applyNumberFormat="1" applyFont="1" applyBorder="1" applyAlignment="1">
      <alignment horizontal="center" vertical="center" shrinkToFit="1"/>
    </xf>
    <xf numFmtId="178" fontId="106" fillId="0" borderId="7" xfId="3" applyNumberFormat="1" applyFont="1" applyFill="1" applyBorder="1" applyAlignment="1">
      <alignment horizontal="right" vertical="center"/>
    </xf>
    <xf numFmtId="178" fontId="106" fillId="0" borderId="0" xfId="3" applyNumberFormat="1" applyFont="1" applyFill="1" applyBorder="1" applyAlignment="1">
      <alignment horizontal="right" vertical="center"/>
    </xf>
    <xf numFmtId="178" fontId="106" fillId="0" borderId="0" xfId="3" applyNumberFormat="1" applyFont="1" applyBorder="1" applyAlignment="1">
      <alignment horizontal="right" vertical="center"/>
    </xf>
    <xf numFmtId="0" fontId="5" fillId="0" borderId="0" xfId="3" applyFont="1" applyFill="1" applyAlignment="1">
      <alignment shrinkToFit="1"/>
    </xf>
    <xf numFmtId="178" fontId="106" fillId="0" borderId="0" xfId="3" applyNumberFormat="1" applyFont="1" applyBorder="1" applyAlignment="1">
      <alignment horizontal="center" vertical="center"/>
    </xf>
    <xf numFmtId="178" fontId="67" fillId="0" borderId="0" xfId="3" applyNumberFormat="1" applyFont="1" applyFill="1" applyBorder="1" applyAlignment="1">
      <alignment horizontal="center" vertical="center" wrapText="1" shrinkToFit="1"/>
    </xf>
    <xf numFmtId="0" fontId="16" fillId="0" borderId="0" xfId="3" applyFont="1" applyFill="1" applyBorder="1" applyAlignment="1">
      <alignment horizontal="left"/>
    </xf>
    <xf numFmtId="178" fontId="5" fillId="0" borderId="0" xfId="3" applyNumberFormat="1"/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Continuous"/>
    </xf>
    <xf numFmtId="41" fontId="24" fillId="0" borderId="0" xfId="0" applyNumberFormat="1" applyFont="1" applyFill="1" applyBorder="1" applyAlignment="1">
      <alignment horizontal="right" vertical="center" shrinkToFit="1"/>
    </xf>
    <xf numFmtId="41" fontId="24" fillId="0" borderId="6" xfId="0" applyNumberFormat="1" applyFont="1" applyFill="1" applyBorder="1" applyAlignment="1">
      <alignment horizontal="right" vertical="center" shrinkToFit="1"/>
    </xf>
    <xf numFmtId="0" fontId="22" fillId="0" borderId="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1" fontId="27" fillId="0" borderId="11" xfId="0" applyNumberFormat="1" applyFont="1" applyFill="1" applyBorder="1" applyAlignment="1">
      <alignment horizontal="right" vertical="center" shrinkToFit="1"/>
    </xf>
    <xf numFmtId="41" fontId="27" fillId="0" borderId="9" xfId="0" applyNumberFormat="1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vertical="center"/>
    </xf>
    <xf numFmtId="180" fontId="21" fillId="3" borderId="10" xfId="0" applyNumberFormat="1" applyFont="1" applyFill="1" applyBorder="1" applyAlignment="1">
      <alignment horizontal="center" vertical="center" wrapText="1"/>
    </xf>
    <xf numFmtId="0" fontId="22" fillId="0" borderId="7" xfId="0" quotePrefix="1" applyNumberFormat="1" applyFont="1" applyFill="1" applyBorder="1" applyAlignment="1">
      <alignment horizontal="center" vertical="center"/>
    </xf>
    <xf numFmtId="41" fontId="24" fillId="0" borderId="7" xfId="0" applyNumberFormat="1" applyFont="1" applyFill="1" applyBorder="1" applyAlignment="1">
      <alignment horizontal="right" vertical="center" shrinkToFit="1"/>
    </xf>
    <xf numFmtId="0" fontId="26" fillId="0" borderId="11" xfId="0" quotePrefix="1" applyNumberFormat="1" applyFont="1" applyFill="1" applyBorder="1" applyAlignment="1">
      <alignment horizontal="center" vertical="center"/>
    </xf>
    <xf numFmtId="41" fontId="88" fillId="0" borderId="11" xfId="0" applyNumberFormat="1" applyFont="1" applyFill="1" applyBorder="1" applyAlignment="1">
      <alignment horizontal="right" vertical="center" shrinkToFit="1"/>
    </xf>
    <xf numFmtId="41" fontId="88" fillId="0" borderId="8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" fontId="10" fillId="0" borderId="0" xfId="0" applyNumberFormat="1" applyFont="1"/>
    <xf numFmtId="1" fontId="10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0" fontId="21" fillId="3" borderId="10" xfId="0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1" fontId="100" fillId="0" borderId="0" xfId="0" applyNumberFormat="1" applyFont="1" applyFill="1" applyBorder="1" applyAlignment="1">
      <alignment horizontal="right"/>
    </xf>
    <xf numFmtId="0" fontId="26" fillId="0" borderId="10" xfId="0" applyNumberFormat="1" applyFont="1" applyFill="1" applyBorder="1" applyAlignment="1">
      <alignment horizontal="center" vertical="center" wrapText="1"/>
    </xf>
    <xf numFmtId="1" fontId="107" fillId="0" borderId="0" xfId="0" applyNumberFormat="1" applyFont="1" applyFill="1" applyBorder="1" applyAlignment="1">
      <alignment horizontal="right"/>
    </xf>
    <xf numFmtId="1" fontId="63" fillId="0" borderId="0" xfId="0" applyNumberFormat="1" applyFont="1" applyBorder="1" applyAlignment="1">
      <alignment vertical="center"/>
    </xf>
    <xf numFmtId="0" fontId="22" fillId="0" borderId="7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1" fontId="22" fillId="0" borderId="8" xfId="0" applyNumberFormat="1" applyFont="1" applyFill="1" applyBorder="1" applyAlignment="1">
      <alignment horizontal="right" vertical="center" shrinkToFit="1"/>
    </xf>
    <xf numFmtId="41" fontId="22" fillId="0" borderId="9" xfId="0" applyNumberFormat="1" applyFont="1" applyFill="1" applyBorder="1" applyAlignment="1">
      <alignment horizontal="right" vertical="center" shrinkToFit="1"/>
    </xf>
    <xf numFmtId="0" fontId="23" fillId="0" borderId="5" xfId="0" applyNumberFormat="1" applyFont="1" applyFill="1" applyBorder="1" applyAlignment="1">
      <alignment horizontal="center" vertical="center" wrapText="1"/>
    </xf>
    <xf numFmtId="1" fontId="101" fillId="0" borderId="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 wrapText="1"/>
    </xf>
    <xf numFmtId="1" fontId="108" fillId="0" borderId="0" xfId="0" applyNumberFormat="1" applyFont="1" applyFill="1" applyBorder="1" applyAlignment="1">
      <alignment horizontal="center"/>
    </xf>
    <xf numFmtId="1" fontId="108" fillId="0" borderId="0" xfId="0" applyNumberFormat="1" applyFont="1" applyFill="1" applyBorder="1"/>
    <xf numFmtId="0" fontId="23" fillId="0" borderId="7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/>
    </xf>
    <xf numFmtId="176" fontId="19" fillId="6" borderId="1" xfId="0" applyNumberFormat="1" applyFont="1" applyFill="1" applyBorder="1" applyAlignment="1">
      <alignment horizontal="center" vertical="center"/>
    </xf>
    <xf numFmtId="176" fontId="19" fillId="6" borderId="5" xfId="0" quotePrefix="1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176" fontId="21" fillId="6" borderId="10" xfId="0" applyNumberFormat="1" applyFont="1" applyFill="1" applyBorder="1" applyAlignment="1" applyProtection="1">
      <alignment horizontal="center" vertical="center"/>
      <protection locked="0"/>
    </xf>
    <xf numFmtId="0" fontId="21" fillId="6" borderId="9" xfId="0" applyFont="1" applyFill="1" applyBorder="1" applyAlignment="1" applyProtection="1">
      <alignment vertical="center"/>
      <protection locked="0"/>
    </xf>
    <xf numFmtId="0" fontId="21" fillId="6" borderId="10" xfId="0" applyFont="1" applyFill="1" applyBorder="1" applyAlignment="1" applyProtection="1">
      <alignment horizontal="center" vertical="center"/>
      <protection locked="0"/>
    </xf>
    <xf numFmtId="0" fontId="19" fillId="6" borderId="8" xfId="0" applyFont="1" applyFill="1" applyBorder="1" applyAlignment="1" applyProtection="1">
      <alignment vertical="center"/>
      <protection locked="0"/>
    </xf>
    <xf numFmtId="0" fontId="22" fillId="0" borderId="5" xfId="0" quotePrefix="1" applyNumberFormat="1" applyFont="1" applyFill="1" applyBorder="1" applyAlignment="1">
      <alignment horizontal="center" vertical="center" shrinkToFit="1"/>
    </xf>
    <xf numFmtId="180" fontId="22" fillId="0" borderId="7" xfId="0" applyNumberFormat="1" applyFont="1" applyFill="1" applyBorder="1" applyAlignment="1">
      <alignment horizontal="right" vertical="center" shrinkToFit="1"/>
    </xf>
    <xf numFmtId="180" fontId="22" fillId="0" borderId="0" xfId="0" applyNumberFormat="1" applyFont="1" applyFill="1" applyBorder="1" applyAlignment="1">
      <alignment horizontal="right" vertical="center" shrinkToFit="1"/>
    </xf>
    <xf numFmtId="180" fontId="96" fillId="0" borderId="0" xfId="0" applyNumberFormat="1" applyFont="1" applyFill="1" applyBorder="1" applyAlignment="1">
      <alignment horizontal="right" vertical="center" shrinkToFit="1"/>
    </xf>
    <xf numFmtId="0" fontId="22" fillId="0" borderId="7" xfId="0" quotePrefix="1" applyNumberFormat="1" applyFont="1" applyFill="1" applyBorder="1" applyAlignment="1">
      <alignment horizontal="center" vertical="center" shrinkToFit="1"/>
    </xf>
    <xf numFmtId="0" fontId="26" fillId="0" borderId="11" xfId="0" quotePrefix="1" applyNumberFormat="1" applyFont="1" applyFill="1" applyBorder="1" applyAlignment="1">
      <alignment horizontal="center" vertical="center" shrinkToFit="1"/>
    </xf>
    <xf numFmtId="180" fontId="26" fillId="0" borderId="11" xfId="0" applyNumberFormat="1" applyFont="1" applyFill="1" applyBorder="1" applyAlignment="1">
      <alignment horizontal="right" vertical="center" shrinkToFit="1"/>
    </xf>
    <xf numFmtId="180" fontId="26" fillId="0" borderId="8" xfId="0" applyNumberFormat="1" applyFont="1" applyFill="1" applyBorder="1" applyAlignment="1">
      <alignment horizontal="right" vertical="center" shrinkToFit="1"/>
    </xf>
    <xf numFmtId="180" fontId="70" fillId="0" borderId="8" xfId="0" applyNumberFormat="1" applyFont="1" applyFill="1" applyBorder="1" applyAlignment="1">
      <alignment horizontal="right" vertical="center" shrinkToFit="1"/>
    </xf>
    <xf numFmtId="180" fontId="26" fillId="0" borderId="9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" fontId="10" fillId="0" borderId="0" xfId="0" applyNumberFormat="1" applyFont="1" applyAlignment="1">
      <alignment horizontal="center"/>
    </xf>
    <xf numFmtId="1" fontId="16" fillId="0" borderId="8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176" fontId="19" fillId="2" borderId="5" xfId="0" applyNumberFormat="1" applyFont="1" applyFill="1" applyBorder="1" applyAlignment="1">
      <alignment horizontal="center" vertical="center"/>
    </xf>
    <xf numFmtId="3" fontId="21" fillId="2" borderId="7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3" fontId="21" fillId="2" borderId="11" xfId="0" applyNumberFormat="1" applyFont="1" applyFill="1" applyBorder="1" applyAlignment="1">
      <alignment horizontal="center" vertical="center"/>
    </xf>
    <xf numFmtId="3" fontId="21" fillId="2" borderId="9" xfId="0" applyNumberFormat="1" applyFont="1" applyFill="1" applyBorder="1" applyAlignment="1">
      <alignment horizontal="center" vertical="center"/>
    </xf>
    <xf numFmtId="41" fontId="23" fillId="0" borderId="0" xfId="1" applyFont="1" applyFill="1" applyBorder="1" applyAlignment="1">
      <alignment horizontal="right" vertical="center" shrinkToFit="1"/>
    </xf>
    <xf numFmtId="3" fontId="21" fillId="2" borderId="9" xfId="0" applyNumberFormat="1" applyFont="1" applyFill="1" applyBorder="1" applyAlignment="1">
      <alignment horizontal="center" wrapText="1"/>
    </xf>
    <xf numFmtId="3" fontId="19" fillId="2" borderId="7" xfId="0" applyNumberFormat="1" applyFont="1" applyFill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/>
    <xf numFmtId="41" fontId="23" fillId="0" borderId="0" xfId="2" applyFont="1" applyFill="1" applyBorder="1" applyAlignment="1">
      <alignment horizontal="right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wrapText="1"/>
    </xf>
    <xf numFmtId="176" fontId="21" fillId="3" borderId="10" xfId="0" applyNumberFormat="1" applyFont="1" applyFill="1" applyBorder="1" applyAlignment="1">
      <alignment horizontal="center" shrinkToFit="1"/>
    </xf>
    <xf numFmtId="0" fontId="21" fillId="3" borderId="10" xfId="0" applyFont="1" applyFill="1" applyBorder="1" applyAlignment="1">
      <alignment horizontal="center" wrapText="1"/>
    </xf>
    <xf numFmtId="0" fontId="21" fillId="3" borderId="10" xfId="0" applyFont="1" applyFill="1" applyBorder="1" applyAlignment="1" applyProtection="1">
      <alignment horizontal="center"/>
      <protection locked="0"/>
    </xf>
    <xf numFmtId="3" fontId="19" fillId="2" borderId="4" xfId="0" applyNumberFormat="1" applyFont="1" applyFill="1" applyBorder="1" applyAlignment="1">
      <alignment horizontal="center" vertical="center" shrinkToFit="1"/>
    </xf>
    <xf numFmtId="3" fontId="19" fillId="2" borderId="7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 shrinkToFit="1"/>
    </xf>
    <xf numFmtId="41" fontId="23" fillId="0" borderId="0" xfId="0" applyNumberFormat="1" applyFont="1" applyFill="1" applyBorder="1" applyAlignment="1">
      <alignment horizontal="center" vertical="center" shrinkToFit="1"/>
    </xf>
    <xf numFmtId="41" fontId="23" fillId="0" borderId="8" xfId="0" applyNumberFormat="1" applyFont="1" applyFill="1" applyBorder="1" applyAlignment="1">
      <alignment horizontal="center" vertical="center" shrinkToFit="1"/>
    </xf>
    <xf numFmtId="3" fontId="19" fillId="3" borderId="3" xfId="0" applyNumberFormat="1" applyFont="1" applyFill="1" applyBorder="1" applyAlignment="1">
      <alignment horizontal="center" vertical="center"/>
    </xf>
    <xf numFmtId="41" fontId="23" fillId="0" borderId="6" xfId="0" applyNumberFormat="1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top" wrapText="1" shrinkToFit="1"/>
    </xf>
    <xf numFmtId="0" fontId="19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41" fontId="22" fillId="0" borderId="7" xfId="0" applyNumberFormat="1" applyFont="1" applyFill="1" applyBorder="1" applyAlignment="1">
      <alignment horizontal="right" vertical="center" shrinkToFit="1"/>
    </xf>
    <xf numFmtId="41" fontId="22" fillId="0" borderId="0" xfId="0" applyNumberFormat="1" applyFont="1" applyFill="1" applyBorder="1" applyAlignment="1">
      <alignment horizontal="right" vertical="center" shrinkToFit="1"/>
    </xf>
    <xf numFmtId="41" fontId="36" fillId="0" borderId="0" xfId="0" applyNumberFormat="1" applyFont="1" applyFill="1" applyBorder="1" applyAlignment="1">
      <alignment horizontal="right" vertical="center" shrinkToFit="1"/>
    </xf>
    <xf numFmtId="41" fontId="22" fillId="0" borderId="4" xfId="0" applyNumberFormat="1" applyFont="1" applyFill="1" applyBorder="1" applyAlignment="1">
      <alignment horizontal="right" vertical="center" shrinkToFit="1"/>
    </xf>
    <xf numFmtId="41" fontId="22" fillId="0" borderId="2" xfId="0" applyNumberFormat="1" applyFont="1" applyFill="1" applyBorder="1" applyAlignment="1">
      <alignment horizontal="right" vertical="center" shrinkToFit="1"/>
    </xf>
    <xf numFmtId="3" fontId="21" fillId="2" borderId="10" xfId="0" applyNumberFormat="1" applyFont="1" applyFill="1" applyBorder="1" applyAlignment="1">
      <alignment horizontal="center" wrapText="1" shrinkToFit="1"/>
    </xf>
    <xf numFmtId="3" fontId="21" fillId="2" borderId="10" xfId="0" applyNumberFormat="1" applyFont="1" applyFill="1" applyBorder="1" applyAlignment="1">
      <alignment horizont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41" fontId="26" fillId="0" borderId="11" xfId="0" applyNumberFormat="1" applyFont="1" applyFill="1" applyBorder="1" applyAlignment="1">
      <alignment horizontal="right" vertical="center" shrinkToFit="1"/>
    </xf>
    <xf numFmtId="41" fontId="26" fillId="0" borderId="8" xfId="0" applyNumberFormat="1" applyFont="1" applyFill="1" applyBorder="1" applyAlignment="1">
      <alignment horizontal="right" vertical="center" shrinkToFit="1"/>
    </xf>
    <xf numFmtId="41" fontId="56" fillId="0" borderId="8" xfId="0" applyNumberFormat="1" applyFont="1" applyFill="1" applyBorder="1" applyAlignment="1">
      <alignment horizontal="right" vertical="center" shrinkToFi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3" fontId="21" fillId="2" borderId="11" xfId="0" applyNumberFormat="1" applyFont="1" applyFill="1" applyBorder="1" applyAlignment="1">
      <alignment horizontal="center" vertical="center" wrapText="1"/>
    </xf>
    <xf numFmtId="3" fontId="21" fillId="2" borderId="9" xfId="0" applyNumberFormat="1" applyFont="1" applyFill="1" applyBorder="1" applyAlignment="1">
      <alignment horizontal="center" vertical="center" wrapText="1"/>
    </xf>
    <xf numFmtId="41" fontId="22" fillId="0" borderId="0" xfId="0" applyNumberFormat="1" applyFont="1" applyBorder="1" applyAlignment="1">
      <alignment horizontal="right" vertical="center"/>
    </xf>
    <xf numFmtId="41" fontId="22" fillId="0" borderId="6" xfId="0" applyNumberFormat="1" applyFont="1" applyFill="1" applyBorder="1" applyAlignment="1">
      <alignment horizontal="right" vertical="center" shrinkToFit="1"/>
    </xf>
    <xf numFmtId="41" fontId="22" fillId="0" borderId="0" xfId="1" applyFont="1" applyFill="1" applyBorder="1" applyAlignment="1">
      <alignment horizontal="right" vertical="center" shrinkToFit="1"/>
    </xf>
    <xf numFmtId="41" fontId="22" fillId="0" borderId="6" xfId="1" applyFont="1" applyFill="1" applyBorder="1" applyAlignment="1">
      <alignment horizontal="right" vertical="center" shrinkToFit="1"/>
    </xf>
    <xf numFmtId="41" fontId="22" fillId="0" borderId="0" xfId="1" applyFont="1" applyBorder="1" applyAlignment="1">
      <alignment horizontal="right" vertical="center"/>
    </xf>
    <xf numFmtId="41" fontId="23" fillId="0" borderId="8" xfId="0" applyNumberFormat="1" applyFont="1" applyFill="1" applyBorder="1" applyAlignment="1">
      <alignment horizontal="right" vertical="center" shrinkToFit="1"/>
    </xf>
    <xf numFmtId="41" fontId="23" fillId="0" borderId="9" xfId="0" applyNumberFormat="1" applyFont="1" applyFill="1" applyBorder="1" applyAlignment="1">
      <alignment horizontal="right" vertical="center" shrinkToFit="1"/>
    </xf>
    <xf numFmtId="0" fontId="19" fillId="2" borderId="4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center" vertical="center"/>
    </xf>
    <xf numFmtId="180" fontId="22" fillId="0" borderId="0" xfId="3" applyNumberFormat="1" applyFont="1" applyFill="1" applyBorder="1" applyAlignment="1">
      <alignment horizontal="right" vertical="center" shrinkToFit="1"/>
    </xf>
    <xf numFmtId="180" fontId="26" fillId="0" borderId="8" xfId="3" applyNumberFormat="1" applyFont="1" applyFill="1" applyBorder="1" applyAlignment="1">
      <alignment horizontal="right" vertical="center" shrinkToFit="1"/>
    </xf>
    <xf numFmtId="0" fontId="19" fillId="2" borderId="4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  <xf numFmtId="176" fontId="19" fillId="2" borderId="1" xfId="3" applyNumberFormat="1" applyFont="1" applyFill="1" applyBorder="1" applyAlignment="1">
      <alignment horizontal="center" vertical="center"/>
    </xf>
    <xf numFmtId="176" fontId="19" fillId="2" borderId="5" xfId="3" applyNumberFormat="1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center" vertical="center" wrapText="1"/>
    </xf>
    <xf numFmtId="0" fontId="19" fillId="3" borderId="4" xfId="3" applyFont="1" applyFill="1" applyBorder="1" applyAlignment="1">
      <alignment horizontal="center" vertical="center"/>
    </xf>
    <xf numFmtId="0" fontId="19" fillId="3" borderId="5" xfId="3" applyFont="1" applyFill="1" applyBorder="1" applyAlignment="1">
      <alignment horizontal="center" vertical="center"/>
    </xf>
    <xf numFmtId="178" fontId="43" fillId="0" borderId="0" xfId="3" applyNumberFormat="1" applyFont="1" applyFill="1" applyBorder="1" applyAlignment="1">
      <alignment horizontal="right" vertical="center" shrinkToFit="1"/>
    </xf>
    <xf numFmtId="178" fontId="44" fillId="0" borderId="8" xfId="3" applyNumberFormat="1" applyFont="1" applyFill="1" applyBorder="1" applyAlignment="1">
      <alignment horizontal="right" vertical="center" shrinkToFit="1"/>
    </xf>
    <xf numFmtId="0" fontId="21" fillId="2" borderId="10" xfId="0" applyFont="1" applyFill="1" applyBorder="1" applyAlignment="1">
      <alignment horizontal="center" wrapText="1"/>
    </xf>
    <xf numFmtId="41" fontId="23" fillId="0" borderId="0" xfId="0" applyNumberFormat="1" applyFont="1" applyFill="1" applyBorder="1" applyAlignment="1">
      <alignment horizontal="right" vertical="center" wrapText="1" shrinkToFit="1"/>
    </xf>
    <xf numFmtId="0" fontId="19" fillId="2" borderId="1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 shrinkToFit="1"/>
    </xf>
    <xf numFmtId="0" fontId="27" fillId="0" borderId="8" xfId="0" applyFont="1" applyFill="1" applyBorder="1" applyAlignment="1">
      <alignment horizontal="right" vertical="center" wrapText="1" shrinkToFit="1"/>
    </xf>
    <xf numFmtId="0" fontId="19" fillId="3" borderId="1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right" vertical="center" wrapText="1" shrinkToFit="1"/>
    </xf>
    <xf numFmtId="0" fontId="19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shrinkToFit="1"/>
    </xf>
    <xf numFmtId="41" fontId="27" fillId="0" borderId="8" xfId="0" applyNumberFormat="1" applyFont="1" applyFill="1" applyBorder="1" applyAlignment="1">
      <alignment horizontal="right" vertical="center" wrapText="1" shrinkToFit="1"/>
    </xf>
    <xf numFmtId="1" fontId="19" fillId="2" borderId="3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41" fontId="23" fillId="0" borderId="7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41" fontId="27" fillId="0" borderId="11" xfId="0" applyNumberFormat="1" applyFont="1" applyFill="1" applyBorder="1" applyAlignment="1">
      <alignment horizontal="right" vertical="center"/>
    </xf>
    <xf numFmtId="41" fontId="27" fillId="0" borderId="8" xfId="0" applyNumberFormat="1" applyFont="1" applyFill="1" applyBorder="1" applyAlignment="1">
      <alignment horizontal="right" vertical="center"/>
    </xf>
    <xf numFmtId="176" fontId="19" fillId="2" borderId="5" xfId="0" quotePrefix="1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21" fillId="2" borderId="10" xfId="0" applyNumberFormat="1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wrapText="1"/>
    </xf>
    <xf numFmtId="0" fontId="21" fillId="2" borderId="9" xfId="3" applyFont="1" applyFill="1" applyBorder="1" applyAlignment="1">
      <alignment horizontal="center" wrapText="1"/>
    </xf>
    <xf numFmtId="0" fontId="21" fillId="2" borderId="8" xfId="3" applyFont="1" applyFill="1" applyBorder="1" applyAlignment="1">
      <alignment horizontal="center" wrapText="1"/>
    </xf>
    <xf numFmtId="178" fontId="43" fillId="0" borderId="6" xfId="3" applyNumberFormat="1" applyFont="1" applyFill="1" applyBorder="1" applyAlignment="1">
      <alignment horizontal="right" vertical="center" shrinkToFit="1"/>
    </xf>
    <xf numFmtId="178" fontId="43" fillId="0" borderId="8" xfId="3" applyNumberFormat="1" applyFont="1" applyFill="1" applyBorder="1" applyAlignment="1">
      <alignment horizontal="right" vertical="center" shrinkToFit="1"/>
    </xf>
    <xf numFmtId="178" fontId="105" fillId="0" borderId="0" xfId="3" applyNumberFormat="1" applyFont="1" applyBorder="1" applyAlignment="1">
      <alignment horizontal="right" vertical="center"/>
    </xf>
    <xf numFmtId="180" fontId="21" fillId="3" borderId="10" xfId="0" applyNumberFormat="1" applyFont="1" applyFill="1" applyBorder="1" applyAlignment="1">
      <alignment horizontal="center" vertical="center"/>
    </xf>
    <xf numFmtId="180" fontId="19" fillId="2" borderId="1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center" vertical="center"/>
    </xf>
    <xf numFmtId="1" fontId="48" fillId="2" borderId="18" xfId="0" applyNumberFormat="1" applyFont="1" applyFill="1" applyBorder="1" applyAlignment="1">
      <alignment horizontal="center" vertical="center"/>
    </xf>
    <xf numFmtId="41" fontId="27" fillId="0" borderId="8" xfId="15" applyFont="1" applyFill="1" applyBorder="1" applyAlignment="1">
      <alignment horizontal="right" vertical="center" shrinkToFit="1"/>
    </xf>
    <xf numFmtId="0" fontId="19" fillId="2" borderId="1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" fontId="19" fillId="2" borderId="11" xfId="0" quotePrefix="1" applyNumberFormat="1" applyFont="1" applyFill="1" applyBorder="1" applyAlignment="1">
      <alignment horizontal="center" vertical="center"/>
    </xf>
    <xf numFmtId="1" fontId="19" fillId="2" borderId="8" xfId="0" quotePrefix="1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1" fontId="10" fillId="0" borderId="2" xfId="0" applyNumberFormat="1" applyFont="1" applyBorder="1" applyAlignment="1"/>
    <xf numFmtId="1" fontId="10" fillId="0" borderId="0" xfId="0" applyNumberFormat="1" applyFont="1" applyBorder="1" applyAlignment="1"/>
    <xf numFmtId="0" fontId="23" fillId="0" borderId="5" xfId="0" quotePrefix="1" applyNumberFormat="1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shrinkToFit="1"/>
    </xf>
    <xf numFmtId="0" fontId="53" fillId="0" borderId="0" xfId="0" applyFont="1" applyBorder="1" applyAlignment="1">
      <alignment shrinkToFit="1"/>
    </xf>
    <xf numFmtId="41" fontId="110" fillId="0" borderId="0" xfId="0" applyNumberFormat="1" applyFont="1" applyBorder="1" applyAlignment="1">
      <alignment vertical="center"/>
    </xf>
    <xf numFmtId="1" fontId="77" fillId="0" borderId="0" xfId="0" applyNumberFormat="1" applyFont="1" applyBorder="1" applyAlignment="1">
      <alignment horizontal="center"/>
    </xf>
    <xf numFmtId="1" fontId="92" fillId="0" borderId="0" xfId="0" applyNumberFormat="1" applyFont="1" applyBorder="1" applyAlignment="1">
      <alignment horizontal="center"/>
    </xf>
    <xf numFmtId="1" fontId="19" fillId="2" borderId="6" xfId="0" applyNumberFormat="1" applyFont="1" applyFill="1" applyBorder="1" applyAlignment="1">
      <alignment horizontal="centerContinuous" vertical="center"/>
    </xf>
    <xf numFmtId="1" fontId="21" fillId="2" borderId="9" xfId="0" applyNumberFormat="1" applyFont="1" applyFill="1" applyBorder="1" applyAlignment="1">
      <alignment horizontal="centerContinuous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6" xfId="0" applyNumberFormat="1" applyFont="1" applyFill="1" applyBorder="1" applyAlignment="1">
      <alignment horizontal="right" vertical="center"/>
    </xf>
    <xf numFmtId="1" fontId="101" fillId="0" borderId="0" xfId="0" applyNumberFormat="1" applyFont="1" applyBorder="1" applyAlignment="1">
      <alignment horizontal="center"/>
    </xf>
    <xf numFmtId="41" fontId="36" fillId="0" borderId="0" xfId="0" applyNumberFormat="1" applyFont="1" applyFill="1" applyBorder="1" applyAlignment="1">
      <alignment horizontal="right" vertical="center"/>
    </xf>
    <xf numFmtId="41" fontId="36" fillId="0" borderId="6" xfId="0" applyNumberFormat="1" applyFont="1" applyFill="1" applyBorder="1" applyAlignment="1">
      <alignment horizontal="right" vertical="center"/>
    </xf>
    <xf numFmtId="41" fontId="56" fillId="0" borderId="8" xfId="0" applyNumberFormat="1" applyFont="1" applyFill="1" applyBorder="1" applyAlignment="1">
      <alignment horizontal="right" vertical="center"/>
    </xf>
    <xf numFmtId="41" fontId="56" fillId="0" borderId="9" xfId="0" applyNumberFormat="1" applyFont="1" applyFill="1" applyBorder="1" applyAlignment="1">
      <alignment horizontal="right" vertical="center"/>
    </xf>
    <xf numFmtId="176" fontId="19" fillId="2" borderId="1" xfId="0" applyNumberFormat="1" applyFont="1" applyFill="1" applyBorder="1" applyAlignment="1">
      <alignment horizontal="center"/>
    </xf>
    <xf numFmtId="1" fontId="21" fillId="2" borderId="5" xfId="0" applyNumberFormat="1" applyFont="1" applyFill="1" applyBorder="1" applyAlignment="1">
      <alignment horizontal="center" vertical="center" wrapText="1"/>
    </xf>
    <xf numFmtId="178" fontId="22" fillId="0" borderId="6" xfId="0" applyNumberFormat="1" applyFont="1" applyFill="1" applyBorder="1" applyAlignment="1">
      <alignment horizontal="right" vertical="center" wrapText="1" shrinkToFit="1"/>
    </xf>
    <xf numFmtId="180" fontId="22" fillId="0" borderId="0" xfId="0" applyNumberFormat="1" applyFont="1" applyFill="1" applyBorder="1" applyAlignment="1">
      <alignment horizontal="right" vertical="center" wrapText="1" shrinkToFit="1"/>
    </xf>
    <xf numFmtId="180" fontId="22" fillId="0" borderId="6" xfId="0" applyNumberFormat="1" applyFont="1" applyFill="1" applyBorder="1" applyAlignment="1">
      <alignment horizontal="right" vertical="center" wrapText="1" shrinkToFit="1"/>
    </xf>
    <xf numFmtId="180" fontId="79" fillId="0" borderId="0" xfId="0" applyNumberFormat="1" applyFont="1" applyFill="1" applyBorder="1" applyAlignment="1">
      <alignment horizontal="right" vertical="center" wrapText="1" shrinkToFit="1"/>
    </xf>
    <xf numFmtId="180" fontId="79" fillId="0" borderId="6" xfId="0" applyNumberFormat="1" applyFont="1" applyFill="1" applyBorder="1" applyAlignment="1">
      <alignment horizontal="right" vertical="center" wrapText="1" shrinkToFit="1"/>
    </xf>
    <xf numFmtId="180" fontId="22" fillId="0" borderId="6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6" fillId="0" borderId="8" xfId="0" applyNumberFormat="1" applyFont="1" applyFill="1" applyBorder="1" applyAlignment="1">
      <alignment horizontal="right" vertical="center"/>
    </xf>
    <xf numFmtId="180" fontId="26" fillId="0" borderId="9" xfId="0" applyNumberFormat="1" applyFont="1" applyFill="1" applyBorder="1" applyAlignment="1">
      <alignment horizontal="right" vertical="center"/>
    </xf>
    <xf numFmtId="1" fontId="10" fillId="0" borderId="0" xfId="0" applyNumberFormat="1" applyFont="1" applyBorder="1" applyAlignment="1">
      <alignment vertical="center"/>
    </xf>
    <xf numFmtId="0" fontId="111" fillId="0" borderId="0" xfId="0" applyFont="1" applyAlignment="1">
      <alignment horizontal="left"/>
    </xf>
    <xf numFmtId="1" fontId="19" fillId="2" borderId="6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center" vertical="center"/>
    </xf>
    <xf numFmtId="176" fontId="19" fillId="2" borderId="10" xfId="0" quotePrefix="1" applyNumberFormat="1" applyFont="1" applyFill="1" applyBorder="1" applyAlignment="1">
      <alignment horizontal="center" vertical="center"/>
    </xf>
    <xf numFmtId="1" fontId="19" fillId="2" borderId="18" xfId="0" applyNumberFormat="1" applyFont="1" applyFill="1" applyBorder="1" applyAlignment="1">
      <alignment horizontal="center" vertical="center"/>
    </xf>
    <xf numFmtId="41" fontId="22" fillId="0" borderId="6" xfId="0" applyNumberFormat="1" applyFont="1" applyFill="1" applyBorder="1" applyAlignment="1" applyProtection="1">
      <alignment horizontal="right" vertical="center" shrinkToFit="1"/>
    </xf>
    <xf numFmtId="41" fontId="26" fillId="0" borderId="9" xfId="0" applyNumberFormat="1" applyFont="1" applyFill="1" applyBorder="1" applyAlignment="1" applyProtection="1">
      <alignment horizontal="right" vertical="center" shrinkToFit="1"/>
    </xf>
    <xf numFmtId="1" fontId="10" fillId="0" borderId="2" xfId="0" applyNumberFormat="1" applyFont="1" applyBorder="1" applyAlignment="1">
      <alignment horizontal="center" vertical="center"/>
    </xf>
    <xf numFmtId="1" fontId="21" fillId="2" borderId="10" xfId="0" applyNumberFormat="1" applyFont="1" applyFill="1" applyBorder="1" applyAlignment="1">
      <alignment horizontal="center" vertical="center" shrinkToFit="1"/>
    </xf>
    <xf numFmtId="1" fontId="19" fillId="2" borderId="13" xfId="0" applyNumberFormat="1" applyFont="1" applyFill="1" applyBorder="1" applyAlignment="1">
      <alignment horizontal="center" vertical="center" wrapText="1"/>
    </xf>
    <xf numFmtId="1" fontId="21" fillId="2" borderId="9" xfId="0" applyNumberFormat="1" applyFont="1" applyFill="1" applyBorder="1" applyAlignment="1">
      <alignment horizontal="center" vertical="center" shrinkToFit="1"/>
    </xf>
    <xf numFmtId="41" fontId="22" fillId="0" borderId="0" xfId="0" applyNumberFormat="1" applyFont="1" applyFill="1" applyBorder="1" applyAlignment="1">
      <alignment horizontal="right" vertical="center" wrapText="1" shrinkToFit="1"/>
    </xf>
    <xf numFmtId="41" fontId="22" fillId="0" borderId="6" xfId="0" applyNumberFormat="1" applyFont="1" applyFill="1" applyBorder="1" applyAlignment="1">
      <alignment horizontal="right" vertical="center" wrapText="1" shrinkToFit="1"/>
    </xf>
    <xf numFmtId="0" fontId="26" fillId="0" borderId="5" xfId="0" applyNumberFormat="1" applyFont="1" applyBorder="1" applyAlignment="1">
      <alignment horizontal="center" vertical="center" wrapText="1"/>
    </xf>
    <xf numFmtId="41" fontId="26" fillId="0" borderId="0" xfId="0" applyNumberFormat="1" applyFont="1" applyFill="1" applyBorder="1" applyAlignment="1">
      <alignment horizontal="right" vertical="center" wrapText="1" shrinkToFit="1"/>
    </xf>
    <xf numFmtId="41" fontId="26" fillId="0" borderId="8" xfId="0" applyNumberFormat="1" applyFont="1" applyFill="1" applyBorder="1" applyAlignment="1">
      <alignment horizontal="right" vertical="center" wrapText="1" shrinkToFit="1"/>
    </xf>
    <xf numFmtId="41" fontId="26" fillId="0" borderId="9" xfId="0" applyNumberFormat="1" applyFont="1" applyFill="1" applyBorder="1" applyAlignment="1">
      <alignment horizontal="right" vertical="center" wrapText="1" shrinkToFit="1"/>
    </xf>
    <xf numFmtId="178" fontId="112" fillId="0" borderId="0" xfId="0" applyNumberFormat="1" applyFont="1" applyFill="1" applyBorder="1" applyAlignment="1">
      <alignment horizontal="right" vertical="center" wrapText="1" shrinkToFit="1"/>
    </xf>
    <xf numFmtId="1" fontId="10" fillId="0" borderId="0" xfId="0" applyNumberFormat="1" applyFont="1" applyBorder="1" applyAlignment="1">
      <alignment horizontal="center" vertical="center"/>
    </xf>
    <xf numFmtId="178" fontId="63" fillId="0" borderId="0" xfId="0" applyNumberFormat="1" applyFont="1" applyAlignment="1">
      <alignment horizontal="right" vertical="center" shrinkToFit="1"/>
    </xf>
    <xf numFmtId="0" fontId="19" fillId="6" borderId="1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0" fontId="19" fillId="6" borderId="5" xfId="0" applyFont="1" applyFill="1" applyBorder="1" applyAlignment="1">
      <alignment vertical="center" wrapText="1"/>
    </xf>
    <xf numFmtId="0" fontId="19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9" fillId="6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8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21" fillId="3" borderId="10" xfId="0" applyFont="1" applyFill="1" applyBorder="1" applyAlignment="1">
      <alignment horizontal="center" wrapText="1"/>
    </xf>
    <xf numFmtId="0" fontId="21" fillId="3" borderId="9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1" fontId="19" fillId="2" borderId="3" xfId="0" applyNumberFormat="1" applyFont="1" applyFill="1" applyBorder="1" applyAlignment="1">
      <alignment horizontal="center" vertical="center"/>
    </xf>
    <xf numFmtId="176" fontId="19" fillId="2" borderId="5" xfId="0" quotePrefix="1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41" fontId="27" fillId="0" borderId="6" xfId="0" applyNumberFormat="1" applyFont="1" applyFill="1" applyBorder="1" applyAlignment="1">
      <alignment horizontal="right" vertical="center" shrinkToFit="1"/>
    </xf>
    <xf numFmtId="41" fontId="43" fillId="0" borderId="4" xfId="0" applyNumberFormat="1" applyFont="1" applyFill="1" applyBorder="1" applyAlignment="1" applyProtection="1">
      <alignment horizontal="right" vertical="center" shrinkToFit="1"/>
      <protection locked="0"/>
    </xf>
    <xf numFmtId="41" fontId="43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43" fillId="0" borderId="2" xfId="0" applyNumberFormat="1" applyFont="1" applyFill="1" applyBorder="1" applyAlignment="1">
      <alignment horizontal="right" vertical="center" shrinkToFit="1"/>
    </xf>
    <xf numFmtId="41" fontId="43" fillId="0" borderId="3" xfId="0" applyNumberFormat="1" applyFont="1" applyFill="1" applyBorder="1" applyAlignment="1" applyProtection="1">
      <alignment horizontal="right" vertical="center" shrinkToFit="1"/>
      <protection locked="0"/>
    </xf>
    <xf numFmtId="41" fontId="43" fillId="0" borderId="7" xfId="0" applyNumberFormat="1" applyFont="1" applyFill="1" applyBorder="1" applyAlignment="1">
      <alignment horizontal="right" vertical="center" shrinkToFit="1"/>
    </xf>
    <xf numFmtId="41" fontId="43" fillId="0" borderId="0" xfId="0" applyNumberFormat="1" applyFont="1" applyFill="1" applyBorder="1" applyAlignment="1">
      <alignment horizontal="right" vertical="center" shrinkToFit="1"/>
    </xf>
    <xf numFmtId="41" fontId="4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43" fillId="0" borderId="6" xfId="0" applyNumberFormat="1" applyFont="1" applyFill="1" applyBorder="1" applyAlignment="1">
      <alignment horizontal="right" vertical="center" shrinkToFit="1"/>
    </xf>
    <xf numFmtId="41" fontId="44" fillId="0" borderId="11" xfId="0" applyNumberFormat="1" applyFont="1" applyFill="1" applyBorder="1" applyAlignment="1">
      <alignment horizontal="right" vertical="center" shrinkToFit="1"/>
    </xf>
    <xf numFmtId="41" fontId="44" fillId="0" borderId="8" xfId="0" applyNumberFormat="1" applyFont="1" applyFill="1" applyBorder="1" applyAlignment="1">
      <alignment horizontal="right" vertical="center" shrinkToFit="1"/>
    </xf>
    <xf numFmtId="41" fontId="44" fillId="0" borderId="8" xfId="0" applyNumberFormat="1" applyFont="1" applyFill="1" applyBorder="1" applyAlignment="1" applyProtection="1">
      <alignment horizontal="right" vertical="center" shrinkToFit="1"/>
      <protection locked="0"/>
    </xf>
    <xf numFmtId="41" fontId="43" fillId="0" borderId="8" xfId="0" applyNumberFormat="1" applyFont="1" applyFill="1" applyBorder="1" applyAlignment="1" applyProtection="1">
      <alignment horizontal="right" vertical="center" shrinkToFit="1"/>
      <protection locked="0"/>
    </xf>
    <xf numFmtId="41" fontId="44" fillId="0" borderId="9" xfId="0" applyNumberFormat="1" applyFont="1" applyFill="1" applyBorder="1" applyAlignment="1">
      <alignment horizontal="right" vertical="center" shrinkToFit="1"/>
    </xf>
    <xf numFmtId="41" fontId="43" fillId="0" borderId="3" xfId="0" applyNumberFormat="1" applyFont="1" applyFill="1" applyBorder="1" applyAlignment="1">
      <alignment horizontal="right" vertical="center" shrinkToFit="1"/>
    </xf>
    <xf numFmtId="0" fontId="27" fillId="0" borderId="11" xfId="0" quotePrefix="1" applyNumberFormat="1" applyFont="1" applyBorder="1" applyAlignment="1" applyProtection="1">
      <alignment horizontal="center" vertical="center"/>
      <protection locked="0"/>
    </xf>
    <xf numFmtId="0" fontId="23" fillId="0" borderId="10" xfId="0" quotePrefix="1" applyNumberFormat="1" applyFont="1" applyBorder="1" applyAlignment="1" applyProtection="1">
      <alignment horizontal="center" vertical="center"/>
      <protection locked="0"/>
    </xf>
    <xf numFmtId="41" fontId="36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50" fillId="0" borderId="23" xfId="0" applyNumberFormat="1" applyFont="1" applyFill="1" applyBorder="1" applyAlignment="1">
      <alignment horizontal="right" vertical="center" shrinkToFit="1"/>
    </xf>
    <xf numFmtId="181" fontId="50" fillId="0" borderId="8" xfId="0" applyNumberFormat="1" applyFont="1" applyFill="1" applyBorder="1" applyAlignment="1">
      <alignment horizontal="right" vertical="center" shrinkToFit="1"/>
    </xf>
    <xf numFmtId="181" fontId="50" fillId="0" borderId="9" xfId="0" applyNumberFormat="1" applyFont="1" applyFill="1" applyBorder="1" applyAlignment="1">
      <alignment horizontal="right" vertical="center" shrinkToFit="1"/>
    </xf>
    <xf numFmtId="41" fontId="70" fillId="0" borderId="8" xfId="1" applyFont="1" applyBorder="1" applyAlignment="1">
      <alignment horizontal="right" vertical="center"/>
    </xf>
    <xf numFmtId="41" fontId="22" fillId="0" borderId="7" xfId="1" applyFont="1" applyFill="1" applyBorder="1" applyAlignment="1">
      <alignment horizontal="right" vertical="center" shrinkToFit="1"/>
    </xf>
    <xf numFmtId="41" fontId="36" fillId="0" borderId="0" xfId="1" applyFont="1" applyFill="1" applyBorder="1" applyAlignment="1">
      <alignment horizontal="right" vertical="center" shrinkToFit="1"/>
    </xf>
    <xf numFmtId="41" fontId="22" fillId="0" borderId="0" xfId="1" quotePrefix="1" applyFont="1" applyFill="1" applyBorder="1" applyAlignment="1">
      <alignment horizontal="right" vertical="center" shrinkToFit="1"/>
    </xf>
    <xf numFmtId="41" fontId="26" fillId="0" borderId="11" xfId="1" applyFont="1" applyFill="1" applyBorder="1" applyAlignment="1">
      <alignment horizontal="right" vertical="center" shrinkToFit="1"/>
    </xf>
    <xf numFmtId="41" fontId="26" fillId="0" borderId="8" xfId="1" applyFont="1" applyFill="1" applyBorder="1" applyAlignment="1">
      <alignment horizontal="right" vertical="center" shrinkToFit="1"/>
    </xf>
    <xf numFmtId="41" fontId="26" fillId="0" borderId="8" xfId="1" quotePrefix="1" applyFont="1" applyFill="1" applyBorder="1" applyAlignment="1">
      <alignment horizontal="right" vertical="center" shrinkToFit="1"/>
    </xf>
    <xf numFmtId="41" fontId="26" fillId="0" borderId="9" xfId="1" applyFont="1" applyFill="1" applyBorder="1" applyAlignment="1">
      <alignment horizontal="right" vertical="center" shrinkToFit="1"/>
    </xf>
    <xf numFmtId="41" fontId="22" fillId="0" borderId="0" xfId="1" applyFont="1" applyBorder="1" applyAlignment="1">
      <alignment horizontal="right" vertical="center" shrinkToFit="1"/>
    </xf>
    <xf numFmtId="178" fontId="81" fillId="0" borderId="9" xfId="3" applyNumberFormat="1" applyFont="1" applyFill="1" applyBorder="1" applyAlignment="1">
      <alignment horizontal="right" vertical="center" shrinkToFit="1"/>
    </xf>
    <xf numFmtId="177" fontId="23" fillId="0" borderId="6" xfId="0" applyNumberFormat="1" applyFont="1" applyFill="1" applyBorder="1" applyAlignment="1" applyProtection="1">
      <alignment horizontal="right" vertical="center" shrinkToFit="1"/>
    </xf>
    <xf numFmtId="177" fontId="27" fillId="0" borderId="9" xfId="0" applyNumberFormat="1" applyFont="1" applyFill="1" applyBorder="1" applyAlignment="1" applyProtection="1">
      <alignment horizontal="right" vertical="center" shrinkToFit="1"/>
    </xf>
    <xf numFmtId="41" fontId="27" fillId="0" borderId="0" xfId="0" applyNumberFormat="1" applyFont="1" applyFill="1" applyBorder="1" applyAlignment="1">
      <alignment horizontal="right" vertical="center"/>
    </xf>
    <xf numFmtId="183" fontId="21" fillId="2" borderId="10" xfId="0" applyNumberFormat="1" applyFont="1" applyFill="1" applyBorder="1" applyAlignment="1" applyProtection="1">
      <alignment horizontal="center" vertical="center"/>
    </xf>
    <xf numFmtId="183" fontId="21" fillId="2" borderId="10" xfId="0" applyNumberFormat="1" applyFont="1" applyFill="1" applyBorder="1" applyAlignment="1" applyProtection="1">
      <alignment horizontal="center" vertical="center" wrapText="1"/>
    </xf>
    <xf numFmtId="185" fontId="26" fillId="0" borderId="6" xfId="0" applyNumberFormat="1" applyFont="1" applyBorder="1" applyAlignment="1">
      <alignment horizontal="right" vertical="center"/>
    </xf>
    <xf numFmtId="185" fontId="22" fillId="0" borderId="6" xfId="0" applyNumberFormat="1" applyFont="1" applyBorder="1" applyAlignment="1">
      <alignment horizontal="right" vertical="center"/>
    </xf>
    <xf numFmtId="185" fontId="22" fillId="0" borderId="9" xfId="0" applyNumberFormat="1" applyFont="1" applyBorder="1" applyAlignment="1">
      <alignment horizontal="right" vertical="center"/>
    </xf>
    <xf numFmtId="41" fontId="27" fillId="0" borderId="9" xfId="15" applyFont="1" applyFill="1" applyBorder="1" applyAlignment="1">
      <alignment horizontal="right" vertical="center" shrinkToFit="1"/>
    </xf>
    <xf numFmtId="178" fontId="105" fillId="0" borderId="8" xfId="3" applyNumberFormat="1" applyFont="1" applyFill="1" applyBorder="1" applyAlignment="1">
      <alignment horizontal="right" vertical="center"/>
    </xf>
    <xf numFmtId="178" fontId="43" fillId="0" borderId="8" xfId="3" applyNumberFormat="1" applyFont="1" applyFill="1" applyBorder="1" applyAlignment="1">
      <alignment horizontal="right" vertical="center" wrapText="1" shrinkToFit="1"/>
    </xf>
    <xf numFmtId="41" fontId="44" fillId="0" borderId="0" xfId="1" applyFont="1" applyFill="1" applyBorder="1" applyAlignment="1">
      <alignment horizontal="right" vertical="center" shrinkToFit="1"/>
    </xf>
    <xf numFmtId="41" fontId="44" fillId="0" borderId="8" xfId="1" applyFont="1" applyFill="1" applyBorder="1" applyAlignment="1">
      <alignment horizontal="right" vertical="center" shrinkToFit="1"/>
    </xf>
    <xf numFmtId="41" fontId="44" fillId="0" borderId="6" xfId="1" applyFont="1" applyFill="1" applyBorder="1" applyAlignment="1">
      <alignment horizontal="right" vertical="center" shrinkToFit="1"/>
    </xf>
    <xf numFmtId="41" fontId="44" fillId="0" borderId="8" xfId="1" applyFont="1" applyFill="1" applyBorder="1" applyAlignment="1">
      <alignment horizontal="center" vertical="center" shrinkToFit="1"/>
    </xf>
    <xf numFmtId="41" fontId="44" fillId="0" borderId="14" xfId="1" applyFont="1" applyFill="1" applyBorder="1" applyAlignment="1">
      <alignment horizontal="center" vertical="center" shrinkToFit="1"/>
    </xf>
    <xf numFmtId="41" fontId="44" fillId="0" borderId="13" xfId="1" applyFont="1" applyFill="1" applyBorder="1" applyAlignment="1">
      <alignment horizontal="center" vertical="center" shrinkToFit="1"/>
    </xf>
    <xf numFmtId="41" fontId="53" fillId="0" borderId="0" xfId="3" applyNumberFormat="1" applyFont="1" applyBorder="1"/>
    <xf numFmtId="41" fontId="5" fillId="0" borderId="0" xfId="3" applyNumberFormat="1" applyFont="1" applyBorder="1" applyAlignment="1">
      <alignment shrinkToFit="1"/>
    </xf>
    <xf numFmtId="41" fontId="88" fillId="0" borderId="9" xfId="0" applyNumberFormat="1" applyFont="1" applyFill="1" applyBorder="1" applyAlignment="1">
      <alignment horizontal="right" vertical="center" shrinkToFi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73" fillId="0" borderId="0" xfId="0" applyFont="1" applyBorder="1"/>
    <xf numFmtId="0" fontId="17" fillId="0" borderId="0" xfId="0" applyFont="1" applyBorder="1" applyAlignment="1"/>
    <xf numFmtId="0" fontId="19" fillId="3" borderId="1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22" fillId="0" borderId="1" xfId="0" quotePrefix="1" applyNumberFormat="1" applyFont="1" applyBorder="1" applyAlignment="1">
      <alignment horizontal="center" vertical="center"/>
    </xf>
    <xf numFmtId="41" fontId="22" fillId="0" borderId="4" xfId="16" applyFont="1" applyBorder="1" applyAlignment="1">
      <alignment horizontal="right" vertical="center" shrinkToFit="1"/>
    </xf>
    <xf numFmtId="41" fontId="22" fillId="0" borderId="2" xfId="16" applyFont="1" applyBorder="1" applyAlignment="1">
      <alignment horizontal="right" vertical="center" shrinkToFit="1"/>
    </xf>
    <xf numFmtId="41" fontId="22" fillId="0" borderId="3" xfId="16" applyFont="1" applyBorder="1" applyAlignment="1">
      <alignment horizontal="right" vertical="center" shrinkToFit="1"/>
    </xf>
    <xf numFmtId="41" fontId="22" fillId="0" borderId="7" xfId="16" applyFont="1" applyBorder="1" applyAlignment="1">
      <alignment horizontal="right" vertical="center" shrinkToFit="1"/>
    </xf>
    <xf numFmtId="41" fontId="22" fillId="0" borderId="0" xfId="16" applyFont="1" applyBorder="1" applyAlignment="1">
      <alignment horizontal="right" vertical="center" shrinkToFit="1"/>
    </xf>
    <xf numFmtId="41" fontId="22" fillId="0" borderId="6" xfId="16" applyFont="1" applyBorder="1" applyAlignment="1">
      <alignment horizontal="right" vertical="center" shrinkToFit="1"/>
    </xf>
    <xf numFmtId="41" fontId="26" fillId="0" borderId="7" xfId="16" applyFont="1" applyBorder="1" applyAlignment="1">
      <alignment horizontal="right" vertical="center" shrinkToFit="1"/>
    </xf>
    <xf numFmtId="41" fontId="26" fillId="0" borderId="0" xfId="16" applyFont="1" applyBorder="1" applyAlignment="1">
      <alignment horizontal="right" vertical="center" shrinkToFit="1"/>
    </xf>
    <xf numFmtId="41" fontId="26" fillId="0" borderId="6" xfId="16" applyFont="1" applyBorder="1" applyAlignment="1">
      <alignment horizontal="right" vertical="center" shrinkToFit="1"/>
    </xf>
    <xf numFmtId="0" fontId="100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9" fillId="0" borderId="0" xfId="0" applyFont="1" applyBorder="1" applyAlignment="1">
      <alignment horizontal="right" vertical="center" wrapText="1" shrinkToFit="1"/>
    </xf>
    <xf numFmtId="178" fontId="119" fillId="0" borderId="0" xfId="0" applyNumberFormat="1" applyFont="1" applyBorder="1" applyAlignment="1">
      <alignment horizontal="right" vertical="center" wrapText="1" shrinkToFit="1"/>
    </xf>
    <xf numFmtId="0" fontId="1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9" fillId="2" borderId="5" xfId="0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wrapText="1"/>
    </xf>
    <xf numFmtId="176" fontId="19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" borderId="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1" fontId="27" fillId="0" borderId="8" xfId="0" applyNumberFormat="1" applyFont="1" applyFill="1" applyBorder="1" applyAlignment="1">
      <alignment horizontal="right" vertical="center" wrapText="1" shrinkToFit="1"/>
    </xf>
    <xf numFmtId="41" fontId="23" fillId="0" borderId="0" xfId="0" applyNumberFormat="1" applyFont="1" applyFill="1" applyBorder="1" applyAlignment="1">
      <alignment horizontal="right" vertical="center" wrapText="1" shrinkToFit="1"/>
    </xf>
    <xf numFmtId="0" fontId="21" fillId="2" borderId="5" xfId="0" applyFont="1" applyFill="1" applyBorder="1" applyAlignment="1">
      <alignment horizontal="center" vertical="center"/>
    </xf>
    <xf numFmtId="41" fontId="27" fillId="0" borderId="0" xfId="0" applyNumberFormat="1" applyFont="1" applyFill="1" applyBorder="1" applyAlignment="1">
      <alignment horizontal="right" vertical="center" wrapText="1" shrinkToFit="1"/>
    </xf>
    <xf numFmtId="0" fontId="19" fillId="2" borderId="18" xfId="0" applyFont="1" applyFill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176" fontId="19" fillId="2" borderId="5" xfId="0" quotePrefix="1" applyNumberFormat="1" applyFont="1" applyFill="1" applyBorder="1" applyAlignment="1">
      <alignment horizontal="center" vertical="center"/>
    </xf>
    <xf numFmtId="0" fontId="8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0" fillId="3" borderId="5" xfId="0" quotePrefix="1" applyNumberFormat="1" applyFont="1" applyFill="1" applyBorder="1" applyAlignment="1">
      <alignment horizontal="center" vertical="center"/>
    </xf>
    <xf numFmtId="0" fontId="22" fillId="3" borderId="10" xfId="0" quotePrefix="1" applyNumberFormat="1" applyFont="1" applyFill="1" applyBorder="1" applyAlignment="1">
      <alignment horizontal="center" vertical="center" wrapText="1"/>
    </xf>
    <xf numFmtId="41" fontId="27" fillId="0" borderId="8" xfId="1" applyFont="1" applyFill="1" applyBorder="1" applyAlignment="1">
      <alignment horizontal="right" vertical="center" shrinkToFit="1"/>
    </xf>
    <xf numFmtId="41" fontId="23" fillId="0" borderId="0" xfId="1" applyFont="1" applyFill="1" applyBorder="1" applyAlignment="1">
      <alignment horizontal="right" vertical="center" shrinkToFit="1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right" vertical="center" shrinkToFit="1"/>
    </xf>
    <xf numFmtId="41" fontId="22" fillId="0" borderId="0" xfId="1" applyFont="1" applyBorder="1" applyAlignment="1">
      <alignment horizontal="right" vertical="center" shrinkToFit="1"/>
    </xf>
    <xf numFmtId="0" fontId="19" fillId="2" borderId="4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/>
    </xf>
    <xf numFmtId="41" fontId="51" fillId="0" borderId="0" xfId="0" applyNumberFormat="1" applyFont="1" applyFill="1" applyBorder="1"/>
    <xf numFmtId="0" fontId="41" fillId="0" borderId="5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19" fillId="2" borderId="5" xfId="0" applyFont="1" applyFill="1" applyBorder="1" applyAlignment="1">
      <alignment horizontal="centerContinuous" vertical="top"/>
    </xf>
    <xf numFmtId="0" fontId="19" fillId="2" borderId="1" xfId="0" applyFont="1" applyFill="1" applyBorder="1" applyAlignment="1">
      <alignment horizontal="center" vertical="top" wrapText="1" shrinkToFit="1"/>
    </xf>
    <xf numFmtId="0" fontId="19" fillId="2" borderId="6" xfId="0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shrinkToFit="1"/>
    </xf>
    <xf numFmtId="0" fontId="19" fillId="3" borderId="6" xfId="0" applyFont="1" applyFill="1" applyBorder="1" applyAlignment="1">
      <alignment horizontal="center" vertical="top" wrapText="1" shrinkToFit="1"/>
    </xf>
    <xf numFmtId="0" fontId="19" fillId="3" borderId="5" xfId="0" applyFont="1" applyFill="1" applyBorder="1" applyAlignment="1">
      <alignment horizontal="center" vertical="top" wrapText="1" shrinkToFit="1"/>
    </xf>
    <xf numFmtId="41" fontId="110" fillId="0" borderId="0" xfId="1" applyFont="1" applyBorder="1" applyAlignment="1">
      <alignment vertical="center"/>
    </xf>
    <xf numFmtId="41" fontId="89" fillId="0" borderId="8" xfId="1" applyFont="1" applyBorder="1" applyAlignment="1">
      <alignment vertical="center"/>
    </xf>
    <xf numFmtId="41" fontId="27" fillId="0" borderId="9" xfId="1" applyFont="1" applyFill="1" applyBorder="1" applyAlignment="1">
      <alignment horizontal="right" vertical="center" shrinkToFit="1"/>
    </xf>
    <xf numFmtId="41" fontId="22" fillId="0" borderId="4" xfId="1" applyFont="1" applyBorder="1" applyAlignment="1">
      <alignment horizontal="right" vertical="center" shrinkToFit="1"/>
    </xf>
    <xf numFmtId="41" fontId="22" fillId="0" borderId="3" xfId="1" applyFont="1" applyBorder="1" applyAlignment="1">
      <alignment horizontal="right" vertical="center" shrinkToFit="1"/>
    </xf>
    <xf numFmtId="41" fontId="22" fillId="0" borderId="7" xfId="1" applyFont="1" applyBorder="1" applyAlignment="1">
      <alignment horizontal="right" vertical="center" shrinkToFit="1"/>
    </xf>
    <xf numFmtId="41" fontId="22" fillId="0" borderId="6" xfId="1" applyFont="1" applyBorder="1" applyAlignment="1">
      <alignment horizontal="right" vertical="center" shrinkToFit="1"/>
    </xf>
    <xf numFmtId="41" fontId="26" fillId="0" borderId="11" xfId="1" applyFont="1" applyBorder="1" applyAlignment="1">
      <alignment horizontal="right" vertical="center" shrinkToFit="1"/>
    </xf>
    <xf numFmtId="41" fontId="26" fillId="0" borderId="8" xfId="1" applyFont="1" applyBorder="1" applyAlignment="1">
      <alignment horizontal="right" vertical="center" shrinkToFit="1"/>
    </xf>
    <xf numFmtId="41" fontId="26" fillId="0" borderId="9" xfId="1" applyFont="1" applyBorder="1" applyAlignment="1">
      <alignment horizontal="right" vertical="center" shrinkToFit="1"/>
    </xf>
    <xf numFmtId="178" fontId="23" fillId="0" borderId="7" xfId="0" applyNumberFormat="1" applyFont="1" applyFill="1" applyBorder="1" applyAlignment="1">
      <alignment horizontal="right" vertical="center" shrinkToFit="1"/>
    </xf>
    <xf numFmtId="178" fontId="27" fillId="0" borderId="11" xfId="0" applyNumberFormat="1" applyFont="1" applyFill="1" applyBorder="1" applyAlignment="1">
      <alignment horizontal="right" vertical="center" shrinkToFit="1"/>
    </xf>
    <xf numFmtId="41" fontId="43" fillId="0" borderId="2" xfId="1" applyFont="1" applyFill="1" applyBorder="1" applyAlignment="1">
      <alignment horizontal="right" vertical="center" shrinkToFit="1"/>
    </xf>
    <xf numFmtId="41" fontId="43" fillId="0" borderId="0" xfId="1" applyFont="1" applyFill="1" applyBorder="1" applyAlignment="1">
      <alignment horizontal="right" vertical="center" shrinkToFit="1"/>
    </xf>
    <xf numFmtId="41" fontId="44" fillId="0" borderId="8" xfId="1" applyFont="1" applyFill="1" applyBorder="1" applyAlignment="1">
      <alignment horizontal="right" vertical="center" shrinkToFit="1"/>
    </xf>
    <xf numFmtId="41" fontId="43" fillId="0" borderId="0" xfId="1" quotePrefix="1" applyFont="1" applyFill="1" applyBorder="1" applyAlignment="1">
      <alignment horizontal="right" vertical="center" shrinkToFit="1"/>
    </xf>
    <xf numFmtId="41" fontId="43" fillId="0" borderId="6" xfId="1" applyFont="1" applyFill="1" applyBorder="1" applyAlignment="1">
      <alignment horizontal="right" vertical="center" shrinkToFit="1"/>
    </xf>
    <xf numFmtId="41" fontId="44" fillId="0" borderId="9" xfId="1" applyFont="1" applyFill="1" applyBorder="1" applyAlignment="1">
      <alignment horizontal="right" vertical="center" shrinkToFit="1"/>
    </xf>
    <xf numFmtId="3" fontId="19" fillId="2" borderId="5" xfId="0" applyNumberFormat="1" applyFont="1" applyFill="1" applyBorder="1" applyAlignment="1">
      <alignment vertical="center" shrinkToFit="1"/>
    </xf>
    <xf numFmtId="3" fontId="19" fillId="2" borderId="1" xfId="0" applyNumberFormat="1" applyFont="1" applyFill="1" applyBorder="1" applyAlignment="1">
      <alignment horizontal="center" vertical="center" shrinkToFit="1"/>
    </xf>
    <xf numFmtId="0" fontId="16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41" fontId="21" fillId="0" borderId="2" xfId="1" applyFont="1" applyFill="1" applyBorder="1" applyAlignment="1">
      <alignment horizontal="right" vertical="center" shrinkToFit="1"/>
    </xf>
    <xf numFmtId="41" fontId="21" fillId="0" borderId="0" xfId="1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3" fontId="19" fillId="2" borderId="4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/>
    </xf>
    <xf numFmtId="176" fontId="19" fillId="2" borderId="2" xfId="0" applyNumberFormat="1" applyFont="1" applyFill="1" applyBorder="1" applyAlignment="1">
      <alignment horizontal="center" vertical="center"/>
    </xf>
    <xf numFmtId="176" fontId="19" fillId="2" borderId="3" xfId="0" applyNumberFormat="1" applyFont="1" applyFill="1" applyBorder="1" applyAlignment="1">
      <alignment horizontal="center" vertical="center"/>
    </xf>
    <xf numFmtId="176" fontId="21" fillId="2" borderId="7" xfId="0" applyNumberFormat="1" applyFont="1" applyFill="1" applyBorder="1" applyAlignment="1">
      <alignment horizontal="center" vertical="center"/>
    </xf>
    <xf numFmtId="176" fontId="21" fillId="2" borderId="6" xfId="0" applyNumberFormat="1" applyFont="1" applyFill="1" applyBorder="1" applyAlignment="1">
      <alignment horizontal="center" vertical="center"/>
    </xf>
    <xf numFmtId="176" fontId="21" fillId="2" borderId="8" xfId="0" applyNumberFormat="1" applyFont="1" applyFill="1" applyBorder="1" applyAlignment="1">
      <alignment horizontal="center" vertical="center" shrinkToFit="1"/>
    </xf>
    <xf numFmtId="176" fontId="21" fillId="2" borderId="9" xfId="0" applyNumberFormat="1" applyFont="1" applyFill="1" applyBorder="1" applyAlignment="1">
      <alignment horizontal="center" vertical="center" shrinkToFit="1"/>
    </xf>
    <xf numFmtId="3" fontId="16" fillId="0" borderId="0" xfId="0" applyNumberFormat="1" applyFont="1" applyAlignment="1">
      <alignment horizontal="center" vertical="top"/>
    </xf>
    <xf numFmtId="176" fontId="19" fillId="2" borderId="5" xfId="0" applyNumberFormat="1" applyFont="1" applyFill="1" applyBorder="1" applyAlignment="1">
      <alignment horizontal="center" vertical="center"/>
    </xf>
    <xf numFmtId="3" fontId="21" fillId="2" borderId="7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41" fontId="27" fillId="0" borderId="11" xfId="1" applyFont="1" applyFill="1" applyBorder="1" applyAlignment="1">
      <alignment horizontal="right" vertical="center" shrinkToFit="1"/>
    </xf>
    <xf numFmtId="41" fontId="27" fillId="0" borderId="8" xfId="1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3" fontId="19" fillId="2" borderId="12" xfId="0" applyNumberFormat="1" applyFont="1" applyFill="1" applyBorder="1" applyAlignment="1">
      <alignment horizontal="center" vertical="center"/>
    </xf>
    <xf numFmtId="3" fontId="19" fillId="2" borderId="13" xfId="0" applyNumberFormat="1" applyFont="1" applyFill="1" applyBorder="1" applyAlignment="1">
      <alignment horizontal="center" vertical="center"/>
    </xf>
    <xf numFmtId="3" fontId="21" fillId="2" borderId="11" xfId="0" applyNumberFormat="1" applyFont="1" applyFill="1" applyBorder="1" applyAlignment="1">
      <alignment horizontal="center" vertical="center"/>
    </xf>
    <xf numFmtId="3" fontId="21" fillId="2" borderId="9" xfId="0" applyNumberFormat="1" applyFont="1" applyFill="1" applyBorder="1" applyAlignment="1">
      <alignment horizontal="center" vertical="center"/>
    </xf>
    <xf numFmtId="41" fontId="23" fillId="0" borderId="4" xfId="1" applyFont="1" applyFill="1" applyBorder="1" applyAlignment="1">
      <alignment horizontal="right" vertical="center" shrinkToFit="1"/>
    </xf>
    <xf numFmtId="41" fontId="23" fillId="0" borderId="2" xfId="1" applyFont="1" applyFill="1" applyBorder="1" applyAlignment="1">
      <alignment horizontal="right" vertical="center" shrinkToFit="1"/>
    </xf>
    <xf numFmtId="41" fontId="23" fillId="0" borderId="7" xfId="1" applyFont="1" applyFill="1" applyBorder="1" applyAlignment="1">
      <alignment horizontal="right" vertical="center" shrinkToFit="1"/>
    </xf>
    <xf numFmtId="41" fontId="23" fillId="0" borderId="0" xfId="1" applyFont="1" applyFill="1" applyBorder="1" applyAlignment="1">
      <alignment horizontal="right" vertical="center" shrinkToFit="1"/>
    </xf>
    <xf numFmtId="3" fontId="19" fillId="2" borderId="14" xfId="0" applyNumberFormat="1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3" fontId="19" fillId="2" borderId="12" xfId="0" applyNumberFormat="1" applyFont="1" applyFill="1" applyBorder="1" applyAlignment="1">
      <alignment horizontal="center" vertical="center" wrapText="1"/>
    </xf>
    <xf numFmtId="3" fontId="19" fillId="2" borderId="14" xfId="0" applyNumberFormat="1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19" fillId="2" borderId="4" xfId="0" applyNumberFormat="1" applyFont="1" applyFill="1" applyBorder="1" applyAlignment="1">
      <alignment horizontal="center" vertical="top" wrapText="1"/>
    </xf>
    <xf numFmtId="3" fontId="19" fillId="2" borderId="3" xfId="0" applyNumberFormat="1" applyFont="1" applyFill="1" applyBorder="1" applyAlignment="1">
      <alignment horizontal="center" vertical="top" wrapText="1"/>
    </xf>
    <xf numFmtId="3" fontId="21" fillId="2" borderId="11" xfId="0" applyNumberFormat="1" applyFont="1" applyFill="1" applyBorder="1" applyAlignment="1">
      <alignment horizontal="center" wrapText="1"/>
    </xf>
    <xf numFmtId="3" fontId="21" fillId="2" borderId="9" xfId="0" applyNumberFormat="1" applyFont="1" applyFill="1" applyBorder="1" applyAlignment="1">
      <alignment horizontal="center" wrapText="1"/>
    </xf>
    <xf numFmtId="177" fontId="22" fillId="0" borderId="2" xfId="0" applyNumberFormat="1" applyFont="1" applyFill="1" applyBorder="1" applyAlignment="1">
      <alignment horizontal="center" vertical="center" shrinkToFit="1"/>
    </xf>
    <xf numFmtId="177" fontId="22" fillId="0" borderId="3" xfId="0" applyNumberFormat="1" applyFont="1" applyFill="1" applyBorder="1" applyAlignment="1">
      <alignment horizontal="center" vertical="center" shrinkToFit="1"/>
    </xf>
    <xf numFmtId="177" fontId="22" fillId="0" borderId="0" xfId="0" applyNumberFormat="1" applyFont="1" applyFill="1" applyBorder="1" applyAlignment="1">
      <alignment horizontal="center" vertical="center" shrinkToFit="1"/>
    </xf>
    <xf numFmtId="177" fontId="22" fillId="0" borderId="6" xfId="0" applyNumberFormat="1" applyFont="1" applyFill="1" applyBorder="1" applyAlignment="1">
      <alignment horizontal="center" vertical="center" shrinkToFit="1"/>
    </xf>
    <xf numFmtId="177" fontId="26" fillId="0" borderId="8" xfId="0" applyNumberFormat="1" applyFont="1" applyFill="1" applyBorder="1" applyAlignment="1">
      <alignment horizontal="center" vertical="center" shrinkToFit="1"/>
    </xf>
    <xf numFmtId="177" fontId="26" fillId="0" borderId="9" xfId="0" applyNumberFormat="1" applyFont="1" applyFill="1" applyBorder="1" applyAlignment="1">
      <alignment horizontal="center" vertical="center" shrinkToFit="1"/>
    </xf>
    <xf numFmtId="3" fontId="19" fillId="2" borderId="11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 shrinkToFit="1"/>
    </xf>
    <xf numFmtId="177" fontId="23" fillId="0" borderId="6" xfId="0" applyNumberFormat="1" applyFont="1" applyFill="1" applyBorder="1" applyAlignment="1">
      <alignment horizontal="center" vertical="center" shrinkToFit="1"/>
    </xf>
    <xf numFmtId="177" fontId="27" fillId="0" borderId="8" xfId="0" applyNumberFormat="1" applyFont="1" applyFill="1" applyBorder="1" applyAlignment="1">
      <alignment horizontal="center" vertical="center" shrinkToFit="1"/>
    </xf>
    <xf numFmtId="177" fontId="27" fillId="0" borderId="9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/>
    <xf numFmtId="0" fontId="0" fillId="0" borderId="0" xfId="0" applyFont="1" applyBorder="1" applyAlignment="1"/>
    <xf numFmtId="41" fontId="23" fillId="0" borderId="2" xfId="2" applyFont="1" applyFill="1" applyBorder="1" applyAlignment="1">
      <alignment horizontal="right" vertical="center" shrinkToFit="1"/>
    </xf>
    <xf numFmtId="41" fontId="23" fillId="0" borderId="3" xfId="2" applyFont="1" applyFill="1" applyBorder="1" applyAlignment="1">
      <alignment horizontal="right" vertical="center" shrinkToFit="1"/>
    </xf>
    <xf numFmtId="41" fontId="23" fillId="0" borderId="0" xfId="2" applyFont="1" applyFill="1" applyBorder="1" applyAlignment="1">
      <alignment horizontal="right" vertical="center" shrinkToFit="1"/>
    </xf>
    <xf numFmtId="41" fontId="23" fillId="0" borderId="6" xfId="2" applyFont="1" applyFill="1" applyBorder="1" applyAlignment="1">
      <alignment horizontal="right" vertical="center" shrinkToFit="1"/>
    </xf>
    <xf numFmtId="41" fontId="23" fillId="0" borderId="0" xfId="2" applyFont="1" applyFill="1" applyBorder="1" applyAlignment="1">
      <alignment horizontal="center" vertical="center" shrinkToFit="1"/>
    </xf>
    <xf numFmtId="41" fontId="23" fillId="0" borderId="6" xfId="2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vertical="center"/>
    </xf>
    <xf numFmtId="3" fontId="19" fillId="3" borderId="12" xfId="0" applyNumberFormat="1" applyFont="1" applyFill="1" applyBorder="1" applyAlignment="1">
      <alignment horizontal="center" vertical="center"/>
    </xf>
    <xf numFmtId="3" fontId="19" fillId="3" borderId="14" xfId="0" applyNumberFormat="1" applyFont="1" applyFill="1" applyBorder="1" applyAlignment="1">
      <alignment horizontal="center" vertical="center"/>
    </xf>
    <xf numFmtId="3" fontId="19" fillId="3" borderId="13" xfId="0" applyNumberFormat="1" applyFont="1" applyFill="1" applyBorder="1" applyAlignment="1">
      <alignment horizontal="center" vertical="center"/>
    </xf>
    <xf numFmtId="176" fontId="16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76" fontId="16" fillId="0" borderId="8" xfId="0" applyNumberFormat="1" applyFont="1" applyBorder="1" applyAlignment="1">
      <alignment horizontal="right"/>
    </xf>
    <xf numFmtId="0" fontId="0" fillId="0" borderId="8" xfId="0" applyFont="1" applyBorder="1" applyAlignment="1"/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center"/>
    </xf>
    <xf numFmtId="41" fontId="43" fillId="0" borderId="0" xfId="0" applyNumberFormat="1" applyFont="1" applyFill="1" applyBorder="1" applyAlignment="1">
      <alignment horizontal="right" vertical="center" shrinkToFit="1"/>
    </xf>
    <xf numFmtId="0" fontId="21" fillId="2" borderId="7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wrapText="1" shrinkToFit="1"/>
    </xf>
    <xf numFmtId="0" fontId="21" fillId="2" borderId="10" xfId="0" applyFont="1" applyFill="1" applyBorder="1" applyAlignment="1">
      <alignment horizontal="center" wrapText="1" shrinkToFit="1"/>
    </xf>
    <xf numFmtId="0" fontId="21" fillId="2" borderId="5" xfId="0" applyFont="1" applyFill="1" applyBorder="1" applyAlignment="1">
      <alignment horizontal="center" shrinkToFit="1"/>
    </xf>
    <xf numFmtId="0" fontId="21" fillId="2" borderId="10" xfId="0" applyFont="1" applyFill="1" applyBorder="1" applyAlignment="1">
      <alignment horizontal="center" shrinkToFit="1"/>
    </xf>
    <xf numFmtId="0" fontId="21" fillId="2" borderId="5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 shrinkToFit="1"/>
    </xf>
    <xf numFmtId="0" fontId="21" fillId="2" borderId="6" xfId="0" applyFont="1" applyFill="1" applyBorder="1" applyAlignment="1">
      <alignment horizontal="center" wrapText="1" shrinkToFit="1"/>
    </xf>
    <xf numFmtId="0" fontId="21" fillId="2" borderId="8" xfId="0" applyFont="1" applyFill="1" applyBorder="1" applyAlignment="1">
      <alignment horizontal="center" wrapText="1" shrinkToFit="1"/>
    </xf>
    <xf numFmtId="0" fontId="21" fillId="2" borderId="9" xfId="0" applyFont="1" applyFill="1" applyBorder="1" applyAlignment="1">
      <alignment horizontal="center" wrapText="1" shrinkToFit="1"/>
    </xf>
    <xf numFmtId="41" fontId="43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44" fillId="0" borderId="8" xfId="0" applyNumberFormat="1" applyFont="1" applyFill="1" applyBorder="1" applyAlignment="1">
      <alignment horizontal="right" vertical="center" shrinkToFi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 shrinkToFit="1"/>
    </xf>
    <xf numFmtId="0" fontId="21" fillId="3" borderId="5" xfId="0" applyFont="1" applyFill="1" applyBorder="1" applyAlignment="1">
      <alignment horizontal="center" wrapText="1"/>
    </xf>
    <xf numFmtId="176" fontId="21" fillId="3" borderId="5" xfId="0" applyNumberFormat="1" applyFont="1" applyFill="1" applyBorder="1" applyAlignment="1">
      <alignment horizontal="center" wrapText="1" shrinkToFit="1"/>
    </xf>
    <xf numFmtId="176" fontId="21" fillId="3" borderId="10" xfId="0" applyNumberFormat="1" applyFont="1" applyFill="1" applyBorder="1" applyAlignment="1">
      <alignment horizontal="center" shrinkToFit="1"/>
    </xf>
    <xf numFmtId="49" fontId="21" fillId="3" borderId="5" xfId="0" applyNumberFormat="1" applyFont="1" applyFill="1" applyBorder="1" applyAlignment="1">
      <alignment horizontal="center" wrapText="1"/>
    </xf>
    <xf numFmtId="0" fontId="21" fillId="3" borderId="10" xfId="0" applyFont="1" applyFill="1" applyBorder="1" applyAlignment="1">
      <alignment horizontal="center" wrapText="1"/>
    </xf>
    <xf numFmtId="176" fontId="21" fillId="3" borderId="5" xfId="0" applyNumberFormat="1" applyFont="1" applyFill="1" applyBorder="1" applyAlignment="1">
      <alignment horizontal="center"/>
    </xf>
    <xf numFmtId="176" fontId="21" fillId="3" borderId="10" xfId="0" applyNumberFormat="1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shrinkToFit="1"/>
    </xf>
    <xf numFmtId="0" fontId="21" fillId="3" borderId="1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41" fontId="43" fillId="0" borderId="2" xfId="1" applyFont="1" applyFill="1" applyBorder="1" applyAlignment="1">
      <alignment horizontal="right" vertical="center" shrinkToFit="1"/>
    </xf>
    <xf numFmtId="41" fontId="43" fillId="0" borderId="0" xfId="1" applyFont="1" applyFill="1" applyBorder="1" applyAlignment="1">
      <alignment horizontal="right" vertical="center" shrinkToFit="1"/>
    </xf>
    <xf numFmtId="41" fontId="44" fillId="0" borderId="8" xfId="1" applyFont="1" applyFill="1" applyBorder="1" applyAlignment="1">
      <alignment horizontal="right" vertical="center" shrinkToFit="1"/>
    </xf>
    <xf numFmtId="0" fontId="21" fillId="3" borderId="5" xfId="0" applyFont="1" applyFill="1" applyBorder="1" applyAlignment="1" applyProtection="1">
      <alignment horizontal="center" wrapText="1"/>
      <protection locked="0"/>
    </xf>
    <xf numFmtId="0" fontId="21" fillId="3" borderId="10" xfId="0" applyFont="1" applyFill="1" applyBorder="1" applyAlignment="1" applyProtection="1">
      <alignment horizontal="center" wrapText="1"/>
      <protection locked="0"/>
    </xf>
    <xf numFmtId="0" fontId="21" fillId="3" borderId="5" xfId="0" applyFont="1" applyFill="1" applyBorder="1" applyAlignment="1" applyProtection="1">
      <alignment horizontal="center"/>
      <protection locked="0"/>
    </xf>
    <xf numFmtId="0" fontId="21" fillId="3" borderId="10" xfId="0" applyFont="1" applyFill="1" applyBorder="1" applyAlignment="1" applyProtection="1">
      <alignment horizontal="center"/>
      <protection locked="0"/>
    </xf>
    <xf numFmtId="0" fontId="16" fillId="0" borderId="8" xfId="0" applyFont="1" applyBorder="1" applyAlignment="1">
      <alignment horizontal="right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/>
    </xf>
    <xf numFmtId="0" fontId="0" fillId="0" borderId="2" xfId="0" applyFont="1" applyBorder="1" applyAlignment="1"/>
    <xf numFmtId="0" fontId="16" fillId="0" borderId="0" xfId="0" applyFont="1" applyBorder="1" applyAlignment="1">
      <alignment horizontal="left" vertical="top"/>
    </xf>
    <xf numFmtId="0" fontId="25" fillId="0" borderId="0" xfId="0" applyFont="1" applyFill="1" applyBorder="1" applyAlignment="1">
      <alignment horizontal="left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9" xfId="0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3" fontId="19" fillId="2" borderId="4" xfId="0" quotePrefix="1" applyNumberFormat="1" applyFont="1" applyFill="1" applyBorder="1" applyAlignment="1">
      <alignment horizontal="center" vertical="center"/>
    </xf>
    <xf numFmtId="3" fontId="19" fillId="2" borderId="2" xfId="0" quotePrefix="1" applyNumberFormat="1" applyFont="1" applyFill="1" applyBorder="1" applyAlignment="1">
      <alignment horizontal="center" vertical="center"/>
    </xf>
    <xf numFmtId="3" fontId="19" fillId="2" borderId="3" xfId="0" quotePrefix="1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 shrinkToFit="1"/>
    </xf>
    <xf numFmtId="3" fontId="19" fillId="2" borderId="2" xfId="0" applyNumberFormat="1" applyFont="1" applyFill="1" applyBorder="1" applyAlignment="1">
      <alignment horizontal="center" vertical="center" shrinkToFit="1"/>
    </xf>
    <xf numFmtId="3" fontId="19" fillId="2" borderId="3" xfId="0" applyNumberFormat="1" applyFont="1" applyFill="1" applyBorder="1" applyAlignment="1">
      <alignment horizontal="center" vertical="center" shrinkToFit="1"/>
    </xf>
    <xf numFmtId="3" fontId="19" fillId="2" borderId="7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41" fontId="23" fillId="0" borderId="4" xfId="0" applyNumberFormat="1" applyFont="1" applyFill="1" applyBorder="1" applyAlignment="1">
      <alignment horizontal="center" vertical="center" shrinkToFit="1"/>
    </xf>
    <xf numFmtId="41" fontId="23" fillId="0" borderId="2" xfId="0" applyNumberFormat="1" applyFont="1" applyFill="1" applyBorder="1" applyAlignment="1">
      <alignment horizontal="center" vertical="center" shrinkToFit="1"/>
    </xf>
    <xf numFmtId="41" fontId="24" fillId="0" borderId="2" xfId="0" applyNumberFormat="1" applyFont="1" applyFill="1" applyBorder="1" applyAlignment="1">
      <alignment horizontal="center" vertical="center" shrinkToFit="1"/>
    </xf>
    <xf numFmtId="3" fontId="19" fillId="2" borderId="7" xfId="0" applyNumberFormat="1" applyFont="1" applyFill="1" applyBorder="1" applyAlignment="1">
      <alignment horizontal="center" vertical="center" shrinkToFit="1"/>
    </xf>
    <xf numFmtId="3" fontId="19" fillId="2" borderId="6" xfId="0" applyNumberFormat="1" applyFont="1" applyFill="1" applyBorder="1" applyAlignment="1">
      <alignment horizontal="center" vertical="center" shrinkToFit="1"/>
    </xf>
    <xf numFmtId="3" fontId="21" fillId="2" borderId="7" xfId="0" quotePrefix="1" applyNumberFormat="1" applyFont="1" applyFill="1" applyBorder="1" applyAlignment="1">
      <alignment horizontal="center" vertical="center"/>
    </xf>
    <xf numFmtId="3" fontId="21" fillId="2" borderId="6" xfId="0" quotePrefix="1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center" vertical="center"/>
    </xf>
    <xf numFmtId="41" fontId="23" fillId="0" borderId="7" xfId="0" applyNumberFormat="1" applyFont="1" applyFill="1" applyBorder="1" applyAlignment="1">
      <alignment horizontal="center" vertical="center" shrinkToFit="1"/>
    </xf>
    <xf numFmtId="41" fontId="23" fillId="0" borderId="0" xfId="0" applyNumberFormat="1" applyFont="1" applyFill="1" applyBorder="1" applyAlignment="1">
      <alignment horizontal="center" vertical="center" shrinkToFit="1"/>
    </xf>
    <xf numFmtId="3" fontId="21" fillId="3" borderId="11" xfId="0" applyNumberFormat="1" applyFont="1" applyFill="1" applyBorder="1" applyAlignment="1">
      <alignment horizontal="center" vertical="center"/>
    </xf>
    <xf numFmtId="3" fontId="21" fillId="3" borderId="8" xfId="0" applyNumberFormat="1" applyFont="1" applyFill="1" applyBorder="1" applyAlignment="1">
      <alignment horizontal="center" vertical="center"/>
    </xf>
    <xf numFmtId="3" fontId="21" fillId="3" borderId="9" xfId="0" applyNumberFormat="1" applyFont="1" applyFill="1" applyBorder="1" applyAlignment="1">
      <alignment horizontal="center" vertical="center"/>
    </xf>
    <xf numFmtId="0" fontId="21" fillId="0" borderId="9" xfId="0" applyFont="1" applyBorder="1"/>
    <xf numFmtId="41" fontId="23" fillId="0" borderId="11" xfId="0" applyNumberFormat="1" applyFont="1" applyFill="1" applyBorder="1" applyAlignment="1">
      <alignment horizontal="center" vertical="center" shrinkToFit="1"/>
    </xf>
    <xf numFmtId="41" fontId="23" fillId="0" borderId="8" xfId="0" applyNumberFormat="1" applyFont="1" applyFill="1" applyBorder="1" applyAlignment="1">
      <alignment horizontal="center" vertical="center" shrinkToFit="1"/>
    </xf>
    <xf numFmtId="3" fontId="19" fillId="3" borderId="4" xfId="0" applyNumberFormat="1" applyFont="1" applyFill="1" applyBorder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/>
    </xf>
    <xf numFmtId="3" fontId="19" fillId="3" borderId="3" xfId="0" applyNumberFormat="1" applyFont="1" applyFill="1" applyBorder="1" applyAlignment="1">
      <alignment horizontal="center" vertical="center"/>
    </xf>
    <xf numFmtId="0" fontId="19" fillId="0" borderId="3" xfId="0" applyFont="1" applyBorder="1"/>
    <xf numFmtId="3" fontId="19" fillId="3" borderId="7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177" fontId="19" fillId="3" borderId="7" xfId="0" applyNumberFormat="1" applyFont="1" applyFill="1" applyBorder="1" applyAlignment="1">
      <alignment horizontal="center" vertical="center"/>
    </xf>
    <xf numFmtId="177" fontId="19" fillId="3" borderId="6" xfId="0" applyNumberFormat="1" applyFont="1" applyFill="1" applyBorder="1" applyAlignment="1">
      <alignment horizontal="center" vertical="center"/>
    </xf>
    <xf numFmtId="41" fontId="23" fillId="0" borderId="3" xfId="0" applyNumberFormat="1" applyFont="1" applyFill="1" applyBorder="1" applyAlignment="1">
      <alignment horizontal="center" vertical="center" shrinkToFit="1"/>
    </xf>
    <xf numFmtId="41" fontId="23" fillId="0" borderId="6" xfId="0" applyNumberFormat="1" applyFont="1" applyFill="1" applyBorder="1" applyAlignment="1">
      <alignment horizontal="center" vertical="center" shrinkToFit="1"/>
    </xf>
    <xf numFmtId="41" fontId="23" fillId="0" borderId="9" xfId="0" applyNumberFormat="1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3" fontId="19" fillId="3" borderId="18" xfId="0" applyNumberFormat="1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3" fontId="19" fillId="3" borderId="11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3" fontId="19" fillId="3" borderId="8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176" fontId="19" fillId="3" borderId="4" xfId="0" applyNumberFormat="1" applyFont="1" applyFill="1" applyBorder="1" applyAlignment="1">
      <alignment horizontal="center" vertical="center" wrapText="1"/>
    </xf>
    <xf numFmtId="176" fontId="19" fillId="3" borderId="3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wrapText="1"/>
    </xf>
    <xf numFmtId="0" fontId="21" fillId="3" borderId="9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 shrinkToFit="1"/>
    </xf>
    <xf numFmtId="0" fontId="19" fillId="2" borderId="14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>
      <alignment horizontal="center" vertical="top" wrapText="1"/>
    </xf>
    <xf numFmtId="41" fontId="70" fillId="0" borderId="8" xfId="1" applyFont="1" applyBorder="1" applyAlignment="1">
      <alignment horizontal="center" vertical="center"/>
    </xf>
    <xf numFmtId="3" fontId="67" fillId="0" borderId="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" fontId="19" fillId="2" borderId="12" xfId="0" applyNumberFormat="1" applyFont="1" applyFill="1" applyBorder="1" applyAlignment="1">
      <alignment horizontal="center" vertical="center" shrinkToFit="1"/>
    </xf>
    <xf numFmtId="3" fontId="19" fillId="2" borderId="14" xfId="0" applyNumberFormat="1" applyFont="1" applyFill="1" applyBorder="1" applyAlignment="1">
      <alignment horizontal="center" vertical="center" shrinkToFit="1"/>
    </xf>
    <xf numFmtId="3" fontId="19" fillId="2" borderId="13" xfId="0" applyNumberFormat="1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top" wrapText="1" shrinkToFit="1"/>
    </xf>
    <xf numFmtId="3" fontId="19" fillId="2" borderId="5" xfId="0" applyNumberFormat="1" applyFont="1" applyFill="1" applyBorder="1" applyAlignment="1">
      <alignment horizontal="center" vertical="top" wrapText="1" shrinkToFit="1"/>
    </xf>
    <xf numFmtId="3" fontId="19" fillId="2" borderId="0" xfId="0" applyNumberFormat="1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/>
    </xf>
    <xf numFmtId="41" fontId="22" fillId="0" borderId="0" xfId="1" applyFont="1" applyFill="1" applyBorder="1" applyAlignment="1">
      <alignment horizontal="right" vertical="center" shrinkToFit="1"/>
    </xf>
    <xf numFmtId="41" fontId="36" fillId="0" borderId="0" xfId="1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>
      <alignment horizontal="center" vertical="center" wrapText="1"/>
    </xf>
    <xf numFmtId="41" fontId="22" fillId="0" borderId="2" xfId="1" applyFont="1" applyBorder="1" applyAlignment="1">
      <alignment horizontal="right" vertical="center" shrinkToFit="1"/>
    </xf>
    <xf numFmtId="41" fontId="36" fillId="0" borderId="2" xfId="1" applyFont="1" applyFill="1" applyBorder="1" applyAlignment="1">
      <alignment horizontal="right" vertical="center" shrinkToFit="1"/>
    </xf>
    <xf numFmtId="41" fontId="22" fillId="0" borderId="0" xfId="1" applyFont="1" applyBorder="1" applyAlignment="1">
      <alignment horizontal="right" vertical="center" shrinkToFit="1"/>
    </xf>
    <xf numFmtId="3" fontId="67" fillId="0" borderId="0" xfId="0" applyNumberFormat="1" applyFont="1" applyFill="1" applyBorder="1" applyAlignment="1">
      <alignment horizontal="center" vertical="center" wrapText="1" shrinkToFit="1"/>
    </xf>
    <xf numFmtId="3" fontId="21" fillId="2" borderId="7" xfId="0" applyNumberFormat="1" applyFont="1" applyFill="1" applyBorder="1" applyAlignment="1">
      <alignment horizontal="center" wrapText="1"/>
    </xf>
    <xf numFmtId="3" fontId="21" fillId="2" borderId="6" xfId="0" applyNumberFormat="1" applyFont="1" applyFill="1" applyBorder="1" applyAlignment="1">
      <alignment horizontal="center" wrapText="1"/>
    </xf>
    <xf numFmtId="3" fontId="21" fillId="2" borderId="5" xfId="0" applyNumberFormat="1" applyFont="1" applyFill="1" applyBorder="1" applyAlignment="1">
      <alignment horizontal="center" wrapText="1" shrinkToFit="1"/>
    </xf>
    <xf numFmtId="3" fontId="21" fillId="2" borderId="10" xfId="0" applyNumberFormat="1" applyFont="1" applyFill="1" applyBorder="1" applyAlignment="1">
      <alignment horizontal="center" wrapText="1" shrinkToFit="1"/>
    </xf>
    <xf numFmtId="176" fontId="21" fillId="2" borderId="5" xfId="0" quotePrefix="1" applyNumberFormat="1" applyFont="1" applyFill="1" applyBorder="1" applyAlignment="1">
      <alignment horizontal="center" wrapText="1" shrinkToFit="1"/>
    </xf>
    <xf numFmtId="176" fontId="21" fillId="2" borderId="10" xfId="0" quotePrefix="1" applyNumberFormat="1" applyFont="1" applyFill="1" applyBorder="1" applyAlignment="1">
      <alignment horizontal="center" wrapText="1" shrinkToFit="1"/>
    </xf>
    <xf numFmtId="3" fontId="21" fillId="2" borderId="5" xfId="0" applyNumberFormat="1" applyFont="1" applyFill="1" applyBorder="1" applyAlignment="1">
      <alignment horizontal="center" wrapText="1"/>
    </xf>
    <xf numFmtId="3" fontId="21" fillId="2" borderId="10" xfId="0" applyNumberFormat="1" applyFont="1" applyFill="1" applyBorder="1" applyAlignment="1">
      <alignment horizontal="center" wrapText="1"/>
    </xf>
    <xf numFmtId="3" fontId="10" fillId="0" borderId="7" xfId="0" applyNumberFormat="1" applyFont="1" applyFill="1" applyBorder="1" applyAlignment="1">
      <alignment horizontal="center" vertical="center" wrapText="1" shrinkToFit="1"/>
    </xf>
    <xf numFmtId="0" fontId="19" fillId="2" borderId="12" xfId="0" applyNumberFormat="1" applyFont="1" applyFill="1" applyBorder="1" applyAlignment="1">
      <alignment horizontal="center" vertical="center" wrapText="1"/>
    </xf>
    <xf numFmtId="0" fontId="19" fillId="2" borderId="14" xfId="0" applyNumberFormat="1" applyFont="1" applyFill="1" applyBorder="1" applyAlignment="1">
      <alignment horizontal="center" vertical="center" wrapText="1"/>
    </xf>
    <xf numFmtId="0" fontId="19" fillId="2" borderId="13" xfId="0" applyNumberFormat="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1" fontId="22" fillId="0" borderId="7" xfId="1" applyFont="1" applyFill="1" applyBorder="1" applyAlignment="1">
      <alignment horizontal="right" vertical="center" shrinkToFit="1"/>
    </xf>
    <xf numFmtId="41" fontId="26" fillId="0" borderId="11" xfId="1" applyFont="1" applyFill="1" applyBorder="1" applyAlignment="1">
      <alignment horizontal="right" vertical="center" shrinkToFit="1"/>
    </xf>
    <xf numFmtId="41" fontId="26" fillId="0" borderId="8" xfId="1" applyFont="1" applyFill="1" applyBorder="1" applyAlignment="1">
      <alignment horizontal="right" vertical="center" shrinkToFit="1"/>
    </xf>
    <xf numFmtId="41" fontId="56" fillId="0" borderId="8" xfId="1" applyFont="1" applyFill="1" applyBorder="1" applyAlignment="1">
      <alignment horizontal="right" vertical="center" shrinkToFit="1"/>
    </xf>
    <xf numFmtId="3" fontId="52" fillId="0" borderId="0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 wrapText="1" shrinkToFit="1"/>
    </xf>
    <xf numFmtId="3" fontId="19" fillId="2" borderId="2" xfId="0" applyNumberFormat="1" applyFont="1" applyFill="1" applyBorder="1" applyAlignment="1">
      <alignment horizontal="center" vertical="center" wrapText="1" shrinkToFit="1"/>
    </xf>
    <xf numFmtId="3" fontId="19" fillId="2" borderId="3" xfId="0" applyNumberFormat="1" applyFont="1" applyFill="1" applyBorder="1" applyAlignment="1">
      <alignment horizontal="center" vertical="center" wrapText="1" shrinkToFit="1"/>
    </xf>
    <xf numFmtId="3" fontId="10" fillId="0" borderId="7" xfId="0" applyNumberFormat="1" applyFont="1" applyFill="1" applyBorder="1" applyAlignment="1">
      <alignment horizontal="center" vertical="center" wrapText="1"/>
    </xf>
    <xf numFmtId="41" fontId="22" fillId="0" borderId="2" xfId="1" applyFont="1" applyFill="1" applyBorder="1" applyAlignment="1">
      <alignment horizontal="center" vertical="center" shrinkToFit="1"/>
    </xf>
    <xf numFmtId="41" fontId="22" fillId="0" borderId="0" xfId="1" applyFont="1" applyFill="1" applyBorder="1" applyAlignment="1">
      <alignment horizontal="center" vertical="center" shrinkToFit="1"/>
    </xf>
    <xf numFmtId="41" fontId="22" fillId="0" borderId="0" xfId="1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3" fontId="68" fillId="0" borderId="7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1" fontId="22" fillId="0" borderId="4" xfId="1" applyFont="1" applyFill="1" applyBorder="1" applyAlignment="1">
      <alignment horizontal="right" vertical="center" shrinkToFit="1"/>
    </xf>
    <xf numFmtId="41" fontId="22" fillId="0" borderId="2" xfId="1" applyFont="1" applyFill="1" applyBorder="1" applyAlignment="1">
      <alignment horizontal="right" vertical="center" shrinkToFit="1"/>
    </xf>
    <xf numFmtId="3" fontId="21" fillId="2" borderId="11" xfId="0" applyNumberFormat="1" applyFont="1" applyFill="1" applyBorder="1" applyAlignment="1">
      <alignment horizontal="center" vertical="center" wrapText="1"/>
    </xf>
    <xf numFmtId="3" fontId="21" fillId="2" borderId="9" xfId="0" applyNumberFormat="1" applyFont="1" applyFill="1" applyBorder="1" applyAlignment="1">
      <alignment horizontal="center" vertical="center" wrapText="1"/>
    </xf>
    <xf numFmtId="176" fontId="19" fillId="2" borderId="11" xfId="0" applyNumberFormat="1" applyFont="1" applyFill="1" applyBorder="1" applyAlignment="1">
      <alignment horizontal="center" vertical="center" shrinkToFit="1"/>
    </xf>
    <xf numFmtId="176" fontId="19" fillId="2" borderId="9" xfId="0" applyNumberFormat="1" applyFont="1" applyFill="1" applyBorder="1" applyAlignment="1">
      <alignment horizontal="center" vertical="center" shrinkToFit="1"/>
    </xf>
    <xf numFmtId="0" fontId="19" fillId="3" borderId="12" xfId="0" applyFont="1" applyFill="1" applyBorder="1" applyAlignment="1">
      <alignment horizontal="center" vertical="center"/>
    </xf>
    <xf numFmtId="176" fontId="21" fillId="2" borderId="12" xfId="0" applyNumberFormat="1" applyFont="1" applyFill="1" applyBorder="1" applyAlignment="1">
      <alignment horizontal="center" vertical="center" shrinkToFit="1"/>
    </xf>
    <xf numFmtId="176" fontId="21" fillId="2" borderId="13" xfId="0" applyNumberFormat="1" applyFont="1" applyFill="1" applyBorder="1" applyAlignment="1">
      <alignment horizontal="center" vertical="center" shrinkToFit="1"/>
    </xf>
    <xf numFmtId="41" fontId="70" fillId="0" borderId="11" xfId="1" applyFont="1" applyFill="1" applyBorder="1" applyAlignment="1">
      <alignment horizontal="right" vertical="center"/>
    </xf>
    <xf numFmtId="41" fontId="70" fillId="0" borderId="8" xfId="1" applyFont="1" applyFill="1" applyBorder="1" applyAlignment="1">
      <alignment horizontal="right" vertical="center"/>
    </xf>
    <xf numFmtId="41" fontId="70" fillId="0" borderId="20" xfId="1" applyFont="1" applyFill="1" applyBorder="1" applyAlignment="1">
      <alignment horizontal="right" vertical="center"/>
    </xf>
    <xf numFmtId="41" fontId="70" fillId="0" borderId="8" xfId="1" applyFont="1" applyFill="1" applyBorder="1" applyAlignment="1">
      <alignment horizontal="right" vertical="center" shrinkToFit="1"/>
    </xf>
    <xf numFmtId="177" fontId="9" fillId="0" borderId="7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41" fontId="22" fillId="0" borderId="7" xfId="1" applyFont="1" applyBorder="1" applyAlignment="1">
      <alignment horizontal="right" vertical="center"/>
    </xf>
    <xf numFmtId="41" fontId="22" fillId="0" borderId="0" xfId="1" applyFont="1" applyBorder="1" applyAlignment="1">
      <alignment horizontal="right" vertical="center"/>
    </xf>
    <xf numFmtId="41" fontId="22" fillId="0" borderId="0" xfId="1" quotePrefix="1" applyFont="1" applyBorder="1" applyAlignment="1">
      <alignment horizontal="right" vertical="center" shrinkToFit="1"/>
    </xf>
    <xf numFmtId="41" fontId="22" fillId="0" borderId="6" xfId="1" applyFont="1" applyFill="1" applyBorder="1" applyAlignment="1">
      <alignment horizontal="right" vertical="center" shrinkToFit="1"/>
    </xf>
    <xf numFmtId="41" fontId="26" fillId="0" borderId="8" xfId="1" applyFont="1" applyBorder="1" applyAlignment="1">
      <alignment horizontal="right" vertical="center"/>
    </xf>
    <xf numFmtId="41" fontId="26" fillId="0" borderId="9" xfId="1" applyFont="1" applyBorder="1" applyAlignment="1">
      <alignment horizontal="right" vertical="center"/>
    </xf>
    <xf numFmtId="177" fontId="69" fillId="0" borderId="7" xfId="0" applyNumberFormat="1" applyFont="1" applyBorder="1" applyAlignment="1">
      <alignment horizontal="center" vertical="center"/>
    </xf>
    <xf numFmtId="177" fontId="69" fillId="0" borderId="0" xfId="0" applyNumberFormat="1" applyFont="1" applyBorder="1" applyAlignment="1">
      <alignment horizontal="center" vertical="center"/>
    </xf>
    <xf numFmtId="41" fontId="22" fillId="0" borderId="3" xfId="1" applyFont="1" applyFill="1" applyBorder="1" applyAlignment="1">
      <alignment horizontal="right" vertical="center" shrinkToFit="1"/>
    </xf>
    <xf numFmtId="41" fontId="22" fillId="0" borderId="6" xfId="1" applyFont="1" applyBorder="1" applyAlignment="1">
      <alignment horizontal="right" vertical="center"/>
    </xf>
    <xf numFmtId="41" fontId="22" fillId="0" borderId="6" xfId="1" applyFont="1" applyBorder="1" applyAlignment="1">
      <alignment horizontal="center" vertical="center"/>
    </xf>
    <xf numFmtId="41" fontId="26" fillId="0" borderId="8" xfId="1" applyFont="1" applyBorder="1" applyAlignment="1">
      <alignment horizontal="center" vertical="center"/>
    </xf>
    <xf numFmtId="41" fontId="26" fillId="0" borderId="9" xfId="1" applyFont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41" fontId="27" fillId="0" borderId="12" xfId="0" applyNumberFormat="1" applyFont="1" applyFill="1" applyBorder="1" applyAlignment="1">
      <alignment horizontal="center" vertical="center" shrinkToFit="1"/>
    </xf>
    <xf numFmtId="41" fontId="27" fillId="0" borderId="14" xfId="0" applyNumberFormat="1" applyFont="1" applyFill="1" applyBorder="1" applyAlignment="1">
      <alignment horizontal="center" vertical="center" shrinkToFit="1"/>
    </xf>
    <xf numFmtId="41" fontId="27" fillId="0" borderId="13" xfId="0" applyNumberFormat="1" applyFont="1" applyFill="1" applyBorder="1" applyAlignment="1">
      <alignment horizontal="center" vertical="center" shrinkToFit="1"/>
    </xf>
    <xf numFmtId="0" fontId="16" fillId="0" borderId="8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41" fontId="23" fillId="0" borderId="8" xfId="0" applyNumberFormat="1" applyFont="1" applyFill="1" applyBorder="1" applyAlignment="1">
      <alignment horizontal="right" vertical="center" shrinkToFit="1"/>
    </xf>
    <xf numFmtId="41" fontId="23" fillId="0" borderId="9" xfId="0" applyNumberFormat="1" applyFont="1" applyFill="1" applyBorder="1" applyAlignment="1">
      <alignment horizontal="right" vertical="center" shrinkToFit="1"/>
    </xf>
    <xf numFmtId="3" fontId="10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11" fillId="0" borderId="0" xfId="3" applyFont="1" applyAlignment="1">
      <alignment horizontal="center" vertical="center"/>
    </xf>
    <xf numFmtId="0" fontId="15" fillId="0" borderId="0" xfId="3" applyFont="1" applyAlignment="1">
      <alignment horizontal="center"/>
    </xf>
    <xf numFmtId="0" fontId="16" fillId="0" borderId="0" xfId="3" applyFont="1" applyBorder="1" applyAlignment="1">
      <alignment horizontal="right"/>
    </xf>
    <xf numFmtId="0" fontId="5" fillId="0" borderId="0" xfId="3" applyFont="1" applyBorder="1" applyAlignment="1">
      <alignment horizontal="right"/>
    </xf>
    <xf numFmtId="0" fontId="19" fillId="2" borderId="2" xfId="3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center" vertical="center"/>
    </xf>
    <xf numFmtId="0" fontId="19" fillId="2" borderId="12" xfId="3" applyFont="1" applyFill="1" applyBorder="1" applyAlignment="1">
      <alignment horizontal="center" vertical="center" wrapText="1"/>
    </xf>
    <xf numFmtId="0" fontId="19" fillId="2" borderId="14" xfId="3" applyFont="1" applyFill="1" applyBorder="1" applyAlignment="1">
      <alignment horizontal="center" vertical="center" wrapText="1"/>
    </xf>
    <xf numFmtId="0" fontId="19" fillId="2" borderId="13" xfId="3" applyFont="1" applyFill="1" applyBorder="1" applyAlignment="1">
      <alignment horizontal="center" vertical="center" wrapText="1"/>
    </xf>
    <xf numFmtId="176" fontId="19" fillId="2" borderId="0" xfId="3" quotePrefix="1" applyNumberFormat="1" applyFont="1" applyFill="1" applyBorder="1" applyAlignment="1">
      <alignment horizontal="center" vertical="center"/>
    </xf>
    <xf numFmtId="176" fontId="19" fillId="2" borderId="6" xfId="3" quotePrefix="1" applyNumberFormat="1" applyFont="1" applyFill="1" applyBorder="1" applyAlignment="1">
      <alignment horizontal="center" vertical="center"/>
    </xf>
    <xf numFmtId="0" fontId="21" fillId="2" borderId="12" xfId="3" quotePrefix="1" applyNumberFormat="1" applyFont="1" applyFill="1" applyBorder="1" applyAlignment="1">
      <alignment horizontal="center" vertical="center"/>
    </xf>
    <xf numFmtId="0" fontId="21" fillId="2" borderId="14" xfId="3" quotePrefix="1" applyNumberFormat="1" applyFont="1" applyFill="1" applyBorder="1" applyAlignment="1">
      <alignment horizontal="center" vertical="center"/>
    </xf>
    <xf numFmtId="0" fontId="21" fillId="2" borderId="13" xfId="3" quotePrefix="1" applyNumberFormat="1" applyFont="1" applyFill="1" applyBorder="1" applyAlignment="1">
      <alignment horizontal="center" vertical="center"/>
    </xf>
    <xf numFmtId="176" fontId="21" fillId="2" borderId="8" xfId="3" quotePrefix="1" applyNumberFormat="1" applyFont="1" applyFill="1" applyBorder="1" applyAlignment="1">
      <alignment horizontal="center" vertical="center"/>
    </xf>
    <xf numFmtId="176" fontId="21" fillId="2" borderId="9" xfId="3" quotePrefix="1" applyNumberFormat="1" applyFont="1" applyFill="1" applyBorder="1" applyAlignment="1">
      <alignment horizontal="center" vertical="center"/>
    </xf>
    <xf numFmtId="180" fontId="22" fillId="0" borderId="4" xfId="3" applyNumberFormat="1" applyFont="1" applyFill="1" applyBorder="1" applyAlignment="1">
      <alignment horizontal="right" vertical="center" shrinkToFit="1"/>
    </xf>
    <xf numFmtId="180" fontId="22" fillId="0" borderId="2" xfId="3" applyNumberFormat="1" applyFont="1" applyFill="1" applyBorder="1" applyAlignment="1">
      <alignment horizontal="right" vertical="center" shrinkToFit="1"/>
    </xf>
    <xf numFmtId="180" fontId="22" fillId="0" borderId="3" xfId="3" applyNumberFormat="1" applyFont="1" applyFill="1" applyBorder="1" applyAlignment="1">
      <alignment horizontal="right" vertical="center" shrinkToFit="1"/>
    </xf>
    <xf numFmtId="180" fontId="22" fillId="0" borderId="7" xfId="3" applyNumberFormat="1" applyFont="1" applyFill="1" applyBorder="1" applyAlignment="1">
      <alignment horizontal="right" vertical="center" shrinkToFit="1"/>
    </xf>
    <xf numFmtId="180" fontId="22" fillId="0" borderId="0" xfId="3" applyNumberFormat="1" applyFont="1" applyFill="1" applyBorder="1" applyAlignment="1">
      <alignment horizontal="right" vertical="center" shrinkToFit="1"/>
    </xf>
    <xf numFmtId="180" fontId="22" fillId="0" borderId="6" xfId="3" applyNumberFormat="1" applyFont="1" applyFill="1" applyBorder="1" applyAlignment="1">
      <alignment horizontal="right" vertical="center" shrinkToFit="1"/>
    </xf>
    <xf numFmtId="180" fontId="26" fillId="0" borderId="11" xfId="3" applyNumberFormat="1" applyFont="1" applyFill="1" applyBorder="1" applyAlignment="1">
      <alignment horizontal="right" vertical="center" shrinkToFit="1"/>
    </xf>
    <xf numFmtId="180" fontId="26" fillId="0" borderId="8" xfId="3" applyNumberFormat="1" applyFont="1" applyFill="1" applyBorder="1" applyAlignment="1">
      <alignment horizontal="right" vertical="center" shrinkToFit="1"/>
    </xf>
    <xf numFmtId="180" fontId="26" fillId="0" borderId="9" xfId="3" applyNumberFormat="1" applyFont="1" applyFill="1" applyBorder="1" applyAlignment="1">
      <alignment horizontal="right" vertical="center" shrinkToFit="1"/>
    </xf>
    <xf numFmtId="0" fontId="19" fillId="2" borderId="4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  <xf numFmtId="176" fontId="19" fillId="2" borderId="4" xfId="3" applyNumberFormat="1" applyFont="1" applyFill="1" applyBorder="1" applyAlignment="1">
      <alignment horizontal="center" vertical="center" wrapText="1"/>
    </xf>
    <xf numFmtId="176" fontId="19" fillId="2" borderId="3" xfId="3" applyNumberFormat="1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 wrapText="1"/>
    </xf>
    <xf numFmtId="0" fontId="21" fillId="2" borderId="8" xfId="3" applyFont="1" applyFill="1" applyBorder="1" applyAlignment="1">
      <alignment horizontal="center" vertical="center" wrapText="1"/>
    </xf>
    <xf numFmtId="0" fontId="21" fillId="2" borderId="9" xfId="3" applyFont="1" applyFill="1" applyBorder="1" applyAlignment="1">
      <alignment horizontal="center" vertical="center" wrapText="1"/>
    </xf>
    <xf numFmtId="176" fontId="21" fillId="2" borderId="11" xfId="3" applyNumberFormat="1" applyFont="1" applyFill="1" applyBorder="1" applyAlignment="1">
      <alignment horizontal="center" vertical="center" wrapText="1"/>
    </xf>
    <xf numFmtId="176" fontId="21" fillId="2" borderId="9" xfId="3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21" fillId="2" borderId="8" xfId="3" applyNumberFormat="1" applyFont="1" applyFill="1" applyBorder="1" applyAlignment="1">
      <alignment horizontal="center" vertical="center"/>
    </xf>
    <xf numFmtId="0" fontId="21" fillId="2" borderId="8" xfId="3" quotePrefix="1" applyNumberFormat="1" applyFont="1" applyFill="1" applyBorder="1" applyAlignment="1">
      <alignment horizontal="center" vertical="center"/>
    </xf>
    <xf numFmtId="176" fontId="19" fillId="2" borderId="1" xfId="3" applyNumberFormat="1" applyFont="1" applyFill="1" applyBorder="1" applyAlignment="1">
      <alignment horizontal="center" vertical="center"/>
    </xf>
    <xf numFmtId="176" fontId="19" fillId="2" borderId="5" xfId="3" applyNumberFormat="1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/>
    </xf>
    <xf numFmtId="41" fontId="26" fillId="0" borderId="8" xfId="3" applyNumberFormat="1" applyFont="1" applyFill="1" applyBorder="1" applyAlignment="1">
      <alignment horizontal="center" vertical="center"/>
    </xf>
    <xf numFmtId="0" fontId="16" fillId="0" borderId="2" xfId="3" applyFont="1" applyBorder="1" applyAlignment="1">
      <alignment horizontal="left" wrapText="1"/>
    </xf>
    <xf numFmtId="0" fontId="16" fillId="0" borderId="0" xfId="3" applyFont="1" applyBorder="1" applyAlignment="1">
      <alignment horizontal="left" vertical="center" wrapText="1"/>
    </xf>
    <xf numFmtId="0" fontId="21" fillId="2" borderId="11" xfId="3" applyFont="1" applyFill="1" applyBorder="1" applyAlignment="1">
      <alignment horizontal="center" vertical="center"/>
    </xf>
    <xf numFmtId="0" fontId="21" fillId="2" borderId="9" xfId="3" applyFont="1" applyFill="1" applyBorder="1" applyAlignment="1">
      <alignment horizontal="center" vertical="center"/>
    </xf>
    <xf numFmtId="41" fontId="22" fillId="0" borderId="2" xfId="3" applyNumberFormat="1" applyFont="1" applyFill="1" applyBorder="1" applyAlignment="1">
      <alignment horizontal="center" vertical="center" shrinkToFit="1"/>
    </xf>
    <xf numFmtId="41" fontId="22" fillId="0" borderId="0" xfId="3" applyNumberFormat="1" applyFont="1" applyFill="1" applyBorder="1" applyAlignment="1">
      <alignment horizontal="center" vertical="center" shrinkToFit="1"/>
    </xf>
    <xf numFmtId="41" fontId="22" fillId="0" borderId="0" xfId="3" applyNumberFormat="1" applyFont="1" applyFill="1" applyBorder="1" applyAlignment="1">
      <alignment horizontal="center" vertical="center"/>
    </xf>
    <xf numFmtId="0" fontId="9" fillId="0" borderId="0" xfId="3" applyFont="1" applyBorder="1" applyAlignment="1">
      <alignment horizontal="center"/>
    </xf>
    <xf numFmtId="0" fontId="16" fillId="0" borderId="2" xfId="3" applyFont="1" applyBorder="1" applyAlignment="1">
      <alignment vertical="center" wrapText="1"/>
    </xf>
    <xf numFmtId="0" fontId="13" fillId="0" borderId="0" xfId="3" applyFont="1" applyAlignment="1">
      <alignment horizontal="center" vertical="center"/>
    </xf>
    <xf numFmtId="0" fontId="15" fillId="0" borderId="0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9" fillId="2" borderId="3" xfId="3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/>
    </xf>
    <xf numFmtId="0" fontId="16" fillId="0" borderId="2" xfId="3" applyNumberFormat="1" applyFont="1" applyBorder="1" applyAlignment="1">
      <alignment horizontal="left" vertical="center"/>
    </xf>
    <xf numFmtId="0" fontId="11" fillId="0" borderId="0" xfId="3" applyFont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67" fillId="0" borderId="0" xfId="3" applyFont="1" applyAlignment="1">
      <alignment horizontal="center"/>
    </xf>
    <xf numFmtId="0" fontId="61" fillId="0" borderId="0" xfId="3" applyFont="1" applyAlignment="1">
      <alignment horizontal="center"/>
    </xf>
    <xf numFmtId="0" fontId="16" fillId="0" borderId="8" xfId="3" applyFont="1" applyBorder="1" applyAlignment="1">
      <alignment horizontal="right"/>
    </xf>
    <xf numFmtId="0" fontId="19" fillId="3" borderId="1" xfId="3" applyFont="1" applyFill="1" applyBorder="1" applyAlignment="1">
      <alignment horizontal="center" vertical="center"/>
    </xf>
    <xf numFmtId="0" fontId="19" fillId="3" borderId="5" xfId="3" applyFont="1" applyFill="1" applyBorder="1" applyAlignment="1">
      <alignment horizontal="center" vertical="center"/>
    </xf>
    <xf numFmtId="0" fontId="19" fillId="3" borderId="7" xfId="3" applyFont="1" applyFill="1" applyBorder="1" applyAlignment="1">
      <alignment horizontal="center" vertical="center"/>
    </xf>
    <xf numFmtId="0" fontId="19" fillId="3" borderId="6" xfId="3" applyFont="1" applyFill="1" applyBorder="1" applyAlignment="1">
      <alignment horizontal="center" vertical="center"/>
    </xf>
    <xf numFmtId="0" fontId="19" fillId="3" borderId="12" xfId="3" applyFont="1" applyFill="1" applyBorder="1" applyAlignment="1">
      <alignment horizontal="center" vertical="center"/>
    </xf>
    <xf numFmtId="0" fontId="19" fillId="3" borderId="14" xfId="3" applyFont="1" applyFill="1" applyBorder="1" applyAlignment="1">
      <alignment vertical="center"/>
    </xf>
    <xf numFmtId="0" fontId="19" fillId="3" borderId="13" xfId="3" applyFont="1" applyFill="1" applyBorder="1" applyAlignment="1">
      <alignment vertical="center"/>
    </xf>
    <xf numFmtId="0" fontId="19" fillId="3" borderId="7" xfId="3" applyFont="1" applyFill="1" applyBorder="1" applyAlignment="1">
      <alignment horizontal="center" vertical="center" shrinkToFit="1"/>
    </xf>
    <xf numFmtId="0" fontId="19" fillId="3" borderId="6" xfId="3" applyFont="1" applyFill="1" applyBorder="1" applyAlignment="1">
      <alignment horizontal="center" vertical="center" shrinkToFit="1"/>
    </xf>
    <xf numFmtId="0" fontId="19" fillId="3" borderId="2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21" fillId="3" borderId="9" xfId="3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/>
    </xf>
    <xf numFmtId="0" fontId="19" fillId="3" borderId="1" xfId="3" applyFont="1" applyFill="1" applyBorder="1" applyAlignment="1">
      <alignment horizontal="center" vertical="center" wrapText="1" shrinkToFit="1"/>
    </xf>
    <xf numFmtId="0" fontId="19" fillId="3" borderId="5" xfId="3" applyFont="1" applyFill="1" applyBorder="1" applyAlignment="1">
      <alignment horizontal="center" vertical="center" wrapText="1" shrinkToFit="1"/>
    </xf>
    <xf numFmtId="0" fontId="21" fillId="3" borderId="5" xfId="3" applyFont="1" applyFill="1" applyBorder="1" applyAlignment="1">
      <alignment horizontal="center" vertical="center"/>
    </xf>
    <xf numFmtId="0" fontId="21" fillId="3" borderId="10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 shrinkToFit="1"/>
    </xf>
    <xf numFmtId="0" fontId="21" fillId="3" borderId="9" xfId="3" applyFont="1" applyFill="1" applyBorder="1" applyAlignment="1">
      <alignment horizontal="center" vertical="center" shrinkToFit="1"/>
    </xf>
    <xf numFmtId="0" fontId="21" fillId="3" borderId="8" xfId="3" applyFont="1" applyFill="1" applyBorder="1"/>
    <xf numFmtId="0" fontId="21" fillId="3" borderId="9" xfId="3" applyFont="1" applyFill="1" applyBorder="1"/>
    <xf numFmtId="0" fontId="19" fillId="3" borderId="14" xfId="3" applyFont="1" applyFill="1" applyBorder="1" applyAlignment="1">
      <alignment horizontal="center" vertical="center"/>
    </xf>
    <xf numFmtId="0" fontId="19" fillId="3" borderId="13" xfId="3" applyFont="1" applyFill="1" applyBorder="1" applyAlignment="1">
      <alignment horizontal="center" vertical="center"/>
    </xf>
    <xf numFmtId="0" fontId="19" fillId="3" borderId="4" xfId="3" applyFont="1" applyFill="1" applyBorder="1" applyAlignment="1">
      <alignment horizontal="center" vertical="center" shrinkToFit="1"/>
    </xf>
    <xf numFmtId="0" fontId="19" fillId="3" borderId="3" xfId="3" applyFont="1" applyFill="1" applyBorder="1" applyAlignment="1">
      <alignment horizontal="center" vertical="center" shrinkToFit="1"/>
    </xf>
    <xf numFmtId="0" fontId="19" fillId="3" borderId="2" xfId="3" applyFont="1" applyFill="1" applyBorder="1"/>
    <xf numFmtId="0" fontId="19" fillId="3" borderId="3" xfId="3" applyFont="1" applyFill="1" applyBorder="1"/>
    <xf numFmtId="178" fontId="43" fillId="0" borderId="2" xfId="3" applyNumberFormat="1" applyFont="1" applyFill="1" applyBorder="1" applyAlignment="1">
      <alignment horizontal="right" vertical="center" shrinkToFit="1"/>
    </xf>
    <xf numFmtId="0" fontId="19" fillId="3" borderId="10" xfId="3" applyFont="1" applyFill="1" applyBorder="1" applyAlignment="1">
      <alignment horizontal="center" vertical="center" wrapText="1" shrinkToFit="1"/>
    </xf>
    <xf numFmtId="0" fontId="19" fillId="3" borderId="10" xfId="3" applyFont="1" applyFill="1" applyBorder="1" applyAlignment="1">
      <alignment horizontal="center" vertical="center"/>
    </xf>
    <xf numFmtId="0" fontId="19" fillId="3" borderId="4" xfId="3" applyFont="1" applyFill="1" applyBorder="1" applyAlignment="1">
      <alignment horizontal="center" vertical="center" wrapText="1" shrinkToFit="1"/>
    </xf>
    <xf numFmtId="0" fontId="19" fillId="3" borderId="7" xfId="3" applyFont="1" applyFill="1" applyBorder="1"/>
    <xf numFmtId="0" fontId="19" fillId="3" borderId="6" xfId="3" applyFont="1" applyFill="1" applyBorder="1"/>
    <xf numFmtId="0" fontId="19" fillId="3" borderId="11" xfId="3" applyFont="1" applyFill="1" applyBorder="1"/>
    <xf numFmtId="0" fontId="19" fillId="3" borderId="9" xfId="3" applyFont="1" applyFill="1" applyBorder="1"/>
    <xf numFmtId="178" fontId="43" fillId="0" borderId="0" xfId="3" applyNumberFormat="1" applyFont="1" applyFill="1" applyBorder="1" applyAlignment="1">
      <alignment horizontal="right" vertical="center" shrinkToFit="1"/>
    </xf>
    <xf numFmtId="178" fontId="44" fillId="0" borderId="8" xfId="3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0" fillId="0" borderId="2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177" fontId="90" fillId="2" borderId="0" xfId="0" applyNumberFormat="1" applyFont="1" applyFill="1" applyBorder="1" applyAlignment="1">
      <alignment horizontal="center" vertical="center"/>
    </xf>
    <xf numFmtId="177" fontId="91" fillId="2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1" fontId="23" fillId="0" borderId="2" xfId="0" applyNumberFormat="1" applyFont="1" applyFill="1" applyBorder="1" applyAlignment="1">
      <alignment horizontal="right" vertical="center" wrapText="1" shrinkToFit="1"/>
    </xf>
    <xf numFmtId="41" fontId="23" fillId="0" borderId="3" xfId="0" applyNumberFormat="1" applyFont="1" applyFill="1" applyBorder="1" applyAlignment="1">
      <alignment horizontal="right" vertical="center" wrapText="1" shrinkToFit="1"/>
    </xf>
    <xf numFmtId="41" fontId="23" fillId="0" borderId="0" xfId="0" applyNumberFormat="1" applyFont="1" applyFill="1" applyBorder="1" applyAlignment="1">
      <alignment horizontal="right" vertical="center" wrapText="1" shrinkToFit="1"/>
    </xf>
    <xf numFmtId="41" fontId="23" fillId="0" borderId="6" xfId="0" applyNumberFormat="1" applyFont="1" applyFill="1" applyBorder="1" applyAlignment="1">
      <alignment horizontal="right" vertical="center" wrapText="1" shrinkToFit="1"/>
    </xf>
    <xf numFmtId="41" fontId="27" fillId="0" borderId="0" xfId="0" applyNumberFormat="1" applyFont="1" applyFill="1" applyBorder="1" applyAlignment="1">
      <alignment horizontal="right" vertical="center" wrapText="1" shrinkToFit="1"/>
    </xf>
    <xf numFmtId="41" fontId="27" fillId="0" borderId="6" xfId="0" applyNumberFormat="1" applyFont="1" applyFill="1" applyBorder="1" applyAlignment="1">
      <alignment horizontal="right" vertical="center" wrapText="1" shrinkToFi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41" fontId="27" fillId="0" borderId="8" xfId="0" applyNumberFormat="1" applyFont="1" applyFill="1" applyBorder="1" applyAlignment="1">
      <alignment horizontal="right" vertical="center" wrapText="1" shrinkToFit="1"/>
    </xf>
    <xf numFmtId="41" fontId="27" fillId="0" borderId="9" xfId="0" applyNumberFormat="1" applyFont="1" applyFill="1" applyBorder="1" applyAlignment="1">
      <alignment horizontal="right" vertical="center" wrapText="1" shrinkToFit="1"/>
    </xf>
    <xf numFmtId="176" fontId="19" fillId="2" borderId="1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right" vertical="center" wrapText="1" shrinkToFit="1"/>
    </xf>
    <xf numFmtId="0" fontId="27" fillId="0" borderId="9" xfId="0" applyFont="1" applyFill="1" applyBorder="1" applyAlignment="1">
      <alignment horizontal="right" vertical="center" wrapText="1" shrinkToFit="1"/>
    </xf>
    <xf numFmtId="0" fontId="23" fillId="0" borderId="2" xfId="0" applyFont="1" applyFill="1" applyBorder="1" applyAlignment="1">
      <alignment horizontal="right" vertical="center" wrapText="1" shrinkToFit="1"/>
    </xf>
    <xf numFmtId="0" fontId="23" fillId="0" borderId="3" xfId="0" applyFont="1" applyFill="1" applyBorder="1" applyAlignment="1">
      <alignment horizontal="right" vertical="center" wrapText="1" shrinkToFit="1"/>
    </xf>
    <xf numFmtId="0" fontId="23" fillId="0" borderId="0" xfId="0" applyFont="1" applyFill="1" applyBorder="1" applyAlignment="1">
      <alignment horizontal="right" vertical="center" wrapText="1" shrinkToFit="1"/>
    </xf>
    <xf numFmtId="0" fontId="23" fillId="0" borderId="6" xfId="0" applyFont="1" applyFill="1" applyBorder="1" applyAlignment="1">
      <alignment horizontal="right" vertical="center" wrapText="1" shrinkToFit="1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5" xfId="0" quotePrefix="1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 shrinkToFit="1"/>
    </xf>
    <xf numFmtId="0" fontId="19" fillId="3" borderId="2" xfId="0" applyFont="1" applyFill="1" applyBorder="1" applyAlignment="1">
      <alignment horizontal="center" vertical="center" wrapText="1" shrinkToFit="1"/>
    </xf>
    <xf numFmtId="0" fontId="19" fillId="3" borderId="3" xfId="0" applyFont="1" applyFill="1" applyBorder="1" applyAlignment="1">
      <alignment horizontal="center" vertical="center" wrapText="1" shrinkToFi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0" borderId="6" xfId="0" applyFont="1" applyBorder="1"/>
    <xf numFmtId="0" fontId="23" fillId="0" borderId="4" xfId="0" applyFont="1" applyFill="1" applyBorder="1" applyAlignment="1">
      <alignment horizontal="right" vertical="center" wrapText="1" shrinkToFit="1"/>
    </xf>
    <xf numFmtId="0" fontId="23" fillId="0" borderId="7" xfId="0" applyFont="1" applyFill="1" applyBorder="1" applyAlignment="1">
      <alignment horizontal="right" vertical="center" wrapText="1" shrinkToFit="1"/>
    </xf>
    <xf numFmtId="0" fontId="27" fillId="0" borderId="11" xfId="0" applyFont="1" applyFill="1" applyBorder="1" applyAlignment="1">
      <alignment horizontal="right" vertical="center" wrapText="1" shrinkToFit="1"/>
    </xf>
    <xf numFmtId="0" fontId="19" fillId="2" borderId="8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center" vertical="center" shrinkToFit="1"/>
    </xf>
    <xf numFmtId="41" fontId="23" fillId="0" borderId="2" xfId="0" applyNumberFormat="1" applyFont="1" applyFill="1" applyBorder="1" applyAlignment="1">
      <alignment horizontal="right" vertical="center" shrinkToFit="1"/>
    </xf>
    <xf numFmtId="41" fontId="23" fillId="0" borderId="3" xfId="0" applyNumberFormat="1" applyFont="1" applyFill="1" applyBorder="1" applyAlignment="1">
      <alignment horizontal="right" vertical="center" shrinkToFit="1"/>
    </xf>
    <xf numFmtId="41" fontId="23" fillId="0" borderId="0" xfId="0" applyNumberFormat="1" applyFont="1" applyFill="1" applyBorder="1" applyAlignment="1">
      <alignment horizontal="right" vertical="center" shrinkToFit="1"/>
    </xf>
    <xf numFmtId="41" fontId="23" fillId="0" borderId="6" xfId="0" applyNumberFormat="1" applyFont="1" applyFill="1" applyBorder="1" applyAlignment="1">
      <alignment horizontal="right" vertical="center" shrinkToFit="1"/>
    </xf>
    <xf numFmtId="41" fontId="27" fillId="0" borderId="8" xfId="0" applyNumberFormat="1" applyFont="1" applyFill="1" applyBorder="1" applyAlignment="1">
      <alignment horizontal="right" vertical="center" shrinkToFit="1"/>
    </xf>
    <xf numFmtId="41" fontId="27" fillId="0" borderId="9" xfId="0" applyNumberFormat="1" applyFont="1" applyFill="1" applyBorder="1" applyAlignment="1">
      <alignment horizontal="right" vertical="center" shrinkToFit="1"/>
    </xf>
    <xf numFmtId="0" fontId="19" fillId="2" borderId="1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41" fontId="27" fillId="0" borderId="8" xfId="0" applyNumberFormat="1" applyFont="1" applyFill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86" fillId="0" borderId="0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80" fillId="3" borderId="1" xfId="0" applyNumberFormat="1" applyFont="1" applyFill="1" applyBorder="1" applyAlignment="1">
      <alignment horizontal="center" vertical="center" wrapText="1"/>
    </xf>
    <xf numFmtId="176" fontId="80" fillId="3" borderId="5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1" fontId="21" fillId="2" borderId="11" xfId="0" applyNumberFormat="1" applyFont="1" applyFill="1" applyBorder="1" applyAlignment="1">
      <alignment horizontal="center" vertical="center"/>
    </xf>
    <xf numFmtId="1" fontId="21" fillId="2" borderId="8" xfId="0" applyNumberFormat="1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right"/>
    </xf>
    <xf numFmtId="1" fontId="19" fillId="2" borderId="4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1" fontId="19" fillId="2" borderId="14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21" fillId="2" borderId="11" xfId="0" applyNumberFormat="1" applyFont="1" applyFill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wrapText="1"/>
    </xf>
    <xf numFmtId="1" fontId="21" fillId="2" borderId="10" xfId="0" applyNumberFormat="1" applyFont="1" applyFill="1" applyBorder="1" applyAlignment="1">
      <alignment horizontal="center" wrapText="1"/>
    </xf>
    <xf numFmtId="1" fontId="21" fillId="2" borderId="5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2" borderId="3" xfId="0" applyNumberFormat="1" applyFont="1" applyFill="1" applyBorder="1" applyAlignment="1">
      <alignment horizontal="center" vertical="center" wrapText="1"/>
    </xf>
    <xf numFmtId="180" fontId="22" fillId="0" borderId="2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6" fillId="0" borderId="8" xfId="0" applyNumberFormat="1" applyFont="1" applyFill="1" applyBorder="1" applyAlignment="1">
      <alignment horizontal="right" vertical="center"/>
    </xf>
    <xf numFmtId="0" fontId="86" fillId="0" borderId="0" xfId="0" applyFont="1" applyBorder="1" applyAlignment="1">
      <alignment horizontal="left" vertical="center"/>
    </xf>
    <xf numFmtId="0" fontId="19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1" fontId="42" fillId="0" borderId="0" xfId="0" applyNumberFormat="1" applyFont="1" applyBorder="1" applyAlignment="1">
      <alignment horizontal="center"/>
    </xf>
    <xf numFmtId="1" fontId="19" fillId="2" borderId="11" xfId="0" applyNumberFormat="1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1" fontId="19" fillId="2" borderId="7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1" fontId="21" fillId="2" borderId="8" xfId="0" applyNumberFormat="1" applyFont="1" applyFill="1" applyBorder="1" applyAlignment="1">
      <alignment horizontal="center" vertical="center" wrapText="1"/>
    </xf>
    <xf numFmtId="1" fontId="21" fillId="2" borderId="9" xfId="0" applyNumberFormat="1" applyFont="1" applyFill="1" applyBorder="1" applyAlignment="1">
      <alignment horizontal="center" vertical="center" wrapText="1"/>
    </xf>
    <xf numFmtId="41" fontId="23" fillId="0" borderId="4" xfId="0" applyNumberFormat="1" applyFont="1" applyFill="1" applyBorder="1" applyAlignment="1">
      <alignment horizontal="right" vertical="center"/>
    </xf>
    <xf numFmtId="41" fontId="23" fillId="0" borderId="2" xfId="0" applyNumberFormat="1" applyFont="1" applyFill="1" applyBorder="1" applyAlignment="1">
      <alignment horizontal="right" vertical="center"/>
    </xf>
    <xf numFmtId="41" fontId="23" fillId="0" borderId="7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41" fontId="27" fillId="0" borderId="11" xfId="0" applyNumberFormat="1" applyFont="1" applyFill="1" applyBorder="1" applyAlignment="1">
      <alignment horizontal="right" vertical="center"/>
    </xf>
    <xf numFmtId="41" fontId="27" fillId="0" borderId="8" xfId="0" applyNumberFormat="1" applyFont="1" applyFill="1" applyBorder="1" applyAlignment="1">
      <alignment horizontal="right" vertical="center"/>
    </xf>
    <xf numFmtId="176" fontId="19" fillId="2" borderId="5" xfId="0" quotePrefix="1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21" fillId="2" borderId="10" xfId="0" applyNumberFormat="1" applyFont="1" applyFill="1" applyBorder="1" applyAlignment="1">
      <alignment horizontal="center" vertical="center"/>
    </xf>
    <xf numFmtId="41" fontId="43" fillId="0" borderId="0" xfId="1" applyFont="1" applyFill="1" applyBorder="1" applyAlignment="1">
      <alignment horizontal="center" vertical="center" shrinkToFit="1"/>
    </xf>
    <xf numFmtId="41" fontId="44" fillId="0" borderId="8" xfId="1" applyFont="1" applyFill="1" applyBorder="1" applyAlignment="1">
      <alignment horizontal="center" vertical="center" shrinkToFit="1"/>
    </xf>
    <xf numFmtId="41" fontId="43" fillId="0" borderId="2" xfId="1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/>
    </xf>
    <xf numFmtId="183" fontId="19" fillId="2" borderId="12" xfId="0" applyNumberFormat="1" applyFont="1" applyFill="1" applyBorder="1" applyAlignment="1">
      <alignment horizontal="center" vertical="center"/>
    </xf>
    <xf numFmtId="183" fontId="19" fillId="2" borderId="14" xfId="0" applyNumberFormat="1" applyFont="1" applyFill="1" applyBorder="1" applyAlignment="1">
      <alignment horizontal="center" vertical="center"/>
    </xf>
    <xf numFmtId="183" fontId="19" fillId="2" borderId="13" xfId="0" applyNumberFormat="1" applyFont="1" applyFill="1" applyBorder="1" applyAlignment="1">
      <alignment horizontal="center" vertical="center"/>
    </xf>
    <xf numFmtId="41" fontId="43" fillId="0" borderId="3" xfId="1" applyFont="1" applyFill="1" applyBorder="1" applyAlignment="1">
      <alignment horizontal="center" vertical="center" shrinkToFit="1"/>
    </xf>
    <xf numFmtId="41" fontId="43" fillId="0" borderId="6" xfId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 wrapText="1"/>
    </xf>
    <xf numFmtId="41" fontId="44" fillId="0" borderId="9" xfId="1" applyFont="1" applyFill="1" applyBorder="1" applyAlignment="1">
      <alignment horizontal="center" vertical="center" shrinkToFit="1"/>
    </xf>
    <xf numFmtId="0" fontId="98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1" fontId="48" fillId="2" borderId="12" xfId="0" applyNumberFormat="1" applyFont="1" applyFill="1" applyBorder="1" applyAlignment="1">
      <alignment horizontal="center" vertical="center"/>
    </xf>
    <xf numFmtId="1" fontId="48" fillId="2" borderId="13" xfId="0" applyNumberFormat="1" applyFont="1" applyFill="1" applyBorder="1" applyAlignment="1">
      <alignment horizontal="center" vertical="center"/>
    </xf>
    <xf numFmtId="41" fontId="27" fillId="0" borderId="14" xfId="15" applyFont="1" applyFill="1" applyBorder="1" applyAlignment="1">
      <alignment horizontal="center" vertical="center" shrinkToFit="1"/>
    </xf>
    <xf numFmtId="41" fontId="27" fillId="0" borderId="13" xfId="15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" fontId="19" fillId="2" borderId="11" xfId="0" quotePrefix="1" applyNumberFormat="1" applyFont="1" applyFill="1" applyBorder="1" applyAlignment="1">
      <alignment horizontal="center" vertical="center"/>
    </xf>
    <xf numFmtId="1" fontId="19" fillId="2" borderId="8" xfId="0" quotePrefix="1" applyNumberFormat="1" applyFont="1" applyFill="1" applyBorder="1" applyAlignment="1">
      <alignment horizontal="center" vertical="center"/>
    </xf>
    <xf numFmtId="1" fontId="19" fillId="2" borderId="9" xfId="0" quotePrefix="1" applyNumberFormat="1" applyFont="1" applyFill="1" applyBorder="1" applyAlignment="1">
      <alignment horizontal="center" vertical="center"/>
    </xf>
    <xf numFmtId="1" fontId="21" fillId="2" borderId="11" xfId="0" quotePrefix="1" applyNumberFormat="1" applyFont="1" applyFill="1" applyBorder="1" applyAlignment="1">
      <alignment horizontal="center" vertical="center"/>
    </xf>
    <xf numFmtId="1" fontId="21" fillId="2" borderId="8" xfId="0" quotePrefix="1" applyNumberFormat="1" applyFont="1" applyFill="1" applyBorder="1" applyAlignment="1">
      <alignment horizontal="center" vertical="center"/>
    </xf>
    <xf numFmtId="1" fontId="21" fillId="2" borderId="9" xfId="0" quotePrefix="1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16" fillId="0" borderId="8" xfId="3" applyFont="1" applyBorder="1" applyAlignment="1">
      <alignment horizontal="right" vertical="center"/>
    </xf>
    <xf numFmtId="0" fontId="11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 vertical="center"/>
    </xf>
    <xf numFmtId="0" fontId="52" fillId="2" borderId="4" xfId="3" applyFont="1" applyFill="1" applyBorder="1" applyAlignment="1">
      <alignment horizontal="center" vertical="center"/>
    </xf>
    <xf numFmtId="0" fontId="52" fillId="2" borderId="2" xfId="3" applyFont="1" applyFill="1" applyBorder="1" applyAlignment="1">
      <alignment horizontal="center" vertical="center"/>
    </xf>
    <xf numFmtId="0" fontId="52" fillId="2" borderId="3" xfId="3" applyFont="1" applyFill="1" applyBorder="1" applyAlignment="1">
      <alignment horizontal="center" vertical="center"/>
    </xf>
    <xf numFmtId="0" fontId="19" fillId="2" borderId="12" xfId="3" applyFont="1" applyFill="1" applyBorder="1" applyAlignment="1">
      <alignment horizontal="center" vertical="center"/>
    </xf>
    <xf numFmtId="0" fontId="19" fillId="2" borderId="14" xfId="3" applyFont="1" applyFill="1" applyBorder="1" applyAlignment="1">
      <alignment horizontal="center" vertical="center"/>
    </xf>
    <xf numFmtId="0" fontId="19" fillId="2" borderId="13" xfId="3" applyFont="1" applyFill="1" applyBorder="1" applyAlignment="1">
      <alignment horizontal="center" vertical="center"/>
    </xf>
    <xf numFmtId="0" fontId="67" fillId="2" borderId="1" xfId="3" applyFont="1" applyFill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/>
    </xf>
    <xf numFmtId="0" fontId="68" fillId="2" borderId="1" xfId="3" applyFont="1" applyFill="1" applyBorder="1" applyAlignment="1">
      <alignment horizontal="center" vertical="center" wrapText="1"/>
    </xf>
    <xf numFmtId="0" fontId="68" fillId="0" borderId="10" xfId="3" applyFont="1" applyBorder="1" applyAlignment="1">
      <alignment horizontal="center" vertical="center"/>
    </xf>
    <xf numFmtId="0" fontId="9" fillId="0" borderId="10" xfId="3" applyFont="1" applyBorder="1" applyAlignment="1"/>
    <xf numFmtId="0" fontId="52" fillId="2" borderId="7" xfId="3" applyFont="1" applyFill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41" fontId="44" fillId="0" borderId="14" xfId="1" applyFont="1" applyBorder="1" applyAlignment="1">
      <alignment horizontal="center" vertical="center"/>
    </xf>
    <xf numFmtId="41" fontId="44" fillId="0" borderId="13" xfId="1" applyFont="1" applyBorder="1" applyAlignment="1">
      <alignment horizontal="center" vertical="center"/>
    </xf>
    <xf numFmtId="0" fontId="21" fillId="3" borderId="11" xfId="3" applyFont="1" applyFill="1" applyBorder="1" applyAlignment="1">
      <alignment horizontal="center"/>
    </xf>
    <xf numFmtId="0" fontId="21" fillId="3" borderId="8" xfId="3" applyFont="1" applyFill="1" applyBorder="1" applyAlignment="1">
      <alignment horizontal="center"/>
    </xf>
    <xf numFmtId="0" fontId="21" fillId="3" borderId="9" xfId="3" applyFont="1" applyFill="1" applyBorder="1" applyAlignment="1">
      <alignment horizontal="center"/>
    </xf>
    <xf numFmtId="0" fontId="21" fillId="3" borderId="11" xfId="3" applyFont="1" applyFill="1" applyBorder="1" applyAlignment="1">
      <alignment horizontal="center" wrapText="1"/>
    </xf>
    <xf numFmtId="183" fontId="52" fillId="2" borderId="12" xfId="3" applyNumberFormat="1" applyFont="1" applyFill="1" applyBorder="1" applyAlignment="1">
      <alignment horizontal="center" vertical="center"/>
    </xf>
    <xf numFmtId="183" fontId="52" fillId="2" borderId="14" xfId="3" applyNumberFormat="1" applyFont="1" applyFill="1" applyBorder="1" applyAlignment="1">
      <alignment horizontal="center" vertical="center"/>
    </xf>
    <xf numFmtId="0" fontId="52" fillId="2" borderId="4" xfId="3" applyFont="1" applyFill="1" applyBorder="1" applyAlignment="1">
      <alignment horizontal="center" vertical="center" wrapText="1"/>
    </xf>
    <xf numFmtId="0" fontId="52" fillId="2" borderId="2" xfId="3" applyFont="1" applyFill="1" applyBorder="1" applyAlignment="1">
      <alignment horizontal="center" vertical="center" wrapText="1"/>
    </xf>
    <xf numFmtId="0" fontId="52" fillId="2" borderId="0" xfId="3" applyFont="1" applyFill="1" applyBorder="1" applyAlignment="1">
      <alignment horizontal="center" vertical="center" wrapText="1"/>
    </xf>
    <xf numFmtId="0" fontId="52" fillId="2" borderId="11" xfId="3" applyFont="1" applyFill="1" applyBorder="1" applyAlignment="1">
      <alignment horizontal="center" vertical="center" wrapText="1"/>
    </xf>
    <xf numFmtId="0" fontId="52" fillId="2" borderId="8" xfId="3" applyFont="1" applyFill="1" applyBorder="1" applyAlignment="1">
      <alignment horizontal="center" vertical="center" wrapText="1"/>
    </xf>
    <xf numFmtId="183" fontId="19" fillId="2" borderId="12" xfId="3" applyNumberFormat="1" applyFont="1" applyFill="1" applyBorder="1" applyAlignment="1">
      <alignment horizontal="center" vertical="center"/>
    </xf>
    <xf numFmtId="183" fontId="19" fillId="2" borderId="14" xfId="3" applyNumberFormat="1" applyFont="1" applyFill="1" applyBorder="1" applyAlignment="1">
      <alignment horizontal="center" vertical="center"/>
    </xf>
    <xf numFmtId="183" fontId="19" fillId="2" borderId="13" xfId="3" applyNumberFormat="1" applyFont="1" applyFill="1" applyBorder="1" applyAlignment="1">
      <alignment horizontal="center" vertical="center"/>
    </xf>
    <xf numFmtId="0" fontId="52" fillId="2" borderId="3" xfId="3" applyFont="1" applyFill="1" applyBorder="1" applyAlignment="1">
      <alignment horizontal="center" vertical="center" wrapText="1"/>
    </xf>
    <xf numFmtId="0" fontId="52" fillId="2" borderId="9" xfId="3" applyFont="1" applyFill="1" applyBorder="1" applyAlignment="1">
      <alignment horizontal="center" vertical="center" wrapText="1"/>
    </xf>
    <xf numFmtId="0" fontId="67" fillId="0" borderId="10" xfId="3" applyFont="1" applyBorder="1" applyAlignment="1">
      <alignment horizontal="center" vertical="center"/>
    </xf>
    <xf numFmtId="0" fontId="19" fillId="3" borderId="11" xfId="3" applyFont="1" applyFill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/>
    </xf>
    <xf numFmtId="0" fontId="19" fillId="3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/>
    </xf>
    <xf numFmtId="0" fontId="9" fillId="0" borderId="0" xfId="3" applyFont="1" applyBorder="1" applyAlignment="1"/>
    <xf numFmtId="0" fontId="16" fillId="0" borderId="0" xfId="3" applyFont="1" applyFill="1" applyBorder="1" applyAlignment="1">
      <alignment horizontal="left"/>
    </xf>
    <xf numFmtId="0" fontId="5" fillId="0" borderId="0" xfId="3" applyFont="1" applyBorder="1" applyAlignment="1"/>
    <xf numFmtId="0" fontId="9" fillId="0" borderId="0" xfId="3" applyFont="1" applyAlignment="1"/>
    <xf numFmtId="0" fontId="5" fillId="0" borderId="0" xfId="3" applyFont="1" applyAlignment="1"/>
    <xf numFmtId="178" fontId="67" fillId="0" borderId="8" xfId="3" applyNumberFormat="1" applyFont="1" applyFill="1" applyBorder="1" applyAlignment="1">
      <alignment horizontal="center" vertical="center" wrapText="1" shrinkToFit="1"/>
    </xf>
    <xf numFmtId="41" fontId="44" fillId="0" borderId="14" xfId="1" applyFont="1" applyBorder="1" applyAlignment="1">
      <alignment horizontal="right" vertical="center" shrinkToFit="1"/>
    </xf>
    <xf numFmtId="41" fontId="44" fillId="0" borderId="13" xfId="1" applyFont="1" applyBorder="1" applyAlignment="1">
      <alignment horizontal="right" vertical="center" shrinkToFit="1"/>
    </xf>
    <xf numFmtId="0" fontId="16" fillId="0" borderId="8" xfId="3" applyFont="1" applyBorder="1" applyAlignment="1">
      <alignment horizontal="center" vertical="center"/>
    </xf>
    <xf numFmtId="41" fontId="43" fillId="0" borderId="2" xfId="14" applyFont="1" applyBorder="1" applyAlignment="1">
      <alignment horizontal="right" vertical="center"/>
    </xf>
    <xf numFmtId="41" fontId="43" fillId="0" borderId="3" xfId="14" applyFont="1" applyBorder="1" applyAlignment="1">
      <alignment horizontal="right" vertical="center"/>
    </xf>
    <xf numFmtId="41" fontId="43" fillId="0" borderId="0" xfId="14" applyFont="1" applyBorder="1" applyAlignment="1">
      <alignment horizontal="right" vertical="center"/>
    </xf>
    <xf numFmtId="41" fontId="43" fillId="0" borderId="6" xfId="14" applyFont="1" applyBorder="1" applyAlignment="1">
      <alignment horizontal="right" vertical="center"/>
    </xf>
    <xf numFmtId="41" fontId="43" fillId="0" borderId="8" xfId="14" applyFont="1" applyBorder="1" applyAlignment="1">
      <alignment horizontal="right" vertical="center"/>
    </xf>
    <xf numFmtId="41" fontId="43" fillId="0" borderId="9" xfId="14" applyFont="1" applyBorder="1" applyAlignment="1">
      <alignment horizontal="right" vertical="center"/>
    </xf>
    <xf numFmtId="183" fontId="19" fillId="2" borderId="11" xfId="3" applyNumberFormat="1" applyFont="1" applyFill="1" applyBorder="1" applyAlignment="1">
      <alignment horizontal="center" vertical="center"/>
    </xf>
    <xf numFmtId="183" fontId="19" fillId="2" borderId="8" xfId="3" applyNumberFormat="1" applyFont="1" applyFill="1" applyBorder="1" applyAlignment="1">
      <alignment horizontal="center" vertical="center"/>
    </xf>
    <xf numFmtId="183" fontId="19" fillId="2" borderId="9" xfId="3" applyNumberFormat="1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wrapText="1"/>
    </xf>
    <xf numFmtId="0" fontId="21" fillId="2" borderId="9" xfId="3" applyFont="1" applyFill="1" applyBorder="1" applyAlignment="1">
      <alignment horizontal="center" wrapText="1"/>
    </xf>
    <xf numFmtId="0" fontId="21" fillId="2" borderId="8" xfId="3" applyFont="1" applyFill="1" applyBorder="1" applyAlignment="1">
      <alignment horizontal="center" wrapText="1"/>
    </xf>
    <xf numFmtId="178" fontId="43" fillId="0" borderId="2" xfId="3" applyNumberFormat="1" applyFont="1" applyBorder="1" applyAlignment="1">
      <alignment horizontal="right" vertical="center" shrinkToFit="1"/>
    </xf>
    <xf numFmtId="178" fontId="43" fillId="0" borderId="3" xfId="3" applyNumberFormat="1" applyFont="1" applyBorder="1" applyAlignment="1">
      <alignment horizontal="right" vertical="center" shrinkToFit="1"/>
    </xf>
    <xf numFmtId="178" fontId="67" fillId="0" borderId="0" xfId="3" applyNumberFormat="1" applyFont="1" applyFill="1" applyBorder="1" applyAlignment="1">
      <alignment horizontal="center" vertical="center" wrapText="1" shrinkToFit="1"/>
    </xf>
    <xf numFmtId="178" fontId="43" fillId="0" borderId="6" xfId="3" applyNumberFormat="1" applyFont="1" applyFill="1" applyBorder="1" applyAlignment="1">
      <alignment horizontal="right" vertical="center" shrinkToFit="1"/>
    </xf>
    <xf numFmtId="178" fontId="43" fillId="0" borderId="0" xfId="3" applyNumberFormat="1" applyFont="1" applyBorder="1" applyAlignment="1">
      <alignment horizontal="right" vertical="center" shrinkToFit="1"/>
    </xf>
    <xf numFmtId="178" fontId="43" fillId="0" borderId="6" xfId="3" applyNumberFormat="1" applyFont="1" applyBorder="1" applyAlignment="1">
      <alignment horizontal="right" vertical="center" shrinkToFit="1"/>
    </xf>
    <xf numFmtId="178" fontId="43" fillId="0" borderId="3" xfId="3" applyNumberFormat="1" applyFont="1" applyFill="1" applyBorder="1" applyAlignment="1">
      <alignment horizontal="right" vertical="center" shrinkToFit="1"/>
    </xf>
    <xf numFmtId="0" fontId="16" fillId="0" borderId="2" xfId="3" applyFont="1" applyFill="1" applyBorder="1" applyAlignment="1">
      <alignment horizontal="left"/>
    </xf>
    <xf numFmtId="178" fontId="43" fillId="0" borderId="8" xfId="3" applyNumberFormat="1" applyFont="1" applyFill="1" applyBorder="1" applyAlignment="1">
      <alignment horizontal="right" vertical="center" shrinkToFit="1"/>
    </xf>
    <xf numFmtId="178" fontId="43" fillId="0" borderId="9" xfId="3" applyNumberFormat="1" applyFont="1" applyFill="1" applyBorder="1" applyAlignment="1">
      <alignment horizontal="right" vertical="center" shrinkToFit="1"/>
    </xf>
    <xf numFmtId="178" fontId="43" fillId="0" borderId="8" xfId="3" applyNumberFormat="1" applyFont="1" applyBorder="1" applyAlignment="1">
      <alignment horizontal="right" vertical="center" shrinkToFit="1"/>
    </xf>
    <xf numFmtId="178" fontId="43" fillId="0" borderId="9" xfId="3" applyNumberFormat="1" applyFont="1" applyBorder="1" applyAlignment="1">
      <alignment horizontal="right" vertical="center" shrinkToFit="1"/>
    </xf>
    <xf numFmtId="178" fontId="106" fillId="0" borderId="0" xfId="3" applyNumberFormat="1" applyFont="1" applyBorder="1" applyAlignment="1">
      <alignment horizontal="center" vertical="center"/>
    </xf>
    <xf numFmtId="178" fontId="105" fillId="0" borderId="0" xfId="3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80" fontId="21" fillId="3" borderId="5" xfId="0" applyNumberFormat="1" applyFont="1" applyFill="1" applyBorder="1" applyAlignment="1">
      <alignment horizontal="center" vertical="center" wrapText="1"/>
    </xf>
    <xf numFmtId="180" fontId="21" fillId="3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180" fontId="19" fillId="2" borderId="14" xfId="0" applyNumberFormat="1" applyFont="1" applyFill="1" applyBorder="1" applyAlignment="1">
      <alignment horizontal="center" vertical="center"/>
    </xf>
    <xf numFmtId="180" fontId="19" fillId="0" borderId="14" xfId="0" applyNumberFormat="1" applyFont="1" applyBorder="1" applyAlignment="1">
      <alignment horizontal="center" vertical="center"/>
    </xf>
    <xf numFmtId="180" fontId="19" fillId="0" borderId="13" xfId="0" applyNumberFormat="1" applyFont="1" applyBorder="1" applyAlignment="1">
      <alignment horizontal="center" vertical="center"/>
    </xf>
    <xf numFmtId="180" fontId="19" fillId="2" borderId="1" xfId="0" applyNumberFormat="1" applyFont="1" applyFill="1" applyBorder="1" applyAlignment="1">
      <alignment horizontal="center" vertical="center" wrapText="1"/>
    </xf>
    <xf numFmtId="180" fontId="19" fillId="2" borderId="5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16" fillId="0" borderId="8" xfId="0" applyNumberFormat="1" applyFont="1" applyBorder="1" applyAlignment="1">
      <alignment horizontal="right"/>
    </xf>
    <xf numFmtId="1" fontId="42" fillId="0" borderId="8" xfId="0" applyNumberFormat="1" applyFont="1" applyBorder="1" applyAlignment="1">
      <alignment horizontal="right"/>
    </xf>
    <xf numFmtId="0" fontId="16" fillId="0" borderId="2" xfId="0" applyNumberFormat="1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9" fillId="6" borderId="4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8" fillId="0" borderId="0" xfId="0" quotePrefix="1" applyFont="1" applyBorder="1" applyAlignment="1">
      <alignment horizontal="center" vertical="center"/>
    </xf>
    <xf numFmtId="0" fontId="10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180" fontId="22" fillId="0" borderId="2" xfId="0" applyNumberFormat="1" applyFont="1" applyFill="1" applyBorder="1" applyAlignment="1">
      <alignment horizontal="center" vertical="center" shrinkToFit="1"/>
    </xf>
    <xf numFmtId="180" fontId="22" fillId="0" borderId="3" xfId="0" applyNumberFormat="1" applyFont="1" applyFill="1" applyBorder="1" applyAlignment="1">
      <alignment horizontal="center" vertical="center" shrinkToFit="1"/>
    </xf>
    <xf numFmtId="180" fontId="22" fillId="0" borderId="0" xfId="0" applyNumberFormat="1" applyFont="1" applyFill="1" applyBorder="1" applyAlignment="1">
      <alignment horizontal="center" vertical="center" shrinkToFit="1"/>
    </xf>
    <xf numFmtId="180" fontId="22" fillId="0" borderId="6" xfId="0" applyNumberFormat="1" applyFont="1" applyFill="1" applyBorder="1" applyAlignment="1">
      <alignment horizontal="center" vertical="center" shrinkToFit="1"/>
    </xf>
    <xf numFmtId="41" fontId="47" fillId="0" borderId="0" xfId="0" applyNumberFormat="1" applyFont="1" applyBorder="1"/>
  </cellXfs>
  <cellStyles count="17">
    <cellStyle name="쉼표 [0]" xfId="1" builtinId="6"/>
    <cellStyle name="쉼표 [0] 2" xfId="2"/>
    <cellStyle name="쉼표 [0] 3" xfId="4"/>
    <cellStyle name="쉼표 [0] 4" xfId="5"/>
    <cellStyle name="쉼표 [0] 5" xfId="14"/>
    <cellStyle name="쉼표 [0] 6" xfId="15"/>
    <cellStyle name="쉼표 [0] 7" xfId="16"/>
    <cellStyle name="콤마 [0]_7. 인구이동" xfId="6"/>
    <cellStyle name="콤마_통Ⅱ" xfId="7"/>
    <cellStyle name="표준" xfId="0" builtinId="0"/>
    <cellStyle name="표준 2" xfId="8"/>
    <cellStyle name="표준 2 15" xfId="9"/>
    <cellStyle name="표준 3" xfId="3"/>
    <cellStyle name="표준 4" xfId="10"/>
    <cellStyle name="표준 5" xfId="11"/>
    <cellStyle name="표준 6" xfId="12"/>
    <cellStyle name="표준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43200"/>
        <c:axId val="166644736"/>
      </c:barChart>
      <c:catAx>
        <c:axId val="166643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644736"/>
        <c:crosses val="autoZero"/>
        <c:auto val="0"/>
        <c:lblAlgn val="ctr"/>
        <c:lblOffset val="100"/>
        <c:tickMarkSkip val="1"/>
        <c:noMultiLvlLbl val="0"/>
      </c:catAx>
      <c:valAx>
        <c:axId val="166644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6432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="85" zoomScaleNormal="90" zoomScaleSheetLayoutView="85" workbookViewId="0">
      <selection activeCell="N22" sqref="N22"/>
    </sheetView>
  </sheetViews>
  <sheetFormatPr defaultColWidth="9" defaultRowHeight="14.25"/>
  <cols>
    <col min="1" max="1" width="10.125" style="1" customWidth="1"/>
    <col min="2" max="3" width="9.625" style="2" customWidth="1"/>
    <col min="4" max="9" width="9.375" style="2" customWidth="1"/>
    <col min="10" max="10" width="10.125" style="2" customWidth="1"/>
    <col min="11" max="11" width="9.125" style="2" customWidth="1"/>
    <col min="12" max="12" width="9.625" style="2" customWidth="1"/>
    <col min="13" max="13" width="9.375" style="2" customWidth="1"/>
    <col min="14" max="14" width="9.75" style="2" customWidth="1"/>
    <col min="15" max="16" width="8.625" style="2" customWidth="1"/>
    <col min="17" max="17" width="10.375" style="1" customWidth="1"/>
    <col min="18" max="19" width="10.125" style="3" customWidth="1"/>
    <col min="20" max="20" width="8" style="3" customWidth="1"/>
    <col min="21" max="21" width="7.625" style="3" customWidth="1"/>
    <col min="22" max="22" width="7.125" style="3" customWidth="1"/>
    <col min="23" max="23" width="6.625" style="3" customWidth="1"/>
    <col min="24" max="24" width="6.75" style="1" customWidth="1"/>
    <col min="25" max="25" width="6" style="4" customWidth="1"/>
    <col min="26" max="26" width="7.25" style="4" customWidth="1"/>
    <col min="27" max="27" width="7.625" style="4" customWidth="1"/>
    <col min="28" max="28" width="8" style="4" customWidth="1"/>
    <col min="29" max="29" width="10.625" style="4" customWidth="1"/>
    <col min="30" max="16384" width="9" style="5"/>
  </cols>
  <sheetData>
    <row r="1" spans="1:29" ht="5.0999999999999996" customHeight="1"/>
    <row r="2" spans="1:29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7"/>
      <c r="K2" s="1357"/>
      <c r="L2" s="1357"/>
      <c r="M2" s="1357"/>
      <c r="N2" s="1357"/>
      <c r="O2" s="1357"/>
      <c r="P2" s="1357"/>
      <c r="Q2" s="1357"/>
      <c r="R2" s="1357"/>
      <c r="S2" s="1358"/>
      <c r="T2" s="1358"/>
      <c r="U2" s="1358"/>
      <c r="V2" s="1358"/>
      <c r="W2" s="1358"/>
      <c r="X2" s="1358"/>
      <c r="Y2" s="1358"/>
      <c r="Z2" s="1358"/>
      <c r="AA2" s="1358"/>
      <c r="AB2" s="1358"/>
      <c r="AC2" s="1358"/>
    </row>
    <row r="3" spans="1:29" s="6" customFormat="1" ht="21" customHeight="1">
      <c r="A3" s="1359" t="s">
        <v>0</v>
      </c>
      <c r="B3" s="1359"/>
      <c r="C3" s="1359"/>
      <c r="D3" s="1359"/>
      <c r="E3" s="1359"/>
      <c r="F3" s="1359"/>
      <c r="G3" s="1359"/>
      <c r="H3" s="1359"/>
      <c r="I3" s="1359"/>
      <c r="J3" s="1359" t="s">
        <v>1</v>
      </c>
      <c r="K3" s="1359"/>
      <c r="L3" s="1359"/>
      <c r="M3" s="1359"/>
      <c r="N3" s="1359"/>
      <c r="O3" s="1359"/>
      <c r="P3" s="1359"/>
      <c r="Q3" s="1359"/>
      <c r="R3" s="1359"/>
      <c r="S3" s="1360" t="s">
        <v>1</v>
      </c>
      <c r="T3" s="1361"/>
      <c r="U3" s="1361"/>
      <c r="V3" s="1361"/>
      <c r="W3" s="1361"/>
      <c r="X3" s="1361"/>
      <c r="Y3" s="1361"/>
      <c r="Z3" s="1361"/>
      <c r="AA3" s="1361"/>
      <c r="AB3" s="1361"/>
      <c r="AC3" s="1361"/>
    </row>
    <row r="4" spans="1:29" s="6" customFormat="1" ht="20.100000000000001" customHeight="1">
      <c r="A4" s="1362" t="s">
        <v>2</v>
      </c>
      <c r="B4" s="1362"/>
      <c r="C4" s="1362"/>
      <c r="D4" s="1362"/>
      <c r="E4" s="1362"/>
      <c r="F4" s="1362"/>
      <c r="G4" s="1362"/>
      <c r="H4" s="1362"/>
      <c r="I4" s="1362"/>
      <c r="J4" s="1362" t="s">
        <v>3</v>
      </c>
      <c r="K4" s="1362"/>
      <c r="L4" s="1362"/>
      <c r="M4" s="1362"/>
      <c r="N4" s="1362"/>
      <c r="O4" s="1362"/>
      <c r="P4" s="1362"/>
      <c r="Q4" s="1362"/>
      <c r="R4" s="1362"/>
      <c r="S4" s="1363" t="s">
        <v>3</v>
      </c>
      <c r="T4" s="1361"/>
      <c r="U4" s="1361"/>
      <c r="V4" s="1361"/>
      <c r="W4" s="1361"/>
      <c r="X4" s="1361"/>
      <c r="Y4" s="1361"/>
      <c r="Z4" s="1361"/>
      <c r="AA4" s="1361"/>
      <c r="AB4" s="1361"/>
      <c r="AC4" s="1361"/>
    </row>
    <row r="5" spans="1:29" s="17" customFormat="1" ht="20.100000000000001" customHeight="1">
      <c r="A5" s="7" t="s">
        <v>4</v>
      </c>
      <c r="B5" s="8"/>
      <c r="C5" s="8"/>
      <c r="D5" s="8"/>
      <c r="E5" s="8"/>
      <c r="F5" s="8"/>
      <c r="G5" s="8"/>
      <c r="H5" s="8"/>
      <c r="I5" s="9" t="s">
        <v>5</v>
      </c>
      <c r="J5" s="7" t="s">
        <v>4</v>
      </c>
      <c r="K5" s="10"/>
      <c r="L5" s="11"/>
      <c r="M5" s="11"/>
      <c r="N5" s="11"/>
      <c r="O5" s="11"/>
      <c r="P5" s="11"/>
      <c r="Q5" s="12"/>
      <c r="R5" s="9" t="s">
        <v>5</v>
      </c>
      <c r="S5" s="7" t="s">
        <v>4</v>
      </c>
      <c r="T5" s="7"/>
      <c r="U5" s="13"/>
      <c r="V5" s="14"/>
      <c r="W5" s="14"/>
      <c r="X5" s="15"/>
      <c r="Y5" s="16"/>
      <c r="Z5" s="16"/>
      <c r="AA5" s="16"/>
      <c r="AB5" s="1364" t="s">
        <v>5</v>
      </c>
      <c r="AC5" s="1364"/>
    </row>
    <row r="6" spans="1:29" s="17" customFormat="1" ht="18.95" customHeight="1">
      <c r="A6" s="1098" t="s">
        <v>6</v>
      </c>
      <c r="B6" s="19" t="s">
        <v>7</v>
      </c>
      <c r="C6" s="20"/>
      <c r="D6" s="1365" t="s">
        <v>8</v>
      </c>
      <c r="E6" s="1366"/>
      <c r="F6" s="19" t="s">
        <v>9</v>
      </c>
      <c r="G6" s="20"/>
      <c r="H6" s="1365" t="s">
        <v>10</v>
      </c>
      <c r="I6" s="1366"/>
      <c r="J6" s="1098" t="s">
        <v>6</v>
      </c>
      <c r="K6" s="1367" t="s">
        <v>11</v>
      </c>
      <c r="L6" s="1366"/>
      <c r="M6" s="1365" t="s">
        <v>12</v>
      </c>
      <c r="N6" s="1366"/>
      <c r="O6" s="21" t="s">
        <v>13</v>
      </c>
      <c r="P6" s="22"/>
      <c r="Q6" s="1365" t="s">
        <v>14</v>
      </c>
      <c r="R6" s="1366"/>
      <c r="S6" s="1098" t="s">
        <v>6</v>
      </c>
      <c r="T6" s="1368" t="s">
        <v>15</v>
      </c>
      <c r="U6" s="1369"/>
      <c r="V6" s="23" t="s">
        <v>16</v>
      </c>
      <c r="W6" s="24"/>
      <c r="X6" s="23" t="s">
        <v>17</v>
      </c>
      <c r="Y6" s="24"/>
      <c r="Z6" s="20" t="s">
        <v>18</v>
      </c>
      <c r="AA6" s="1007" t="s">
        <v>19</v>
      </c>
      <c r="AB6" s="20" t="s">
        <v>20</v>
      </c>
      <c r="AC6" s="25" t="s">
        <v>21</v>
      </c>
    </row>
    <row r="7" spans="1:29" s="17" customFormat="1" ht="17.100000000000001" customHeight="1">
      <c r="A7" s="1375" t="s">
        <v>22</v>
      </c>
      <c r="B7" s="26" t="s">
        <v>23</v>
      </c>
      <c r="C7" s="27"/>
      <c r="D7" s="1376" t="s">
        <v>24</v>
      </c>
      <c r="E7" s="1377"/>
      <c r="F7" s="1376" t="s">
        <v>25</v>
      </c>
      <c r="G7" s="1377"/>
      <c r="H7" s="1376" t="s">
        <v>26</v>
      </c>
      <c r="I7" s="1377"/>
      <c r="J7" s="1008" t="s">
        <v>22</v>
      </c>
      <c r="K7" s="1378" t="s">
        <v>27</v>
      </c>
      <c r="L7" s="1377"/>
      <c r="M7" s="1376" t="s">
        <v>28</v>
      </c>
      <c r="N7" s="1377"/>
      <c r="O7" s="29" t="s">
        <v>29</v>
      </c>
      <c r="P7" s="30"/>
      <c r="Q7" s="1370" t="s">
        <v>30</v>
      </c>
      <c r="R7" s="1371"/>
      <c r="S7" s="1008" t="s">
        <v>22</v>
      </c>
      <c r="T7" s="1372" t="s">
        <v>31</v>
      </c>
      <c r="U7" s="1373"/>
      <c r="V7" s="31" t="s">
        <v>32</v>
      </c>
      <c r="W7" s="32"/>
      <c r="X7" s="31" t="s">
        <v>33</v>
      </c>
      <c r="Y7" s="32"/>
      <c r="Z7" s="33" t="s">
        <v>34</v>
      </c>
      <c r="AA7" s="1016"/>
      <c r="AB7" s="33" t="s">
        <v>35</v>
      </c>
      <c r="AC7" s="34" t="s">
        <v>36</v>
      </c>
    </row>
    <row r="8" spans="1:29" s="17" customFormat="1" ht="17.100000000000001" customHeight="1">
      <c r="A8" s="1375"/>
      <c r="B8" s="20" t="s">
        <v>37</v>
      </c>
      <c r="C8" s="20" t="s">
        <v>38</v>
      </c>
      <c r="D8" s="25" t="s">
        <v>37</v>
      </c>
      <c r="E8" s="1007" t="s">
        <v>38</v>
      </c>
      <c r="F8" s="25" t="s">
        <v>37</v>
      </c>
      <c r="G8" s="20" t="s">
        <v>38</v>
      </c>
      <c r="H8" s="25" t="s">
        <v>37</v>
      </c>
      <c r="I8" s="20" t="s">
        <v>38</v>
      </c>
      <c r="J8" s="1114"/>
      <c r="K8" s="1007" t="s">
        <v>37</v>
      </c>
      <c r="L8" s="1007" t="s">
        <v>39</v>
      </c>
      <c r="M8" s="35" t="s">
        <v>37</v>
      </c>
      <c r="N8" s="1007" t="s">
        <v>39</v>
      </c>
      <c r="O8" s="25" t="s">
        <v>37</v>
      </c>
      <c r="P8" s="20" t="s">
        <v>38</v>
      </c>
      <c r="Q8" s="25" t="s">
        <v>37</v>
      </c>
      <c r="R8" s="1007" t="s">
        <v>38</v>
      </c>
      <c r="S8" s="1114"/>
      <c r="T8" s="20" t="s">
        <v>37</v>
      </c>
      <c r="U8" s="1007" t="s">
        <v>38</v>
      </c>
      <c r="V8" s="25" t="s">
        <v>37</v>
      </c>
      <c r="W8" s="20" t="s">
        <v>38</v>
      </c>
      <c r="X8" s="25" t="s">
        <v>37</v>
      </c>
      <c r="Y8" s="20" t="s">
        <v>38</v>
      </c>
      <c r="Z8" s="36" t="s">
        <v>40</v>
      </c>
      <c r="AA8" s="1010" t="s">
        <v>40</v>
      </c>
      <c r="AB8" s="27" t="s">
        <v>41</v>
      </c>
      <c r="AC8" s="37" t="s">
        <v>42</v>
      </c>
    </row>
    <row r="9" spans="1:29" s="17" customFormat="1" ht="17.100000000000001" customHeight="1">
      <c r="A9" s="38" t="s">
        <v>43</v>
      </c>
      <c r="B9" s="1012" t="s">
        <v>44</v>
      </c>
      <c r="C9" s="1012" t="s">
        <v>45</v>
      </c>
      <c r="D9" s="39" t="s">
        <v>44</v>
      </c>
      <c r="E9" s="1012" t="s">
        <v>45</v>
      </c>
      <c r="F9" s="39" t="s">
        <v>44</v>
      </c>
      <c r="G9" s="1012" t="s">
        <v>45</v>
      </c>
      <c r="H9" s="39" t="s">
        <v>44</v>
      </c>
      <c r="I9" s="1012" t="s">
        <v>45</v>
      </c>
      <c r="J9" s="38" t="s">
        <v>43</v>
      </c>
      <c r="K9" s="1012" t="s">
        <v>44</v>
      </c>
      <c r="L9" s="1012" t="s">
        <v>45</v>
      </c>
      <c r="M9" s="39" t="s">
        <v>44</v>
      </c>
      <c r="N9" s="1012" t="s">
        <v>45</v>
      </c>
      <c r="O9" s="39" t="s">
        <v>44</v>
      </c>
      <c r="P9" s="1012" t="s">
        <v>45</v>
      </c>
      <c r="Q9" s="39" t="s">
        <v>44</v>
      </c>
      <c r="R9" s="1012" t="s">
        <v>45</v>
      </c>
      <c r="S9" s="38" t="s">
        <v>43</v>
      </c>
      <c r="T9" s="1012" t="s">
        <v>44</v>
      </c>
      <c r="U9" s="1012" t="s">
        <v>45</v>
      </c>
      <c r="V9" s="39" t="s">
        <v>44</v>
      </c>
      <c r="W9" s="1012" t="s">
        <v>45</v>
      </c>
      <c r="X9" s="39" t="s">
        <v>44</v>
      </c>
      <c r="Y9" s="1012" t="s">
        <v>45</v>
      </c>
      <c r="Z9" s="1012" t="s">
        <v>46</v>
      </c>
      <c r="AA9" s="40" t="s">
        <v>47</v>
      </c>
      <c r="AB9" s="1012" t="s">
        <v>47</v>
      </c>
      <c r="AC9" s="39" t="s">
        <v>48</v>
      </c>
    </row>
    <row r="10" spans="1:29" s="47" customFormat="1" ht="25.15" customHeight="1">
      <c r="A10" s="41">
        <v>2013</v>
      </c>
      <c r="B10" s="42">
        <v>276</v>
      </c>
      <c r="C10" s="42">
        <v>6809</v>
      </c>
      <c r="D10" s="42">
        <v>5</v>
      </c>
      <c r="E10" s="42">
        <v>1806</v>
      </c>
      <c r="F10" s="42">
        <v>11</v>
      </c>
      <c r="G10" s="42">
        <v>1009</v>
      </c>
      <c r="H10" s="42">
        <v>135</v>
      </c>
      <c r="I10" s="43">
        <v>825</v>
      </c>
      <c r="J10" s="41">
        <v>2013</v>
      </c>
      <c r="K10" s="44">
        <v>1</v>
      </c>
      <c r="L10" s="42">
        <v>264</v>
      </c>
      <c r="M10" s="42">
        <v>9</v>
      </c>
      <c r="N10" s="42">
        <v>2490</v>
      </c>
      <c r="O10" s="42">
        <v>58</v>
      </c>
      <c r="P10" s="45" t="s">
        <v>49</v>
      </c>
      <c r="Q10" s="42">
        <v>5</v>
      </c>
      <c r="R10" s="43">
        <v>386</v>
      </c>
      <c r="S10" s="41">
        <v>2013</v>
      </c>
      <c r="T10" s="44">
        <v>48</v>
      </c>
      <c r="U10" s="45">
        <v>0</v>
      </c>
      <c r="V10" s="42">
        <v>3</v>
      </c>
      <c r="W10" s="45">
        <v>0</v>
      </c>
      <c r="X10" s="45">
        <v>1</v>
      </c>
      <c r="Y10" s="45">
        <v>29</v>
      </c>
      <c r="Z10" s="45">
        <v>0</v>
      </c>
      <c r="AA10" s="42">
        <v>1</v>
      </c>
      <c r="AB10" s="42">
        <v>1</v>
      </c>
      <c r="AC10" s="46" t="s">
        <v>49</v>
      </c>
    </row>
    <row r="11" spans="1:29" s="47" customFormat="1" ht="25.15" customHeight="1">
      <c r="A11" s="41">
        <v>2014</v>
      </c>
      <c r="B11" s="42">
        <v>278</v>
      </c>
      <c r="C11" s="42">
        <v>7749</v>
      </c>
      <c r="D11" s="42">
        <v>5</v>
      </c>
      <c r="E11" s="42">
        <v>2105</v>
      </c>
      <c r="F11" s="42">
        <v>12</v>
      </c>
      <c r="G11" s="42">
        <v>1207</v>
      </c>
      <c r="H11" s="42">
        <v>129</v>
      </c>
      <c r="I11" s="43">
        <v>705</v>
      </c>
      <c r="J11" s="41">
        <v>2014</v>
      </c>
      <c r="K11" s="44">
        <v>1</v>
      </c>
      <c r="L11" s="42">
        <v>237</v>
      </c>
      <c r="M11" s="42">
        <v>11</v>
      </c>
      <c r="N11" s="42">
        <v>2858</v>
      </c>
      <c r="O11" s="42">
        <v>62</v>
      </c>
      <c r="P11" s="45" t="s">
        <v>49</v>
      </c>
      <c r="Q11" s="42">
        <v>8</v>
      </c>
      <c r="R11" s="43">
        <v>608</v>
      </c>
      <c r="S11" s="41">
        <v>2014</v>
      </c>
      <c r="T11" s="44">
        <v>47</v>
      </c>
      <c r="U11" s="48">
        <v>0</v>
      </c>
      <c r="V11" s="42">
        <v>2</v>
      </c>
      <c r="W11" s="48">
        <v>0</v>
      </c>
      <c r="X11" s="48">
        <v>1</v>
      </c>
      <c r="Y11" s="48">
        <v>29</v>
      </c>
      <c r="Z11" s="48">
        <v>0</v>
      </c>
      <c r="AA11" s="42">
        <v>1</v>
      </c>
      <c r="AB11" s="42">
        <v>1</v>
      </c>
      <c r="AC11" s="46" t="s">
        <v>49</v>
      </c>
    </row>
    <row r="12" spans="1:29" s="47" customFormat="1" ht="25.15" customHeight="1">
      <c r="A12" s="49">
        <v>2015</v>
      </c>
      <c r="B12" s="42">
        <v>271</v>
      </c>
      <c r="C12" s="42">
        <v>7735</v>
      </c>
      <c r="D12" s="42">
        <v>5</v>
      </c>
      <c r="E12" s="42">
        <v>2078</v>
      </c>
      <c r="F12" s="42">
        <v>12</v>
      </c>
      <c r="G12" s="42">
        <v>1163</v>
      </c>
      <c r="H12" s="42">
        <v>127</v>
      </c>
      <c r="I12" s="43">
        <v>702</v>
      </c>
      <c r="J12" s="49">
        <v>2015</v>
      </c>
      <c r="K12" s="44">
        <v>1</v>
      </c>
      <c r="L12" s="42">
        <v>237</v>
      </c>
      <c r="M12" s="42">
        <v>11</v>
      </c>
      <c r="N12" s="42">
        <v>2947</v>
      </c>
      <c r="O12" s="42">
        <v>60</v>
      </c>
      <c r="P12" s="45">
        <v>0</v>
      </c>
      <c r="Q12" s="42">
        <v>8</v>
      </c>
      <c r="R12" s="43">
        <v>608</v>
      </c>
      <c r="S12" s="49">
        <v>2015</v>
      </c>
      <c r="T12" s="44">
        <v>46</v>
      </c>
      <c r="U12" s="48">
        <v>0</v>
      </c>
      <c r="V12" s="42">
        <v>1</v>
      </c>
      <c r="W12" s="48">
        <v>0</v>
      </c>
      <c r="X12" s="48">
        <v>0</v>
      </c>
      <c r="Y12" s="48">
        <v>0</v>
      </c>
      <c r="Z12" s="48">
        <v>0</v>
      </c>
      <c r="AA12" s="42">
        <v>1</v>
      </c>
      <c r="AB12" s="42">
        <v>1</v>
      </c>
      <c r="AC12" s="46">
        <v>0</v>
      </c>
    </row>
    <row r="13" spans="1:29" s="47" customFormat="1" ht="25.15" customHeight="1">
      <c r="A13" s="49">
        <v>2016</v>
      </c>
      <c r="B13" s="42">
        <v>283</v>
      </c>
      <c r="C13" s="42">
        <v>7379</v>
      </c>
      <c r="D13" s="42">
        <v>5</v>
      </c>
      <c r="E13" s="42">
        <v>2093</v>
      </c>
      <c r="F13" s="42">
        <v>14</v>
      </c>
      <c r="G13" s="42">
        <v>1342</v>
      </c>
      <c r="H13" s="42">
        <v>137</v>
      </c>
      <c r="I13" s="43">
        <v>618</v>
      </c>
      <c r="J13" s="49">
        <v>2016</v>
      </c>
      <c r="K13" s="44">
        <v>0</v>
      </c>
      <c r="L13" s="42">
        <v>0</v>
      </c>
      <c r="M13" s="42">
        <v>8</v>
      </c>
      <c r="N13" s="42">
        <v>2636</v>
      </c>
      <c r="O13" s="42">
        <v>64</v>
      </c>
      <c r="P13" s="42">
        <v>0</v>
      </c>
      <c r="Q13" s="42">
        <v>9</v>
      </c>
      <c r="R13" s="43">
        <v>690</v>
      </c>
      <c r="S13" s="49">
        <v>2016</v>
      </c>
      <c r="T13" s="44">
        <v>45</v>
      </c>
      <c r="U13" s="48">
        <v>0</v>
      </c>
      <c r="V13" s="42">
        <v>2</v>
      </c>
      <c r="W13" s="48">
        <v>0</v>
      </c>
      <c r="X13" s="48">
        <v>0</v>
      </c>
      <c r="Y13" s="48">
        <v>0</v>
      </c>
      <c r="Z13" s="48">
        <v>1</v>
      </c>
      <c r="AA13" s="42">
        <v>1</v>
      </c>
      <c r="AB13" s="42">
        <v>1</v>
      </c>
      <c r="AC13" s="46">
        <v>0</v>
      </c>
    </row>
    <row r="14" spans="1:29" s="47" customFormat="1" ht="25.15" customHeight="1">
      <c r="A14" s="49">
        <v>2017</v>
      </c>
      <c r="B14" s="42">
        <v>282</v>
      </c>
      <c r="C14" s="42">
        <v>7040</v>
      </c>
      <c r="D14" s="42">
        <v>5</v>
      </c>
      <c r="E14" s="42">
        <v>1693</v>
      </c>
      <c r="F14" s="42">
        <v>13</v>
      </c>
      <c r="G14" s="42">
        <v>1145</v>
      </c>
      <c r="H14" s="42">
        <v>134</v>
      </c>
      <c r="I14" s="43">
        <v>706</v>
      </c>
      <c r="J14" s="49">
        <v>2017</v>
      </c>
      <c r="K14" s="44">
        <v>1</v>
      </c>
      <c r="L14" s="42">
        <v>204</v>
      </c>
      <c r="M14" s="42">
        <v>8</v>
      </c>
      <c r="N14" s="42">
        <v>2602</v>
      </c>
      <c r="O14" s="42">
        <v>64</v>
      </c>
      <c r="P14" s="42">
        <v>0</v>
      </c>
      <c r="Q14" s="42">
        <v>9</v>
      </c>
      <c r="R14" s="43">
        <v>690</v>
      </c>
      <c r="S14" s="49">
        <v>2017</v>
      </c>
      <c r="T14" s="44">
        <v>46</v>
      </c>
      <c r="U14" s="48">
        <v>0</v>
      </c>
      <c r="V14" s="42">
        <v>2</v>
      </c>
      <c r="W14" s="48">
        <v>0</v>
      </c>
      <c r="X14" s="48">
        <v>0</v>
      </c>
      <c r="Y14" s="48">
        <v>0</v>
      </c>
      <c r="Z14" s="48">
        <v>1</v>
      </c>
      <c r="AA14" s="42">
        <v>1</v>
      </c>
      <c r="AB14" s="42">
        <v>1</v>
      </c>
      <c r="AC14" s="46">
        <v>0</v>
      </c>
    </row>
    <row r="15" spans="1:29" s="53" customFormat="1" ht="25.15" customHeight="1">
      <c r="A15" s="50">
        <v>2018</v>
      </c>
      <c r="B15" s="51">
        <v>272</v>
      </c>
      <c r="C15" s="51">
        <v>6979</v>
      </c>
      <c r="D15" s="52">
        <v>5</v>
      </c>
      <c r="E15" s="52">
        <v>2125</v>
      </c>
      <c r="F15" s="52">
        <v>13</v>
      </c>
      <c r="G15" s="52">
        <v>1159</v>
      </c>
      <c r="H15" s="52">
        <v>130</v>
      </c>
      <c r="I15" s="1214">
        <v>619</v>
      </c>
      <c r="J15" s="50">
        <v>2018</v>
      </c>
      <c r="K15" s="52">
        <v>1</v>
      </c>
      <c r="L15" s="52">
        <v>204</v>
      </c>
      <c r="M15" s="52">
        <v>7</v>
      </c>
      <c r="N15" s="52">
        <v>2277</v>
      </c>
      <c r="O15" s="52">
        <v>62</v>
      </c>
      <c r="P15" s="52">
        <v>0</v>
      </c>
      <c r="Q15" s="52">
        <v>8</v>
      </c>
      <c r="R15" s="1214">
        <v>569</v>
      </c>
      <c r="S15" s="50">
        <v>2018</v>
      </c>
      <c r="T15" s="52">
        <v>45</v>
      </c>
      <c r="U15" s="52">
        <v>26</v>
      </c>
      <c r="V15" s="52">
        <v>1</v>
      </c>
      <c r="W15" s="52">
        <v>0</v>
      </c>
      <c r="X15" s="52">
        <v>0</v>
      </c>
      <c r="Y15" s="52">
        <v>0</v>
      </c>
      <c r="Z15" s="52">
        <v>0</v>
      </c>
      <c r="AA15" s="52">
        <v>1</v>
      </c>
      <c r="AB15" s="52">
        <v>1</v>
      </c>
      <c r="AC15" s="1214">
        <v>0</v>
      </c>
    </row>
    <row r="16" spans="1:29" s="57" customFormat="1" ht="19.899999999999999" customHeight="1">
      <c r="A16" s="54" t="s">
        <v>50</v>
      </c>
      <c r="B16" s="55">
        <v>22</v>
      </c>
      <c r="C16" s="42">
        <v>30</v>
      </c>
      <c r="D16" s="42">
        <v>0</v>
      </c>
      <c r="E16" s="42">
        <v>0</v>
      </c>
      <c r="F16" s="42">
        <v>0</v>
      </c>
      <c r="G16" s="42">
        <v>0</v>
      </c>
      <c r="H16" s="45">
        <v>12</v>
      </c>
      <c r="I16" s="46">
        <v>30</v>
      </c>
      <c r="J16" s="54" t="s">
        <v>50</v>
      </c>
      <c r="K16" s="42">
        <v>0</v>
      </c>
      <c r="L16" s="42">
        <v>0</v>
      </c>
      <c r="M16" s="42">
        <v>0</v>
      </c>
      <c r="N16" s="42">
        <v>0</v>
      </c>
      <c r="O16" s="48">
        <v>6</v>
      </c>
      <c r="P16" s="42">
        <v>0</v>
      </c>
      <c r="Q16" s="42">
        <v>0</v>
      </c>
      <c r="R16" s="43">
        <v>0</v>
      </c>
      <c r="S16" s="54" t="s">
        <v>50</v>
      </c>
      <c r="T16" s="56">
        <v>3</v>
      </c>
      <c r="U16" s="42">
        <v>0</v>
      </c>
      <c r="V16" s="42">
        <v>1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3">
        <v>0</v>
      </c>
    </row>
    <row r="17" spans="1:29" s="57" customFormat="1" ht="19.899999999999999" customHeight="1">
      <c r="A17" s="54" t="s">
        <v>51</v>
      </c>
      <c r="B17" s="55">
        <v>7</v>
      </c>
      <c r="C17" s="42">
        <v>27</v>
      </c>
      <c r="D17" s="42">
        <v>0</v>
      </c>
      <c r="E17" s="42">
        <v>0</v>
      </c>
      <c r="F17" s="42">
        <v>0</v>
      </c>
      <c r="G17" s="42">
        <v>0</v>
      </c>
      <c r="H17" s="42">
        <v>5</v>
      </c>
      <c r="I17" s="43">
        <v>27</v>
      </c>
      <c r="J17" s="54" t="s">
        <v>51</v>
      </c>
      <c r="K17" s="42">
        <v>0</v>
      </c>
      <c r="L17" s="42">
        <v>0</v>
      </c>
      <c r="M17" s="42">
        <v>0</v>
      </c>
      <c r="N17" s="42">
        <v>0</v>
      </c>
      <c r="O17" s="48">
        <v>0</v>
      </c>
      <c r="P17" s="42">
        <v>0</v>
      </c>
      <c r="Q17" s="42">
        <v>0</v>
      </c>
      <c r="R17" s="43">
        <v>0</v>
      </c>
      <c r="S17" s="54" t="s">
        <v>51</v>
      </c>
      <c r="T17" s="48">
        <v>2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3">
        <v>0</v>
      </c>
    </row>
    <row r="18" spans="1:29" s="57" customFormat="1" ht="19.899999999999999" customHeight="1">
      <c r="A18" s="54" t="s">
        <v>52</v>
      </c>
      <c r="B18" s="55">
        <v>9</v>
      </c>
      <c r="C18" s="42">
        <v>29</v>
      </c>
      <c r="D18" s="42">
        <v>0</v>
      </c>
      <c r="E18" s="42">
        <v>0</v>
      </c>
      <c r="F18" s="42">
        <v>0</v>
      </c>
      <c r="G18" s="42">
        <v>0</v>
      </c>
      <c r="H18" s="42">
        <v>7</v>
      </c>
      <c r="I18" s="43">
        <v>29</v>
      </c>
      <c r="J18" s="54" t="s">
        <v>52</v>
      </c>
      <c r="K18" s="42">
        <v>0</v>
      </c>
      <c r="L18" s="42">
        <v>0</v>
      </c>
      <c r="M18" s="42">
        <v>0</v>
      </c>
      <c r="N18" s="42">
        <v>0</v>
      </c>
      <c r="O18" s="48">
        <v>1</v>
      </c>
      <c r="P18" s="42">
        <v>0</v>
      </c>
      <c r="Q18" s="42">
        <v>0</v>
      </c>
      <c r="R18" s="43">
        <v>0</v>
      </c>
      <c r="S18" s="54" t="s">
        <v>52</v>
      </c>
      <c r="T18" s="48">
        <v>1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3">
        <v>0</v>
      </c>
    </row>
    <row r="19" spans="1:29" s="57" customFormat="1" ht="19.899999999999999" customHeight="1">
      <c r="A19" s="54" t="s">
        <v>53</v>
      </c>
      <c r="B19" s="55">
        <v>13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56">
        <v>5</v>
      </c>
      <c r="I19" s="46">
        <v>0</v>
      </c>
      <c r="J19" s="54" t="s">
        <v>53</v>
      </c>
      <c r="K19" s="42">
        <v>0</v>
      </c>
      <c r="L19" s="42">
        <v>0</v>
      </c>
      <c r="M19" s="42">
        <v>0</v>
      </c>
      <c r="N19" s="42">
        <v>0</v>
      </c>
      <c r="O19" s="48">
        <v>6</v>
      </c>
      <c r="P19" s="42">
        <v>0</v>
      </c>
      <c r="Q19" s="42">
        <v>0</v>
      </c>
      <c r="R19" s="43">
        <v>0</v>
      </c>
      <c r="S19" s="54" t="s">
        <v>53</v>
      </c>
      <c r="T19" s="58">
        <v>2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3">
        <v>0</v>
      </c>
    </row>
    <row r="20" spans="1:29" s="57" customFormat="1" ht="19.899999999999999" customHeight="1">
      <c r="A20" s="54" t="s">
        <v>54</v>
      </c>
      <c r="B20" s="55">
        <v>6</v>
      </c>
      <c r="C20" s="42">
        <v>399</v>
      </c>
      <c r="D20" s="45">
        <v>1</v>
      </c>
      <c r="E20" s="45">
        <v>399</v>
      </c>
      <c r="F20" s="42">
        <v>0</v>
      </c>
      <c r="G20" s="42">
        <v>0</v>
      </c>
      <c r="H20" s="45">
        <v>3</v>
      </c>
      <c r="I20" s="46">
        <v>0</v>
      </c>
      <c r="J20" s="54" t="s">
        <v>54</v>
      </c>
      <c r="K20" s="42">
        <v>0</v>
      </c>
      <c r="L20" s="42">
        <v>0</v>
      </c>
      <c r="M20" s="42">
        <v>0</v>
      </c>
      <c r="N20" s="42">
        <v>0</v>
      </c>
      <c r="O20" s="48">
        <v>2</v>
      </c>
      <c r="P20" s="42">
        <v>0</v>
      </c>
      <c r="Q20" s="42">
        <v>0</v>
      </c>
      <c r="R20" s="43">
        <v>0</v>
      </c>
      <c r="S20" s="54" t="s">
        <v>54</v>
      </c>
      <c r="T20" s="45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3">
        <v>0</v>
      </c>
    </row>
    <row r="21" spans="1:29" s="59" customFormat="1" ht="19.899999999999999" customHeight="1">
      <c r="A21" s="54" t="s">
        <v>55</v>
      </c>
      <c r="B21" s="55">
        <v>18</v>
      </c>
      <c r="C21" s="42">
        <v>207</v>
      </c>
      <c r="D21" s="42">
        <v>0</v>
      </c>
      <c r="E21" s="42">
        <v>0</v>
      </c>
      <c r="F21" s="42">
        <v>1</v>
      </c>
      <c r="G21" s="42">
        <v>179</v>
      </c>
      <c r="H21" s="42">
        <v>9</v>
      </c>
      <c r="I21" s="43">
        <v>28</v>
      </c>
      <c r="J21" s="54" t="s">
        <v>55</v>
      </c>
      <c r="K21" s="42">
        <v>0</v>
      </c>
      <c r="L21" s="42">
        <v>0</v>
      </c>
      <c r="M21" s="42">
        <v>0</v>
      </c>
      <c r="N21" s="42">
        <v>0</v>
      </c>
      <c r="O21" s="48">
        <v>4</v>
      </c>
      <c r="P21" s="42">
        <v>0</v>
      </c>
      <c r="Q21" s="42">
        <v>0</v>
      </c>
      <c r="R21" s="43">
        <v>0</v>
      </c>
      <c r="S21" s="54" t="s">
        <v>55</v>
      </c>
      <c r="T21" s="48">
        <v>4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3">
        <v>0</v>
      </c>
    </row>
    <row r="22" spans="1:29" s="59" customFormat="1" ht="19.899999999999999" customHeight="1">
      <c r="A22" s="54" t="s">
        <v>56</v>
      </c>
      <c r="B22" s="55">
        <v>4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</v>
      </c>
      <c r="I22" s="43">
        <v>0</v>
      </c>
      <c r="J22" s="54" t="s">
        <v>56</v>
      </c>
      <c r="K22" s="42">
        <v>0</v>
      </c>
      <c r="L22" s="42">
        <v>0</v>
      </c>
      <c r="M22" s="42">
        <v>0</v>
      </c>
      <c r="N22" s="42">
        <v>0</v>
      </c>
      <c r="O22" s="48">
        <v>1</v>
      </c>
      <c r="P22" s="42">
        <v>0</v>
      </c>
      <c r="Q22" s="42">
        <v>0</v>
      </c>
      <c r="R22" s="43">
        <v>0</v>
      </c>
      <c r="S22" s="54" t="s">
        <v>56</v>
      </c>
      <c r="T22" s="48">
        <v>2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3">
        <v>0</v>
      </c>
    </row>
    <row r="23" spans="1:29" s="59" customFormat="1" ht="19.899999999999999" customHeight="1">
      <c r="A23" s="54" t="s">
        <v>57</v>
      </c>
      <c r="B23" s="55">
        <v>33</v>
      </c>
      <c r="C23" s="42">
        <v>648</v>
      </c>
      <c r="D23" s="42">
        <v>0</v>
      </c>
      <c r="E23" s="42">
        <v>0</v>
      </c>
      <c r="F23" s="42">
        <v>0</v>
      </c>
      <c r="G23" s="42">
        <v>0</v>
      </c>
      <c r="H23" s="45">
        <v>19</v>
      </c>
      <c r="I23" s="46">
        <v>114</v>
      </c>
      <c r="J23" s="54" t="s">
        <v>57</v>
      </c>
      <c r="K23" s="42">
        <v>0</v>
      </c>
      <c r="L23" s="42">
        <v>0</v>
      </c>
      <c r="M23" s="45">
        <v>2</v>
      </c>
      <c r="N23" s="45">
        <v>470</v>
      </c>
      <c r="O23" s="48">
        <v>5</v>
      </c>
      <c r="P23" s="42">
        <v>0</v>
      </c>
      <c r="Q23" s="42">
        <v>1</v>
      </c>
      <c r="R23" s="43">
        <v>64</v>
      </c>
      <c r="S23" s="54" t="s">
        <v>57</v>
      </c>
      <c r="T23" s="45">
        <v>6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3">
        <v>0</v>
      </c>
    </row>
    <row r="24" spans="1:29" s="59" customFormat="1" ht="19.899999999999999" customHeight="1">
      <c r="A24" s="54" t="s">
        <v>58</v>
      </c>
      <c r="B24" s="55">
        <v>3</v>
      </c>
      <c r="C24" s="42">
        <v>82</v>
      </c>
      <c r="D24" s="42">
        <v>0</v>
      </c>
      <c r="E24" s="42">
        <v>0</v>
      </c>
      <c r="F24" s="45">
        <v>1</v>
      </c>
      <c r="G24" s="45">
        <v>81</v>
      </c>
      <c r="H24" s="42">
        <v>2</v>
      </c>
      <c r="I24" s="43">
        <v>1</v>
      </c>
      <c r="J24" s="54" t="s">
        <v>58</v>
      </c>
      <c r="K24" s="42">
        <v>0</v>
      </c>
      <c r="L24" s="42">
        <v>0</v>
      </c>
      <c r="M24" s="42">
        <v>0</v>
      </c>
      <c r="N24" s="42">
        <v>0</v>
      </c>
      <c r="O24" s="48">
        <v>0</v>
      </c>
      <c r="P24" s="42">
        <v>0</v>
      </c>
      <c r="Q24" s="42">
        <v>0</v>
      </c>
      <c r="R24" s="43">
        <v>0</v>
      </c>
      <c r="S24" s="54" t="s">
        <v>58</v>
      </c>
      <c r="T24" s="48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3">
        <v>0</v>
      </c>
    </row>
    <row r="25" spans="1:29" s="59" customFormat="1" ht="19.899999999999999" customHeight="1">
      <c r="A25" s="54" t="s">
        <v>59</v>
      </c>
      <c r="B25" s="55">
        <v>3</v>
      </c>
      <c r="C25" s="42">
        <v>120</v>
      </c>
      <c r="D25" s="42">
        <v>0</v>
      </c>
      <c r="E25" s="42">
        <v>0</v>
      </c>
      <c r="F25" s="42">
        <v>1</v>
      </c>
      <c r="G25" s="42">
        <v>120</v>
      </c>
      <c r="H25" s="42">
        <v>1</v>
      </c>
      <c r="I25" s="46">
        <v>0</v>
      </c>
      <c r="J25" s="54" t="s">
        <v>59</v>
      </c>
      <c r="K25" s="42">
        <v>0</v>
      </c>
      <c r="L25" s="42">
        <v>0</v>
      </c>
      <c r="M25" s="42">
        <v>0</v>
      </c>
      <c r="N25" s="42">
        <v>0</v>
      </c>
      <c r="O25" s="48">
        <v>1</v>
      </c>
      <c r="P25" s="42">
        <v>0</v>
      </c>
      <c r="Q25" s="42">
        <v>0</v>
      </c>
      <c r="R25" s="43">
        <v>0</v>
      </c>
      <c r="S25" s="54" t="s">
        <v>59</v>
      </c>
      <c r="T25" s="48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3">
        <v>0</v>
      </c>
    </row>
    <row r="26" spans="1:29" s="59" customFormat="1" ht="19.899999999999999" customHeight="1">
      <c r="A26" s="54" t="s">
        <v>60</v>
      </c>
      <c r="B26" s="55">
        <v>5</v>
      </c>
      <c r="C26" s="42">
        <v>316</v>
      </c>
      <c r="D26" s="42">
        <v>0</v>
      </c>
      <c r="E26" s="42">
        <v>0</v>
      </c>
      <c r="F26" s="45">
        <v>1</v>
      </c>
      <c r="G26" s="45">
        <v>68</v>
      </c>
      <c r="H26" s="45">
        <v>1</v>
      </c>
      <c r="I26" s="46">
        <v>0</v>
      </c>
      <c r="J26" s="54" t="s">
        <v>60</v>
      </c>
      <c r="K26" s="42">
        <v>0</v>
      </c>
      <c r="L26" s="42">
        <v>0</v>
      </c>
      <c r="M26" s="45">
        <v>1</v>
      </c>
      <c r="N26" s="45">
        <v>248</v>
      </c>
      <c r="O26" s="48">
        <v>0</v>
      </c>
      <c r="P26" s="42">
        <v>0</v>
      </c>
      <c r="Q26" s="42">
        <v>0</v>
      </c>
      <c r="R26" s="43">
        <v>0</v>
      </c>
      <c r="S26" s="54" t="s">
        <v>60</v>
      </c>
      <c r="T26" s="45">
        <v>2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3">
        <v>0</v>
      </c>
    </row>
    <row r="27" spans="1:29" s="59" customFormat="1" ht="19.899999999999999" customHeight="1">
      <c r="A27" s="54" t="s">
        <v>61</v>
      </c>
      <c r="B27" s="55">
        <v>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5">
        <v>2</v>
      </c>
      <c r="I27" s="46">
        <v>0</v>
      </c>
      <c r="J27" s="54" t="s">
        <v>61</v>
      </c>
      <c r="K27" s="42">
        <v>0</v>
      </c>
      <c r="L27" s="42">
        <v>0</v>
      </c>
      <c r="M27" s="42">
        <v>0</v>
      </c>
      <c r="N27" s="42">
        <v>0</v>
      </c>
      <c r="O27" s="48">
        <v>0</v>
      </c>
      <c r="P27" s="42">
        <v>0</v>
      </c>
      <c r="Q27" s="42">
        <v>0</v>
      </c>
      <c r="R27" s="43">
        <v>0</v>
      </c>
      <c r="S27" s="54" t="s">
        <v>61</v>
      </c>
      <c r="T27" s="48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3">
        <v>0</v>
      </c>
    </row>
    <row r="28" spans="1:29" s="59" customFormat="1" ht="19.899999999999999" customHeight="1">
      <c r="A28" s="54" t="s">
        <v>62</v>
      </c>
      <c r="B28" s="55">
        <v>2</v>
      </c>
      <c r="C28" s="42">
        <v>6</v>
      </c>
      <c r="D28" s="42">
        <v>0</v>
      </c>
      <c r="E28" s="42">
        <v>0</v>
      </c>
      <c r="F28" s="42">
        <v>0</v>
      </c>
      <c r="G28" s="42">
        <v>0</v>
      </c>
      <c r="H28" s="45">
        <v>2</v>
      </c>
      <c r="I28" s="46">
        <v>6</v>
      </c>
      <c r="J28" s="54" t="s">
        <v>62</v>
      </c>
      <c r="K28" s="42">
        <v>0</v>
      </c>
      <c r="L28" s="42">
        <v>0</v>
      </c>
      <c r="M28" s="42">
        <v>0</v>
      </c>
      <c r="N28" s="42">
        <v>0</v>
      </c>
      <c r="O28" s="48">
        <v>0</v>
      </c>
      <c r="P28" s="42">
        <v>0</v>
      </c>
      <c r="Q28" s="42">
        <v>0</v>
      </c>
      <c r="R28" s="43">
        <v>0</v>
      </c>
      <c r="S28" s="54" t="s">
        <v>62</v>
      </c>
      <c r="T28" s="48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3">
        <v>0</v>
      </c>
    </row>
    <row r="29" spans="1:29" s="59" customFormat="1" ht="19.899999999999999" customHeight="1">
      <c r="A29" s="54" t="s">
        <v>63</v>
      </c>
      <c r="B29" s="55">
        <v>8</v>
      </c>
      <c r="C29" s="42">
        <v>21</v>
      </c>
      <c r="D29" s="42">
        <v>0</v>
      </c>
      <c r="E29" s="42">
        <v>0</v>
      </c>
      <c r="F29" s="42">
        <v>0</v>
      </c>
      <c r="G29" s="42">
        <v>0</v>
      </c>
      <c r="H29" s="42">
        <v>4</v>
      </c>
      <c r="I29" s="43">
        <v>21</v>
      </c>
      <c r="J29" s="54" t="s">
        <v>63</v>
      </c>
      <c r="K29" s="42">
        <v>0</v>
      </c>
      <c r="L29" s="42">
        <v>0</v>
      </c>
      <c r="M29" s="42">
        <v>0</v>
      </c>
      <c r="N29" s="42">
        <v>0</v>
      </c>
      <c r="O29" s="48">
        <v>2</v>
      </c>
      <c r="P29" s="42">
        <v>0</v>
      </c>
      <c r="Q29" s="42">
        <v>0</v>
      </c>
      <c r="R29" s="43">
        <v>0</v>
      </c>
      <c r="S29" s="54" t="s">
        <v>63</v>
      </c>
      <c r="T29" s="48">
        <v>2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1</v>
      </c>
      <c r="AB29" s="42">
        <v>0</v>
      </c>
      <c r="AC29" s="43">
        <v>0</v>
      </c>
    </row>
    <row r="30" spans="1:29" s="59" customFormat="1" ht="19.899999999999999" customHeight="1">
      <c r="A30" s="54" t="s">
        <v>64</v>
      </c>
      <c r="B30" s="55">
        <v>13</v>
      </c>
      <c r="C30" s="42">
        <v>218</v>
      </c>
      <c r="D30" s="42">
        <v>0</v>
      </c>
      <c r="E30" s="42">
        <v>0</v>
      </c>
      <c r="F30" s="42">
        <v>1</v>
      </c>
      <c r="G30" s="42">
        <v>218</v>
      </c>
      <c r="H30" s="45">
        <v>6</v>
      </c>
      <c r="I30" s="46">
        <v>0</v>
      </c>
      <c r="J30" s="54" t="s">
        <v>64</v>
      </c>
      <c r="K30" s="42">
        <v>0</v>
      </c>
      <c r="L30" s="42">
        <v>0</v>
      </c>
      <c r="M30" s="42">
        <v>0</v>
      </c>
      <c r="N30" s="42">
        <v>0</v>
      </c>
      <c r="O30" s="48">
        <v>4</v>
      </c>
      <c r="P30" s="42">
        <v>0</v>
      </c>
      <c r="Q30" s="42">
        <v>0</v>
      </c>
      <c r="R30" s="43">
        <v>0</v>
      </c>
      <c r="S30" s="54" t="s">
        <v>64</v>
      </c>
      <c r="T30" s="56">
        <v>2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3">
        <v>0</v>
      </c>
    </row>
    <row r="31" spans="1:29" s="59" customFormat="1" ht="19.899999999999999" customHeight="1">
      <c r="A31" s="54" t="s">
        <v>65</v>
      </c>
      <c r="B31" s="55">
        <v>3</v>
      </c>
      <c r="C31" s="42">
        <v>299</v>
      </c>
      <c r="D31" s="42">
        <v>1</v>
      </c>
      <c r="E31" s="42">
        <v>299</v>
      </c>
      <c r="F31" s="42">
        <v>0</v>
      </c>
      <c r="G31" s="42">
        <v>0</v>
      </c>
      <c r="H31" s="42">
        <v>0</v>
      </c>
      <c r="I31" s="43">
        <v>0</v>
      </c>
      <c r="J31" s="54" t="s">
        <v>65</v>
      </c>
      <c r="K31" s="42">
        <v>0</v>
      </c>
      <c r="L31" s="42">
        <v>0</v>
      </c>
      <c r="M31" s="42">
        <v>0</v>
      </c>
      <c r="N31" s="42">
        <v>0</v>
      </c>
      <c r="O31" s="48">
        <v>1</v>
      </c>
      <c r="P31" s="42">
        <v>0</v>
      </c>
      <c r="Q31" s="42">
        <v>0</v>
      </c>
      <c r="R31" s="43">
        <v>0</v>
      </c>
      <c r="S31" s="54" t="s">
        <v>65</v>
      </c>
      <c r="T31" s="48">
        <v>1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3">
        <v>0</v>
      </c>
    </row>
    <row r="32" spans="1:29" s="59" customFormat="1" ht="19.899999999999999" customHeight="1">
      <c r="A32" s="54" t="s">
        <v>66</v>
      </c>
      <c r="B32" s="55">
        <v>33</v>
      </c>
      <c r="C32" s="42">
        <v>1942</v>
      </c>
      <c r="D32" s="45">
        <v>2</v>
      </c>
      <c r="E32" s="45">
        <v>1070</v>
      </c>
      <c r="F32" s="42">
        <v>1</v>
      </c>
      <c r="G32" s="42">
        <v>56</v>
      </c>
      <c r="H32" s="56">
        <v>15</v>
      </c>
      <c r="I32" s="60">
        <v>75</v>
      </c>
      <c r="J32" s="54" t="s">
        <v>66</v>
      </c>
      <c r="K32" s="42">
        <v>0</v>
      </c>
      <c r="L32" s="42">
        <v>0</v>
      </c>
      <c r="M32" s="48">
        <v>2</v>
      </c>
      <c r="N32" s="48">
        <v>537</v>
      </c>
      <c r="O32" s="48">
        <v>5</v>
      </c>
      <c r="P32" s="42">
        <v>0</v>
      </c>
      <c r="Q32" s="48">
        <v>3</v>
      </c>
      <c r="R32" s="61">
        <v>204</v>
      </c>
      <c r="S32" s="54" t="s">
        <v>66</v>
      </c>
      <c r="T32" s="56">
        <v>5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3">
        <v>0</v>
      </c>
    </row>
    <row r="33" spans="1:29" s="59" customFormat="1" ht="19.899999999999999" customHeight="1">
      <c r="A33" s="54" t="s">
        <v>67</v>
      </c>
      <c r="B33" s="55">
        <v>36</v>
      </c>
      <c r="C33" s="42">
        <v>1024</v>
      </c>
      <c r="D33" s="42">
        <v>1</v>
      </c>
      <c r="E33" s="42">
        <v>357</v>
      </c>
      <c r="F33" s="42">
        <v>3</v>
      </c>
      <c r="G33" s="42">
        <v>150</v>
      </c>
      <c r="H33" s="42">
        <v>16</v>
      </c>
      <c r="I33" s="43">
        <v>164</v>
      </c>
      <c r="J33" s="54" t="s">
        <v>67</v>
      </c>
      <c r="K33" s="42">
        <v>0</v>
      </c>
      <c r="L33" s="42">
        <v>0</v>
      </c>
      <c r="M33" s="42">
        <v>1</v>
      </c>
      <c r="N33" s="42">
        <v>241</v>
      </c>
      <c r="O33" s="42">
        <v>9</v>
      </c>
      <c r="P33" s="42">
        <v>0</v>
      </c>
      <c r="Q33" s="42">
        <v>1</v>
      </c>
      <c r="R33" s="43">
        <v>86</v>
      </c>
      <c r="S33" s="54" t="s">
        <v>67</v>
      </c>
      <c r="T33" s="48">
        <v>5</v>
      </c>
      <c r="U33" s="42">
        <v>26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1</v>
      </c>
      <c r="AC33" s="43">
        <v>0</v>
      </c>
    </row>
    <row r="34" spans="1:29" s="59" customFormat="1" ht="19.899999999999999" customHeight="1">
      <c r="A34" s="54" t="s">
        <v>68</v>
      </c>
      <c r="B34" s="55">
        <v>26</v>
      </c>
      <c r="C34" s="42">
        <v>341</v>
      </c>
      <c r="D34" s="42">
        <v>0</v>
      </c>
      <c r="E34" s="42">
        <v>0</v>
      </c>
      <c r="F34" s="42">
        <v>2</v>
      </c>
      <c r="G34" s="42">
        <v>98</v>
      </c>
      <c r="H34" s="45">
        <v>9</v>
      </c>
      <c r="I34" s="46">
        <v>28</v>
      </c>
      <c r="J34" s="54" t="s">
        <v>68</v>
      </c>
      <c r="K34" s="42">
        <v>0</v>
      </c>
      <c r="L34" s="42">
        <v>0</v>
      </c>
      <c r="M34" s="42">
        <v>0</v>
      </c>
      <c r="N34" s="42">
        <v>0</v>
      </c>
      <c r="O34" s="42">
        <v>8</v>
      </c>
      <c r="P34" s="42">
        <v>0</v>
      </c>
      <c r="Q34" s="42">
        <v>3</v>
      </c>
      <c r="R34" s="43">
        <v>215</v>
      </c>
      <c r="S34" s="54" t="s">
        <v>68</v>
      </c>
      <c r="T34" s="48">
        <v>4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3">
        <v>0</v>
      </c>
    </row>
    <row r="35" spans="1:29" s="59" customFormat="1" ht="19.899999999999999" customHeight="1">
      <c r="A35" s="54" t="s">
        <v>69</v>
      </c>
      <c r="B35" s="55">
        <v>3</v>
      </c>
      <c r="C35" s="42">
        <v>1057</v>
      </c>
      <c r="D35" s="42">
        <v>0</v>
      </c>
      <c r="E35" s="42">
        <v>0</v>
      </c>
      <c r="F35" s="45">
        <v>1</v>
      </c>
      <c r="G35" s="45">
        <v>72</v>
      </c>
      <c r="H35" s="48">
        <v>0</v>
      </c>
      <c r="I35" s="46">
        <v>0</v>
      </c>
      <c r="J35" s="54" t="s">
        <v>69</v>
      </c>
      <c r="K35" s="45">
        <v>1</v>
      </c>
      <c r="L35" s="45">
        <v>204</v>
      </c>
      <c r="M35" s="48">
        <v>1</v>
      </c>
      <c r="N35" s="48">
        <v>781</v>
      </c>
      <c r="O35" s="42">
        <v>0</v>
      </c>
      <c r="P35" s="42">
        <v>0</v>
      </c>
      <c r="Q35" s="42">
        <v>0</v>
      </c>
      <c r="R35" s="43">
        <v>0</v>
      </c>
      <c r="S35" s="54" t="s">
        <v>69</v>
      </c>
      <c r="T35" s="45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3">
        <v>0</v>
      </c>
    </row>
    <row r="36" spans="1:29" s="59" customFormat="1" ht="19.899999999999999" customHeight="1">
      <c r="A36" s="54" t="s">
        <v>70</v>
      </c>
      <c r="B36" s="55">
        <v>11</v>
      </c>
      <c r="C36" s="42">
        <v>182</v>
      </c>
      <c r="D36" s="42">
        <v>0</v>
      </c>
      <c r="E36" s="42">
        <v>0</v>
      </c>
      <c r="F36" s="48">
        <v>1</v>
      </c>
      <c r="G36" s="48">
        <v>117</v>
      </c>
      <c r="H36" s="42">
        <v>6</v>
      </c>
      <c r="I36" s="43">
        <v>65</v>
      </c>
      <c r="J36" s="54" t="s">
        <v>70</v>
      </c>
      <c r="K36" s="42">
        <v>0</v>
      </c>
      <c r="L36" s="42">
        <v>0</v>
      </c>
      <c r="M36" s="42">
        <v>0</v>
      </c>
      <c r="N36" s="42">
        <v>0</v>
      </c>
      <c r="O36" s="42">
        <v>2</v>
      </c>
      <c r="P36" s="42">
        <v>0</v>
      </c>
      <c r="Q36" s="42">
        <v>0</v>
      </c>
      <c r="R36" s="43">
        <v>0</v>
      </c>
      <c r="S36" s="54" t="s">
        <v>70</v>
      </c>
      <c r="T36" s="45">
        <v>2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3">
        <v>0</v>
      </c>
    </row>
    <row r="37" spans="1:29" s="59" customFormat="1" ht="19.899999999999999" customHeight="1">
      <c r="A37" s="54" t="s">
        <v>71</v>
      </c>
      <c r="B37" s="55">
        <v>8</v>
      </c>
      <c r="C37" s="42">
        <v>31</v>
      </c>
      <c r="D37" s="42">
        <v>0</v>
      </c>
      <c r="E37" s="42">
        <v>0</v>
      </c>
      <c r="F37" s="42">
        <v>0</v>
      </c>
      <c r="G37" s="42">
        <v>0</v>
      </c>
      <c r="H37" s="42">
        <v>3</v>
      </c>
      <c r="I37" s="43">
        <v>31</v>
      </c>
      <c r="J37" s="54" t="s">
        <v>71</v>
      </c>
      <c r="K37" s="42">
        <v>0</v>
      </c>
      <c r="L37" s="42">
        <v>0</v>
      </c>
      <c r="M37" s="42">
        <v>0</v>
      </c>
      <c r="N37" s="42">
        <v>0</v>
      </c>
      <c r="O37" s="42">
        <v>3</v>
      </c>
      <c r="P37" s="42">
        <v>0</v>
      </c>
      <c r="Q37" s="42">
        <v>0</v>
      </c>
      <c r="R37" s="43">
        <v>0</v>
      </c>
      <c r="S37" s="54" t="s">
        <v>71</v>
      </c>
      <c r="T37" s="48">
        <v>2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3">
        <v>0</v>
      </c>
    </row>
    <row r="38" spans="1:29" s="59" customFormat="1" ht="19.899999999999999" customHeight="1">
      <c r="A38" s="62" t="s">
        <v>72</v>
      </c>
      <c r="B38" s="63">
        <v>4</v>
      </c>
      <c r="C38" s="1073">
        <v>0</v>
      </c>
      <c r="D38" s="1073">
        <v>0</v>
      </c>
      <c r="E38" s="1073">
        <v>0</v>
      </c>
      <c r="F38" s="1073">
        <v>0</v>
      </c>
      <c r="G38" s="1073">
        <v>0</v>
      </c>
      <c r="H38" s="1073">
        <v>2</v>
      </c>
      <c r="I38" s="1074">
        <v>0</v>
      </c>
      <c r="J38" s="62" t="s">
        <v>72</v>
      </c>
      <c r="K38" s="64">
        <v>0</v>
      </c>
      <c r="L38" s="1073">
        <v>0</v>
      </c>
      <c r="M38" s="1073">
        <v>0</v>
      </c>
      <c r="N38" s="1073">
        <v>0</v>
      </c>
      <c r="O38" s="1073">
        <v>2</v>
      </c>
      <c r="P38" s="1073">
        <v>0</v>
      </c>
      <c r="Q38" s="1073">
        <v>0</v>
      </c>
      <c r="R38" s="1074">
        <v>0</v>
      </c>
      <c r="S38" s="62" t="s">
        <v>72</v>
      </c>
      <c r="T38" s="65">
        <v>0</v>
      </c>
      <c r="U38" s="1073">
        <v>0</v>
      </c>
      <c r="V38" s="66">
        <v>0</v>
      </c>
      <c r="W38" s="1073">
        <v>0</v>
      </c>
      <c r="X38" s="1073">
        <v>0</v>
      </c>
      <c r="Y38" s="1073">
        <v>0</v>
      </c>
      <c r="Z38" s="66">
        <v>0</v>
      </c>
      <c r="AA38" s="1073">
        <v>0</v>
      </c>
      <c r="AB38" s="66">
        <v>0</v>
      </c>
      <c r="AC38" s="1074">
        <v>0</v>
      </c>
    </row>
    <row r="39" spans="1:29" s="59" customFormat="1" ht="15" customHeight="1">
      <c r="A39" s="67" t="s">
        <v>73</v>
      </c>
      <c r="B39" s="68"/>
      <c r="C39" s="69"/>
      <c r="D39" s="70"/>
      <c r="E39" s="70"/>
      <c r="F39" s="70"/>
      <c r="G39" s="70"/>
      <c r="H39" s="70"/>
      <c r="I39" s="71"/>
      <c r="J39" s="67" t="s">
        <v>73</v>
      </c>
      <c r="K39" s="72"/>
      <c r="L39" s="72"/>
      <c r="M39" s="70"/>
      <c r="N39" s="70"/>
      <c r="O39" s="70"/>
      <c r="P39" s="70"/>
      <c r="Q39" s="73"/>
      <c r="R39" s="74"/>
      <c r="S39" s="67" t="s">
        <v>73</v>
      </c>
      <c r="T39" s="72"/>
      <c r="U39" s="72"/>
      <c r="V39" s="74"/>
      <c r="W39" s="70"/>
      <c r="X39" s="74"/>
      <c r="Y39" s="74"/>
      <c r="Z39" s="75"/>
      <c r="AA39" s="75"/>
      <c r="AB39" s="76"/>
      <c r="AC39" s="75"/>
    </row>
    <row r="40" spans="1:29" s="89" customFormat="1" ht="15" customHeight="1">
      <c r="A40" s="77" t="s">
        <v>74</v>
      </c>
      <c r="B40" s="78"/>
      <c r="C40" s="79"/>
      <c r="D40" s="80"/>
      <c r="E40" s="80"/>
      <c r="F40" s="80"/>
      <c r="G40" s="80"/>
      <c r="H40" s="80"/>
      <c r="I40" s="81"/>
      <c r="J40" s="77" t="s">
        <v>74</v>
      </c>
      <c r="K40" s="82"/>
      <c r="L40" s="83"/>
      <c r="M40" s="84"/>
      <c r="N40" s="84"/>
      <c r="O40" s="1374"/>
      <c r="P40" s="1374"/>
      <c r="Q40" s="1374"/>
      <c r="R40" s="85"/>
      <c r="S40" s="77" t="s">
        <v>74</v>
      </c>
      <c r="T40" s="82"/>
      <c r="U40" s="86"/>
      <c r="V40" s="86"/>
      <c r="W40" s="86"/>
      <c r="X40" s="85"/>
      <c r="Y40" s="85"/>
      <c r="Z40" s="87"/>
      <c r="AA40" s="87"/>
      <c r="AB40" s="88"/>
      <c r="AC40" s="87"/>
    </row>
    <row r="41" spans="1:29" ht="12" customHeight="1">
      <c r="A41" s="90"/>
      <c r="B41" s="91"/>
      <c r="C41" s="91"/>
      <c r="D41" s="92"/>
      <c r="E41" s="92"/>
      <c r="F41" s="92"/>
      <c r="G41" s="92"/>
      <c r="H41" s="91"/>
      <c r="I41" s="91"/>
      <c r="J41" s="91"/>
      <c r="K41" s="91"/>
      <c r="L41" s="92"/>
      <c r="M41" s="91"/>
      <c r="N41" s="91"/>
      <c r="O41" s="91"/>
      <c r="P41" s="91"/>
      <c r="Q41" s="90"/>
      <c r="R41" s="93"/>
      <c r="S41" s="93"/>
      <c r="T41" s="94"/>
      <c r="U41" s="94"/>
      <c r="V41" s="94"/>
      <c r="W41" s="94"/>
      <c r="X41" s="95"/>
      <c r="Y41" s="76"/>
      <c r="Z41" s="76"/>
      <c r="AA41" s="76"/>
      <c r="AB41" s="76"/>
      <c r="AC41" s="76"/>
    </row>
    <row r="42" spans="1:29" ht="17.25" customHeight="1">
      <c r="A42" s="90"/>
      <c r="B42" s="91"/>
      <c r="C42" s="91"/>
      <c r="D42" s="92"/>
      <c r="E42" s="92"/>
      <c r="F42" s="92"/>
      <c r="G42" s="92"/>
      <c r="H42" s="91"/>
      <c r="I42" s="91"/>
      <c r="J42" s="91"/>
      <c r="K42" s="91"/>
      <c r="L42" s="91"/>
      <c r="M42" s="91"/>
      <c r="N42" s="91"/>
      <c r="O42" s="91"/>
      <c r="P42" s="91"/>
      <c r="Q42" s="90"/>
      <c r="R42" s="93"/>
      <c r="S42" s="93"/>
      <c r="T42" s="94"/>
      <c r="U42" s="94"/>
      <c r="V42" s="94"/>
      <c r="W42" s="94"/>
      <c r="X42" s="95"/>
      <c r="Y42" s="76"/>
      <c r="Z42" s="76"/>
      <c r="AA42" s="76"/>
      <c r="AB42" s="76"/>
      <c r="AC42" s="76"/>
    </row>
    <row r="43" spans="1:29" ht="14.25" customHeight="1">
      <c r="D43" s="96"/>
      <c r="E43" s="96"/>
      <c r="F43" s="96"/>
      <c r="G43" s="96"/>
      <c r="T43" s="97"/>
      <c r="U43" s="97"/>
      <c r="V43" s="97"/>
      <c r="W43" s="97"/>
      <c r="X43" s="98"/>
      <c r="Y43" s="99"/>
      <c r="Z43" s="99"/>
      <c r="AA43" s="99"/>
      <c r="AB43" s="99"/>
      <c r="AC43" s="99"/>
    </row>
    <row r="44" spans="1:29" ht="14.25" customHeight="1">
      <c r="D44" s="96"/>
      <c r="E44" s="96"/>
      <c r="F44" s="96"/>
      <c r="G44" s="96"/>
      <c r="T44" s="97"/>
      <c r="U44" s="97"/>
      <c r="V44" s="97"/>
      <c r="W44" s="97"/>
      <c r="X44" s="98"/>
      <c r="Y44" s="99"/>
      <c r="Z44" s="99"/>
      <c r="AA44" s="99"/>
      <c r="AB44" s="99"/>
      <c r="AC44" s="99"/>
    </row>
    <row r="45" spans="1:29" ht="14.25" customHeight="1">
      <c r="D45" s="96"/>
      <c r="E45" s="96"/>
      <c r="F45" s="96"/>
      <c r="G45" s="96"/>
      <c r="T45" s="97"/>
      <c r="U45" s="97"/>
      <c r="V45" s="97"/>
      <c r="W45" s="97"/>
      <c r="X45" s="98"/>
      <c r="Y45" s="99"/>
      <c r="Z45" s="99"/>
      <c r="AA45" s="99"/>
      <c r="AB45" s="99"/>
      <c r="AC45" s="99"/>
    </row>
    <row r="46" spans="1:29" ht="14.25" customHeight="1">
      <c r="D46" s="96"/>
      <c r="E46" s="96"/>
      <c r="F46" s="96"/>
      <c r="G46" s="96"/>
      <c r="T46" s="97"/>
      <c r="U46" s="97"/>
      <c r="V46" s="97"/>
      <c r="W46" s="97"/>
      <c r="X46" s="98"/>
      <c r="Y46" s="99"/>
      <c r="Z46" s="99"/>
      <c r="AA46" s="99"/>
      <c r="AB46" s="99"/>
      <c r="AC46" s="99"/>
    </row>
    <row r="47" spans="1:29" ht="14.25" customHeight="1">
      <c r="D47" s="96"/>
      <c r="E47" s="96"/>
      <c r="F47" s="96"/>
      <c r="G47" s="96"/>
      <c r="T47" s="97"/>
      <c r="U47" s="97"/>
      <c r="V47" s="97"/>
      <c r="W47" s="97"/>
      <c r="X47" s="98"/>
      <c r="Y47" s="99"/>
      <c r="Z47" s="99"/>
      <c r="AA47" s="99"/>
      <c r="AB47" s="99"/>
      <c r="AC47" s="99"/>
    </row>
    <row r="48" spans="1:29" ht="14.25" customHeight="1">
      <c r="D48" s="96"/>
      <c r="E48" s="96"/>
      <c r="F48" s="96"/>
      <c r="G48" s="96"/>
      <c r="T48" s="97"/>
      <c r="U48" s="97"/>
      <c r="V48" s="97"/>
      <c r="W48" s="97"/>
      <c r="X48" s="98"/>
      <c r="Y48" s="99"/>
      <c r="Z48" s="99"/>
      <c r="AA48" s="99"/>
      <c r="AB48" s="99"/>
      <c r="AC48" s="99"/>
    </row>
    <row r="49" spans="20:29" ht="14.25" customHeight="1">
      <c r="T49" s="97"/>
      <c r="U49" s="97"/>
      <c r="V49" s="97"/>
      <c r="W49" s="97"/>
      <c r="X49" s="98"/>
      <c r="Y49" s="99"/>
      <c r="Z49" s="99"/>
      <c r="AA49" s="99"/>
      <c r="AB49" s="99"/>
      <c r="AC49" s="99"/>
    </row>
    <row r="50" spans="20:29" ht="14.25" customHeight="1">
      <c r="T50" s="97"/>
      <c r="U50" s="97"/>
      <c r="V50" s="97"/>
      <c r="W50" s="97"/>
      <c r="X50" s="98"/>
      <c r="Y50" s="99"/>
      <c r="Z50" s="99"/>
      <c r="AA50" s="99"/>
      <c r="AB50" s="99"/>
      <c r="AC50" s="99"/>
    </row>
    <row r="51" spans="20:29" ht="14.25" customHeight="1">
      <c r="T51" s="97"/>
      <c r="U51" s="97"/>
      <c r="V51" s="97"/>
      <c r="W51" s="97"/>
      <c r="X51" s="98"/>
      <c r="Y51" s="99"/>
      <c r="Z51" s="99"/>
      <c r="AA51" s="99"/>
      <c r="AB51" s="99"/>
      <c r="AC51" s="99"/>
    </row>
    <row r="52" spans="20:29" ht="14.25" customHeight="1">
      <c r="T52" s="97"/>
      <c r="U52" s="97"/>
      <c r="V52" s="97"/>
      <c r="W52" s="97"/>
      <c r="X52" s="98"/>
      <c r="Y52" s="99"/>
      <c r="Z52" s="99"/>
      <c r="AA52" s="99"/>
      <c r="AB52" s="99"/>
      <c r="AC52" s="99"/>
    </row>
    <row r="53" spans="20:29" ht="14.25" customHeight="1">
      <c r="T53" s="97"/>
      <c r="U53" s="97"/>
      <c r="V53" s="97"/>
      <c r="W53" s="97"/>
      <c r="X53" s="98"/>
      <c r="Y53" s="99"/>
      <c r="Z53" s="99"/>
      <c r="AA53" s="99"/>
      <c r="AB53" s="99"/>
      <c r="AC53" s="99"/>
    </row>
    <row r="54" spans="20:29" ht="14.25" customHeight="1">
      <c r="T54" s="97"/>
      <c r="U54" s="97"/>
      <c r="V54" s="97"/>
      <c r="W54" s="97"/>
      <c r="X54" s="98"/>
      <c r="Y54" s="99"/>
      <c r="Z54" s="99"/>
      <c r="AA54" s="99"/>
      <c r="AB54" s="99"/>
      <c r="AC54" s="99"/>
    </row>
    <row r="55" spans="20:29" ht="14.25" customHeight="1">
      <c r="T55" s="97"/>
      <c r="U55" s="97"/>
      <c r="V55" s="97"/>
      <c r="W55" s="97"/>
      <c r="X55" s="98"/>
      <c r="Y55" s="99"/>
      <c r="Z55" s="99"/>
      <c r="AA55" s="99"/>
      <c r="AB55" s="99"/>
      <c r="AC55" s="99"/>
    </row>
    <row r="56" spans="20:29" ht="14.25" customHeight="1">
      <c r="T56" s="97"/>
      <c r="U56" s="97"/>
      <c r="V56" s="97"/>
      <c r="W56" s="97"/>
      <c r="X56" s="98"/>
      <c r="Y56" s="99"/>
      <c r="Z56" s="99"/>
      <c r="AA56" s="99"/>
      <c r="AB56" s="99"/>
      <c r="AC56" s="99"/>
    </row>
    <row r="57" spans="20:29" ht="14.25" customHeight="1">
      <c r="T57" s="97"/>
      <c r="U57" s="97"/>
      <c r="V57" s="97"/>
      <c r="W57" s="97"/>
      <c r="X57" s="98"/>
      <c r="Y57" s="99"/>
      <c r="Z57" s="99"/>
      <c r="AA57" s="99"/>
      <c r="AB57" s="99"/>
      <c r="AC57" s="99"/>
    </row>
    <row r="58" spans="20:29" ht="14.25" customHeight="1">
      <c r="T58" s="97"/>
      <c r="U58" s="97"/>
      <c r="V58" s="97"/>
      <c r="W58" s="97"/>
      <c r="X58" s="98"/>
      <c r="Y58" s="99"/>
      <c r="Z58" s="99"/>
      <c r="AA58" s="99"/>
      <c r="AB58" s="99"/>
      <c r="AC58" s="99"/>
    </row>
    <row r="59" spans="20:29" ht="14.25" customHeight="1">
      <c r="T59" s="97"/>
      <c r="U59" s="97"/>
      <c r="V59" s="97"/>
      <c r="W59" s="97"/>
      <c r="X59" s="98"/>
      <c r="Y59" s="99"/>
      <c r="Z59" s="99"/>
      <c r="AA59" s="99"/>
      <c r="AB59" s="99"/>
      <c r="AC59" s="99"/>
    </row>
    <row r="60" spans="20:29" ht="14.25" customHeight="1">
      <c r="T60" s="97"/>
      <c r="U60" s="97"/>
      <c r="V60" s="97"/>
      <c r="W60" s="97"/>
      <c r="X60" s="98"/>
      <c r="Y60" s="99"/>
      <c r="Z60" s="99"/>
      <c r="AA60" s="99"/>
      <c r="AB60" s="99"/>
      <c r="AC60" s="99"/>
    </row>
  </sheetData>
  <mergeCells count="25">
    <mergeCell ref="Q7:R7"/>
    <mergeCell ref="T7:U7"/>
    <mergeCell ref="O40:Q40"/>
    <mergeCell ref="A7:A8"/>
    <mergeCell ref="D7:E7"/>
    <mergeCell ref="F7:G7"/>
    <mergeCell ref="H7:I7"/>
    <mergeCell ref="K7:L7"/>
    <mergeCell ref="M7:N7"/>
    <mergeCell ref="A4:I4"/>
    <mergeCell ref="J4:R4"/>
    <mergeCell ref="S4:AC4"/>
    <mergeCell ref="AB5:AC5"/>
    <mergeCell ref="D6:E6"/>
    <mergeCell ref="H6:I6"/>
    <mergeCell ref="K6:L6"/>
    <mergeCell ref="M6:N6"/>
    <mergeCell ref="Q6:R6"/>
    <mergeCell ref="T6:U6"/>
    <mergeCell ref="A2:I2"/>
    <mergeCell ref="J2:R2"/>
    <mergeCell ref="S2:AC2"/>
    <mergeCell ref="A3:I3"/>
    <mergeCell ref="J3:R3"/>
    <mergeCell ref="S3:AC3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topLeftCell="A10" zoomScaleNormal="70" zoomScaleSheetLayoutView="100" workbookViewId="0">
      <selection activeCell="H10" sqref="H10"/>
    </sheetView>
  </sheetViews>
  <sheetFormatPr defaultColWidth="9" defaultRowHeight="14.25"/>
  <cols>
    <col min="1" max="1" width="6.625" customWidth="1"/>
    <col min="2" max="2" width="7.375" style="294" customWidth="1"/>
    <col min="3" max="3" width="6.25" style="294" customWidth="1"/>
    <col min="4" max="4" width="6" style="294" customWidth="1"/>
    <col min="5" max="8" width="6.625" style="294" customWidth="1"/>
    <col min="9" max="9" width="7.5" style="294" customWidth="1"/>
    <col min="10" max="10" width="6.625" style="294" customWidth="1"/>
    <col min="11" max="11" width="6.625" style="262" customWidth="1"/>
    <col min="12" max="12" width="12.75" customWidth="1"/>
    <col min="13" max="16384" width="9" style="262"/>
  </cols>
  <sheetData>
    <row r="1" spans="1:14" ht="5.0999999999999996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100"/>
      <c r="L1" s="90"/>
    </row>
    <row r="2" spans="1:14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</row>
    <row r="3" spans="1:14" s="263" customFormat="1" ht="21" customHeight="1">
      <c r="A3" s="1432" t="s">
        <v>468</v>
      </c>
      <c r="B3" s="1573"/>
      <c r="C3" s="1573"/>
      <c r="D3" s="1573"/>
      <c r="E3" s="1573"/>
      <c r="F3" s="1573"/>
      <c r="G3" s="1573"/>
      <c r="H3" s="1573"/>
      <c r="I3" s="1573"/>
      <c r="J3" s="1573"/>
      <c r="K3" s="1573"/>
      <c r="L3" s="1573"/>
    </row>
    <row r="4" spans="1:14" s="263" customFormat="1" ht="20.100000000000001" customHeight="1">
      <c r="A4" s="1362" t="s">
        <v>469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</row>
    <row r="5" spans="1:14" s="264" customFormat="1" ht="20.100000000000001" customHeight="1">
      <c r="A5" s="7" t="s">
        <v>77</v>
      </c>
      <c r="B5" s="16"/>
      <c r="C5" s="1553"/>
      <c r="D5" s="1553"/>
      <c r="E5" s="1553"/>
      <c r="F5" s="1553"/>
      <c r="G5" s="1553"/>
      <c r="H5" s="1553"/>
      <c r="I5" s="1553"/>
      <c r="J5" s="1553"/>
      <c r="K5" s="1553"/>
      <c r="L5" s="102" t="s">
        <v>470</v>
      </c>
    </row>
    <row r="6" spans="1:14" s="264" customFormat="1" ht="34.5" customHeight="1">
      <c r="A6" s="1098" t="s">
        <v>471</v>
      </c>
      <c r="B6" s="1575" t="s">
        <v>472</v>
      </c>
      <c r="C6" s="1576"/>
      <c r="D6" s="1577"/>
      <c r="E6" s="1441" t="s">
        <v>473</v>
      </c>
      <c r="F6" s="1579" t="s">
        <v>474</v>
      </c>
      <c r="G6" s="1580" t="s">
        <v>475</v>
      </c>
      <c r="H6" s="1581"/>
      <c r="I6" s="1581"/>
      <c r="J6" s="1582"/>
      <c r="K6" s="1583" t="s">
        <v>476</v>
      </c>
      <c r="L6" s="1584"/>
    </row>
    <row r="7" spans="1:14" s="264" customFormat="1" ht="27.75" customHeight="1">
      <c r="A7" s="120"/>
      <c r="B7" s="1585"/>
      <c r="C7" s="35" t="s">
        <v>477</v>
      </c>
      <c r="D7" s="35" t="s">
        <v>478</v>
      </c>
      <c r="E7" s="1578"/>
      <c r="F7" s="1578"/>
      <c r="G7" s="103" t="s">
        <v>479</v>
      </c>
      <c r="H7" s="20"/>
      <c r="I7" s="103" t="s">
        <v>480</v>
      </c>
      <c r="J7" s="20"/>
      <c r="K7" s="1041" t="s">
        <v>481</v>
      </c>
      <c r="L7" s="364" t="s">
        <v>1626</v>
      </c>
    </row>
    <row r="8" spans="1:14" s="264" customFormat="1" ht="24" customHeight="1">
      <c r="A8" s="120"/>
      <c r="B8" s="1585"/>
      <c r="C8" s="365"/>
      <c r="D8" s="365"/>
      <c r="E8" s="36"/>
      <c r="F8" s="36"/>
      <c r="G8" s="36"/>
      <c r="H8" s="35" t="s">
        <v>482</v>
      </c>
      <c r="I8" s="366"/>
      <c r="J8" s="35" t="s">
        <v>482</v>
      </c>
      <c r="K8" s="36"/>
      <c r="L8" s="367"/>
    </row>
    <row r="9" spans="1:14" s="264" customFormat="1" ht="27.75" customHeight="1">
      <c r="A9" s="106" t="s">
        <v>483</v>
      </c>
      <c r="B9" s="1586"/>
      <c r="C9" s="39" t="s">
        <v>484</v>
      </c>
      <c r="D9" s="1011" t="s">
        <v>485</v>
      </c>
      <c r="E9" s="368" t="s">
        <v>486</v>
      </c>
      <c r="F9" s="39" t="s">
        <v>487</v>
      </c>
      <c r="G9" s="39" t="s">
        <v>488</v>
      </c>
      <c r="H9" s="368" t="s">
        <v>489</v>
      </c>
      <c r="I9" s="368" t="s">
        <v>490</v>
      </c>
      <c r="J9" s="368" t="s">
        <v>489</v>
      </c>
      <c r="K9" s="368" t="s">
        <v>491</v>
      </c>
      <c r="L9" s="369" t="s">
        <v>492</v>
      </c>
    </row>
    <row r="10" spans="1:14" s="371" customFormat="1" ht="95.85" customHeight="1">
      <c r="A10" s="41">
        <v>2013</v>
      </c>
      <c r="B10" s="1053">
        <v>13</v>
      </c>
      <c r="C10" s="1053">
        <v>9</v>
      </c>
      <c r="D10" s="1053">
        <v>4</v>
      </c>
      <c r="E10" s="1054" t="s">
        <v>49</v>
      </c>
      <c r="F10" s="1054">
        <v>0</v>
      </c>
      <c r="G10" s="1053">
        <v>13</v>
      </c>
      <c r="H10" s="1054" t="s">
        <v>49</v>
      </c>
      <c r="I10" s="1054" t="s">
        <v>49</v>
      </c>
      <c r="J10" s="1054" t="s">
        <v>49</v>
      </c>
      <c r="K10" s="1053">
        <v>4</v>
      </c>
      <c r="L10" s="370">
        <v>9</v>
      </c>
    </row>
    <row r="11" spans="1:14" s="371" customFormat="1" ht="95.85" customHeight="1">
      <c r="A11" s="41">
        <v>2014</v>
      </c>
      <c r="B11" s="1053">
        <v>14</v>
      </c>
      <c r="C11" s="1053">
        <v>10</v>
      </c>
      <c r="D11" s="1053">
        <v>4</v>
      </c>
      <c r="E11" s="1054">
        <v>0</v>
      </c>
      <c r="F11" s="1054">
        <v>0</v>
      </c>
      <c r="G11" s="1053">
        <v>14</v>
      </c>
      <c r="H11" s="1054" t="s">
        <v>49</v>
      </c>
      <c r="I11" s="1054" t="s">
        <v>49</v>
      </c>
      <c r="J11" s="1054" t="s">
        <v>49</v>
      </c>
      <c r="K11" s="1053">
        <v>5</v>
      </c>
      <c r="L11" s="370">
        <v>9</v>
      </c>
    </row>
    <row r="12" spans="1:14" s="371" customFormat="1" ht="95.85" customHeight="1">
      <c r="A12" s="41">
        <v>2015</v>
      </c>
      <c r="B12" s="1053">
        <v>14</v>
      </c>
      <c r="C12" s="1053">
        <v>10</v>
      </c>
      <c r="D12" s="1053">
        <v>4</v>
      </c>
      <c r="E12" s="1054">
        <v>0</v>
      </c>
      <c r="F12" s="1054">
        <v>0</v>
      </c>
      <c r="G12" s="1053">
        <v>14</v>
      </c>
      <c r="H12" s="1054" t="s">
        <v>49</v>
      </c>
      <c r="I12" s="1054" t="s">
        <v>49</v>
      </c>
      <c r="J12" s="1054" t="s">
        <v>49</v>
      </c>
      <c r="K12" s="1053">
        <v>6</v>
      </c>
      <c r="L12" s="370">
        <v>8</v>
      </c>
    </row>
    <row r="13" spans="1:14" s="372" customFormat="1" ht="95.85" customHeight="1">
      <c r="A13" s="41">
        <v>2016</v>
      </c>
      <c r="B13" s="1053">
        <v>15</v>
      </c>
      <c r="C13" s="1053">
        <v>11</v>
      </c>
      <c r="D13" s="1053">
        <v>4</v>
      </c>
      <c r="E13" s="1054">
        <v>0</v>
      </c>
      <c r="F13" s="1054">
        <v>0</v>
      </c>
      <c r="G13" s="1053">
        <v>15</v>
      </c>
      <c r="H13" s="1054" t="s">
        <v>49</v>
      </c>
      <c r="I13" s="1054" t="s">
        <v>49</v>
      </c>
      <c r="J13" s="1054" t="s">
        <v>49</v>
      </c>
      <c r="K13" s="1053">
        <v>7</v>
      </c>
      <c r="L13" s="370">
        <v>8</v>
      </c>
    </row>
    <row r="14" spans="1:14" s="372" customFormat="1" ht="95.85" customHeight="1">
      <c r="A14" s="41">
        <v>2017</v>
      </c>
      <c r="B14" s="1053">
        <v>13</v>
      </c>
      <c r="C14" s="1053">
        <v>9</v>
      </c>
      <c r="D14" s="1053">
        <v>4</v>
      </c>
      <c r="E14" s="1054">
        <v>0</v>
      </c>
      <c r="F14" s="1054">
        <v>0</v>
      </c>
      <c r="G14" s="1053">
        <v>13</v>
      </c>
      <c r="H14" s="1054">
        <v>0</v>
      </c>
      <c r="I14" s="1054">
        <v>0</v>
      </c>
      <c r="J14" s="1054">
        <v>0</v>
      </c>
      <c r="K14" s="1053">
        <v>6</v>
      </c>
      <c r="L14" s="370">
        <v>7</v>
      </c>
    </row>
    <row r="15" spans="1:14" s="374" customFormat="1" ht="95.85" customHeight="1">
      <c r="A15" s="123">
        <v>2018</v>
      </c>
      <c r="B15" s="1061">
        <v>13</v>
      </c>
      <c r="C15" s="1061">
        <v>9</v>
      </c>
      <c r="D15" s="1061">
        <v>4</v>
      </c>
      <c r="E15" s="1062">
        <v>0</v>
      </c>
      <c r="F15" s="1062">
        <v>0</v>
      </c>
      <c r="G15" s="1061">
        <v>13</v>
      </c>
      <c r="H15" s="1062">
        <v>0</v>
      </c>
      <c r="I15" s="1062">
        <v>0</v>
      </c>
      <c r="J15" s="1062">
        <v>0</v>
      </c>
      <c r="K15" s="1061">
        <v>6</v>
      </c>
      <c r="L15" s="373">
        <v>7</v>
      </c>
    </row>
    <row r="16" spans="1:14" ht="15.95" customHeight="1">
      <c r="A16" s="7" t="s">
        <v>493</v>
      </c>
      <c r="B16" s="375"/>
      <c r="C16" s="375"/>
      <c r="D16" s="375"/>
      <c r="E16" s="376"/>
      <c r="F16" s="100"/>
      <c r="G16" s="100"/>
      <c r="H16" s="100"/>
      <c r="I16" s="1572"/>
      <c r="J16" s="1572"/>
      <c r="K16" s="1572"/>
      <c r="L16" s="1572"/>
      <c r="N16" s="378"/>
    </row>
    <row r="17" spans="1:12" ht="14.25" customHeight="1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L17" s="262"/>
    </row>
    <row r="18" spans="1:12" ht="14.25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L18" s="262"/>
    </row>
    <row r="19" spans="1:12" ht="14.25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L19" s="262"/>
    </row>
    <row r="20" spans="1:12" ht="14.25" customHeight="1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L20" s="262"/>
    </row>
    <row r="21" spans="1:12" ht="14.25" customHeight="1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L21" s="262"/>
    </row>
    <row r="22" spans="1:12" ht="14.25" customHeight="1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L22" s="262"/>
    </row>
    <row r="23" spans="1:12" ht="14.25" customHeight="1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L23" s="262"/>
    </row>
    <row r="24" spans="1:12" ht="14.25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L24" s="262"/>
    </row>
    <row r="25" spans="1:12" ht="14.25" customHeight="1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L25" s="262"/>
    </row>
    <row r="26" spans="1:12" ht="14.25" customHeight="1">
      <c r="B26" s="379"/>
      <c r="C26" s="379"/>
      <c r="D26" s="379"/>
      <c r="E26" s="379"/>
      <c r="F26" s="379"/>
      <c r="G26" s="379"/>
      <c r="H26" s="379"/>
      <c r="I26" s="379"/>
      <c r="J26" s="379"/>
      <c r="K26" s="380"/>
      <c r="L26" s="381"/>
    </row>
    <row r="27" spans="1:12" ht="14.25" customHeight="1">
      <c r="B27" s="379"/>
      <c r="C27" s="379"/>
      <c r="D27" s="379"/>
      <c r="E27" s="379"/>
      <c r="F27" s="379"/>
      <c r="G27" s="379"/>
      <c r="H27" s="379"/>
      <c r="I27" s="379"/>
      <c r="J27" s="379"/>
      <c r="K27" s="380"/>
      <c r="L27" s="381"/>
    </row>
  </sheetData>
  <mergeCells count="11">
    <mergeCell ref="I16:L16"/>
    <mergeCell ref="A2:L2"/>
    <mergeCell ref="A3:L3"/>
    <mergeCell ref="A4:L4"/>
    <mergeCell ref="C5:K5"/>
    <mergeCell ref="B6:D6"/>
    <mergeCell ref="E6:E7"/>
    <mergeCell ref="F6:F7"/>
    <mergeCell ref="G6:J6"/>
    <mergeCell ref="K6:L6"/>
    <mergeCell ref="B7:B9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BreakPreview" zoomScale="85" zoomScaleSheetLayoutView="85" workbookViewId="0">
      <selection activeCell="Q14" sqref="Q14"/>
    </sheetView>
  </sheetViews>
  <sheetFormatPr defaultColWidth="9" defaultRowHeight="14.25"/>
  <cols>
    <col min="1" max="1" width="6" customWidth="1"/>
    <col min="2" max="2" width="4.875" style="294" customWidth="1"/>
    <col min="3" max="3" width="2.375" style="294" customWidth="1"/>
    <col min="4" max="5" width="7.625" style="294" customWidth="1"/>
    <col min="6" max="6" width="8.5" style="294" customWidth="1"/>
    <col min="7" max="7" width="7" style="294" customWidth="1"/>
    <col min="8" max="8" width="8.25" style="294" customWidth="1"/>
    <col min="9" max="9" width="3.75" style="294" customWidth="1"/>
    <col min="10" max="10" width="4" style="294" customWidth="1"/>
    <col min="11" max="11" width="8" style="294" customWidth="1"/>
    <col min="12" max="12" width="8.25" style="294" customWidth="1"/>
    <col min="13" max="13" width="7.75" style="294" customWidth="1"/>
    <col min="14" max="15" width="6.25" style="294" customWidth="1"/>
    <col min="16" max="16" width="8.125" style="294" customWidth="1"/>
    <col min="17" max="17" width="7.625" customWidth="1"/>
    <col min="18" max="18" width="8.5" style="294" customWidth="1"/>
    <col min="19" max="19" width="4.625" style="262" customWidth="1"/>
    <col min="20" max="20" width="4.125" style="262" customWidth="1"/>
    <col min="21" max="21" width="8.125" style="262" customWidth="1"/>
    <col min="22" max="22" width="4.625" style="262" customWidth="1"/>
    <col min="23" max="23" width="4.75" style="262" customWidth="1"/>
    <col min="24" max="24" width="5.625" style="262" customWidth="1"/>
    <col min="25" max="26" width="7.625" style="262" customWidth="1"/>
    <col min="27" max="27" width="8.125" style="262" customWidth="1"/>
    <col min="28" max="16384" width="9" style="262"/>
  </cols>
  <sheetData>
    <row r="1" spans="1:35" ht="5.0999999999999996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0"/>
      <c r="R1" s="91"/>
      <c r="U1" s="90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0"/>
      <c r="AH1" s="91"/>
    </row>
    <row r="2" spans="1:35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  <c r="N2" s="1356"/>
      <c r="O2" s="1356"/>
      <c r="P2" s="1356"/>
      <c r="Q2" s="1356"/>
      <c r="R2" s="1356"/>
      <c r="S2" s="1356"/>
      <c r="T2" s="1356"/>
      <c r="U2" s="1356"/>
      <c r="V2" s="1356"/>
      <c r="W2" s="1356"/>
      <c r="X2" s="1356"/>
      <c r="Y2" s="1356"/>
      <c r="Z2" s="1356"/>
      <c r="AA2" s="1356"/>
      <c r="AB2" s="382"/>
      <c r="AC2" s="382"/>
      <c r="AD2" s="382"/>
      <c r="AE2" s="382"/>
      <c r="AF2" s="382"/>
      <c r="AG2" s="382"/>
      <c r="AH2" s="382"/>
    </row>
    <row r="3" spans="1:35" s="263" customFormat="1" ht="21" customHeight="1">
      <c r="A3" s="1432" t="s">
        <v>494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 t="s">
        <v>495</v>
      </c>
      <c r="P3" s="1432"/>
      <c r="Q3" s="1432"/>
      <c r="R3" s="1432"/>
      <c r="S3" s="1432"/>
      <c r="T3" s="1432"/>
      <c r="U3" s="1432"/>
      <c r="V3" s="1432"/>
      <c r="W3" s="1432"/>
      <c r="X3" s="1432"/>
      <c r="Y3" s="1432"/>
      <c r="Z3" s="1432"/>
      <c r="AA3" s="1432"/>
      <c r="AB3" s="215"/>
      <c r="AC3" s="215"/>
      <c r="AD3" s="215"/>
      <c r="AE3" s="215"/>
      <c r="AF3" s="215"/>
      <c r="AG3" s="215"/>
      <c r="AH3" s="215"/>
    </row>
    <row r="4" spans="1:35" s="263" customFormat="1" ht="20.100000000000001" customHeight="1">
      <c r="A4" s="1362" t="s">
        <v>496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 t="s">
        <v>497</v>
      </c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216"/>
      <c r="AC4" s="216"/>
      <c r="AD4" s="216"/>
      <c r="AE4" s="216"/>
      <c r="AF4" s="216"/>
      <c r="AG4" s="216"/>
      <c r="AH4" s="216"/>
    </row>
    <row r="5" spans="1:35" s="264" customFormat="1" ht="20.100000000000001" customHeight="1">
      <c r="A5" s="383" t="s">
        <v>498</v>
      </c>
      <c r="B5" s="383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5"/>
      <c r="N5" s="385" t="s">
        <v>499</v>
      </c>
      <c r="O5" s="1605" t="s">
        <v>500</v>
      </c>
      <c r="P5" s="1605"/>
      <c r="Q5" s="1605"/>
      <c r="R5" s="1605"/>
      <c r="S5" s="7"/>
      <c r="T5" s="7"/>
      <c r="U5" s="383"/>
      <c r="V5" s="383"/>
      <c r="W5" s="386"/>
      <c r="X5" s="386"/>
      <c r="Y5" s="386"/>
      <c r="Z5" s="386"/>
      <c r="AA5" s="387" t="s">
        <v>501</v>
      </c>
      <c r="AB5" s="388"/>
      <c r="AC5" s="388"/>
      <c r="AD5" s="389"/>
      <c r="AE5" s="389"/>
      <c r="AF5" s="1572"/>
      <c r="AG5" s="1572"/>
      <c r="AH5" s="1572"/>
    </row>
    <row r="6" spans="1:35" s="264" customFormat="1" ht="35.25" customHeight="1">
      <c r="A6" s="390" t="s">
        <v>502</v>
      </c>
      <c r="B6" s="1583" t="s">
        <v>503</v>
      </c>
      <c r="C6" s="1681"/>
      <c r="D6" s="1681"/>
      <c r="E6" s="1681"/>
      <c r="F6" s="1681"/>
      <c r="G6" s="1681"/>
      <c r="H6" s="1681"/>
      <c r="I6" s="1681"/>
      <c r="J6" s="1681"/>
      <c r="K6" s="1681"/>
      <c r="L6" s="1681"/>
      <c r="M6" s="1681"/>
      <c r="N6" s="1584"/>
      <c r="O6" s="391" t="s">
        <v>502</v>
      </c>
      <c r="P6" s="1575" t="s">
        <v>506</v>
      </c>
      <c r="Q6" s="1437"/>
      <c r="R6" s="1437"/>
      <c r="S6" s="1437"/>
      <c r="T6" s="1437"/>
      <c r="U6" s="1437"/>
      <c r="V6" s="1437"/>
      <c r="W6" s="1437"/>
      <c r="X6" s="1437"/>
      <c r="Y6" s="1437"/>
      <c r="Z6" s="1437"/>
      <c r="AA6" s="1438"/>
      <c r="AB6" s="392"/>
      <c r="AC6" s="393"/>
      <c r="AD6" s="1588"/>
      <c r="AE6" s="1589"/>
      <c r="AF6" s="1590"/>
      <c r="AG6" s="1590"/>
      <c r="AH6" s="1590"/>
      <c r="AI6" s="1590"/>
    </row>
    <row r="7" spans="1:35" s="264" customFormat="1" ht="30" customHeight="1">
      <c r="A7" s="133"/>
      <c r="B7" s="19" t="s">
        <v>507</v>
      </c>
      <c r="C7" s="22"/>
      <c r="D7" s="22"/>
      <c r="E7" s="22"/>
      <c r="F7" s="25" t="s">
        <v>508</v>
      </c>
      <c r="G7" s="1365" t="s">
        <v>509</v>
      </c>
      <c r="H7" s="1367"/>
      <c r="I7" s="1367"/>
      <c r="J7" s="1367"/>
      <c r="K7" s="1367"/>
      <c r="L7" s="1366"/>
      <c r="M7" s="1679" t="s">
        <v>504</v>
      </c>
      <c r="N7" s="1351" t="s">
        <v>505</v>
      </c>
      <c r="O7" s="364"/>
      <c r="P7" s="1591" t="s">
        <v>510</v>
      </c>
      <c r="Q7" s="1592"/>
      <c r="R7" s="1592"/>
      <c r="S7" s="1592"/>
      <c r="T7" s="1592"/>
      <c r="U7" s="1593"/>
      <c r="V7" s="1383" t="s">
        <v>511</v>
      </c>
      <c r="W7" s="1391"/>
      <c r="X7" s="1391"/>
      <c r="Y7" s="1391"/>
      <c r="Z7" s="1384"/>
      <c r="AA7" s="1045" t="s">
        <v>512</v>
      </c>
      <c r="AB7" s="394"/>
      <c r="AC7" s="395"/>
      <c r="AD7" s="1588"/>
      <c r="AE7" s="1589"/>
      <c r="AF7" s="396"/>
      <c r="AG7" s="395"/>
      <c r="AH7" s="397"/>
      <c r="AI7" s="398"/>
    </row>
    <row r="8" spans="1:35" s="264" customFormat="1" ht="24.75" customHeight="1">
      <c r="A8" s="133"/>
      <c r="B8" s="1594" t="s">
        <v>418</v>
      </c>
      <c r="C8" s="1595"/>
      <c r="D8" s="1595"/>
      <c r="E8" s="1596"/>
      <c r="F8" s="1041"/>
      <c r="G8" s="134"/>
      <c r="H8" s="399" t="s">
        <v>513</v>
      </c>
      <c r="I8" s="1597" t="s">
        <v>514</v>
      </c>
      <c r="J8" s="1598"/>
      <c r="K8" s="400" t="s">
        <v>515</v>
      </c>
      <c r="L8" s="1599" t="s">
        <v>516</v>
      </c>
      <c r="M8" s="1680"/>
      <c r="N8" s="1350"/>
      <c r="O8" s="364"/>
      <c r="P8" s="1526" t="s">
        <v>517</v>
      </c>
      <c r="Q8" s="1601"/>
      <c r="R8" s="1601"/>
      <c r="S8" s="1597" t="s">
        <v>518</v>
      </c>
      <c r="T8" s="1598"/>
      <c r="U8" s="401" t="s">
        <v>519</v>
      </c>
      <c r="V8" s="1602" t="s">
        <v>520</v>
      </c>
      <c r="W8" s="1603"/>
      <c r="X8" s="1604"/>
      <c r="Y8" s="134" t="s">
        <v>521</v>
      </c>
      <c r="Z8" s="134" t="s">
        <v>522</v>
      </c>
      <c r="AA8" s="402"/>
      <c r="AB8" s="403"/>
      <c r="AC8" s="1613"/>
      <c r="AD8" s="1588"/>
      <c r="AE8" s="1589"/>
      <c r="AF8" s="396"/>
      <c r="AG8" s="404"/>
      <c r="AH8" s="405"/>
      <c r="AI8" s="406"/>
    </row>
    <row r="9" spans="1:35" s="264" customFormat="1" ht="27" customHeight="1">
      <c r="A9" s="407" t="s">
        <v>433</v>
      </c>
      <c r="B9" s="408"/>
      <c r="C9" s="409"/>
      <c r="D9" s="1045" t="s">
        <v>523</v>
      </c>
      <c r="E9" s="1045" t="s">
        <v>524</v>
      </c>
      <c r="F9" s="1616" t="s">
        <v>525</v>
      </c>
      <c r="G9" s="134" t="s">
        <v>526</v>
      </c>
      <c r="H9" s="1620" t="s">
        <v>527</v>
      </c>
      <c r="I9" s="1614" t="s">
        <v>528</v>
      </c>
      <c r="J9" s="1615"/>
      <c r="K9" s="1616" t="s">
        <v>529</v>
      </c>
      <c r="L9" s="1600"/>
      <c r="M9" s="402"/>
      <c r="N9" s="1350"/>
      <c r="O9" s="364"/>
      <c r="P9" s="1033"/>
      <c r="Q9" s="1045" t="s">
        <v>523</v>
      </c>
      <c r="R9" s="1045" t="s">
        <v>524</v>
      </c>
      <c r="S9" s="1614" t="s">
        <v>530</v>
      </c>
      <c r="T9" s="1615"/>
      <c r="U9" s="1618" t="s">
        <v>531</v>
      </c>
      <c r="V9" s="408"/>
      <c r="W9" s="1045" t="s">
        <v>523</v>
      </c>
      <c r="X9" s="1045" t="s">
        <v>524</v>
      </c>
      <c r="Y9" s="1620" t="s">
        <v>532</v>
      </c>
      <c r="Z9" s="1620" t="s">
        <v>533</v>
      </c>
      <c r="AA9" s="410"/>
      <c r="AB9" s="1622"/>
      <c r="AC9" s="1613"/>
      <c r="AD9" s="1588"/>
      <c r="AE9" s="1589"/>
      <c r="AF9" s="411"/>
      <c r="AG9" s="412"/>
      <c r="AH9" s="1608"/>
      <c r="AI9" s="1609"/>
    </row>
    <row r="10" spans="1:35" s="421" customFormat="1" ht="19.5" customHeight="1">
      <c r="A10" s="413"/>
      <c r="B10" s="414"/>
      <c r="C10" s="415"/>
      <c r="D10" s="368" t="s">
        <v>534</v>
      </c>
      <c r="E10" s="368" t="s">
        <v>535</v>
      </c>
      <c r="F10" s="1617"/>
      <c r="G10" s="416"/>
      <c r="H10" s="1621"/>
      <c r="I10" s="1400"/>
      <c r="J10" s="1401"/>
      <c r="K10" s="1617"/>
      <c r="L10" s="417"/>
      <c r="M10" s="418"/>
      <c r="N10" s="418"/>
      <c r="O10" s="138" t="s">
        <v>433</v>
      </c>
      <c r="P10" s="419"/>
      <c r="Q10" s="368" t="s">
        <v>534</v>
      </c>
      <c r="R10" s="368" t="s">
        <v>535</v>
      </c>
      <c r="S10" s="1400"/>
      <c r="T10" s="1401"/>
      <c r="U10" s="1619"/>
      <c r="V10" s="414"/>
      <c r="W10" s="368" t="s">
        <v>534</v>
      </c>
      <c r="X10" s="368" t="s">
        <v>535</v>
      </c>
      <c r="Y10" s="1621"/>
      <c r="Z10" s="1621"/>
      <c r="AA10" s="420" t="s">
        <v>536</v>
      </c>
      <c r="AB10" s="1622"/>
      <c r="AC10" s="1613"/>
      <c r="AD10" s="411"/>
      <c r="AE10" s="411"/>
      <c r="AF10" s="411"/>
      <c r="AG10" s="412"/>
      <c r="AH10" s="1608"/>
      <c r="AI10" s="1609"/>
    </row>
    <row r="11" spans="1:35" s="421" customFormat="1" ht="35.1" customHeight="1">
      <c r="A11" s="317">
        <v>2013</v>
      </c>
      <c r="B11" s="1649">
        <v>265</v>
      </c>
      <c r="C11" s="1650"/>
      <c r="D11" s="1070">
        <v>168</v>
      </c>
      <c r="E11" s="1070">
        <v>97</v>
      </c>
      <c r="F11" s="1070">
        <v>199</v>
      </c>
      <c r="G11" s="1243">
        <v>46</v>
      </c>
      <c r="H11" s="1243">
        <v>46</v>
      </c>
      <c r="I11" s="1610" t="s">
        <v>49</v>
      </c>
      <c r="J11" s="1610"/>
      <c r="K11" s="1243" t="s">
        <v>49</v>
      </c>
      <c r="L11" s="1243" t="s">
        <v>49</v>
      </c>
      <c r="M11" s="1243" t="s">
        <v>49</v>
      </c>
      <c r="N11" s="1071">
        <v>20</v>
      </c>
      <c r="O11" s="422">
        <v>2013</v>
      </c>
      <c r="P11" s="1236">
        <v>24298</v>
      </c>
      <c r="Q11" s="1070" t="s">
        <v>49</v>
      </c>
      <c r="R11" s="1237" t="s">
        <v>49</v>
      </c>
      <c r="S11" s="1611">
        <v>23808</v>
      </c>
      <c r="T11" s="1611"/>
      <c r="U11" s="1238">
        <v>490</v>
      </c>
      <c r="V11" s="1070">
        <v>7</v>
      </c>
      <c r="W11" s="1070" t="s">
        <v>49</v>
      </c>
      <c r="X11" s="1070" t="s">
        <v>49</v>
      </c>
      <c r="Y11" s="1070">
        <v>5</v>
      </c>
      <c r="Z11" s="1070">
        <v>2</v>
      </c>
      <c r="AA11" s="1071">
        <v>18</v>
      </c>
      <c r="AB11" s="423"/>
      <c r="AC11" s="424"/>
      <c r="AD11" s="424"/>
      <c r="AE11" s="425"/>
      <c r="AF11" s="425"/>
      <c r="AG11" s="425"/>
      <c r="AH11" s="425"/>
      <c r="AI11" s="425"/>
    </row>
    <row r="12" spans="1:35" s="426" customFormat="1" ht="35.1" customHeight="1">
      <c r="A12" s="317">
        <v>2014</v>
      </c>
      <c r="B12" s="1631">
        <v>270</v>
      </c>
      <c r="C12" s="1606"/>
      <c r="D12" s="1070">
        <v>164</v>
      </c>
      <c r="E12" s="1070">
        <v>106</v>
      </c>
      <c r="F12" s="1070">
        <v>201</v>
      </c>
      <c r="G12" s="1243">
        <v>64</v>
      </c>
      <c r="H12" s="1243">
        <v>49</v>
      </c>
      <c r="I12" s="1612" t="s">
        <v>49</v>
      </c>
      <c r="J12" s="1612"/>
      <c r="K12" s="1243">
        <v>13</v>
      </c>
      <c r="L12" s="1243">
        <v>2</v>
      </c>
      <c r="M12" s="1243">
        <v>5</v>
      </c>
      <c r="N12" s="1071" t="s">
        <v>49</v>
      </c>
      <c r="O12" s="422">
        <v>2014</v>
      </c>
      <c r="P12" s="1236">
        <v>2101</v>
      </c>
      <c r="Q12" s="1070">
        <v>1218</v>
      </c>
      <c r="R12" s="1237">
        <v>883</v>
      </c>
      <c r="S12" s="1607">
        <v>1525</v>
      </c>
      <c r="T12" s="1607"/>
      <c r="U12" s="1238">
        <v>576</v>
      </c>
      <c r="V12" s="1070">
        <v>14</v>
      </c>
      <c r="W12" s="1070">
        <v>11</v>
      </c>
      <c r="X12" s="1070">
        <v>3</v>
      </c>
      <c r="Y12" s="1070">
        <v>4</v>
      </c>
      <c r="Z12" s="1070">
        <v>10</v>
      </c>
      <c r="AA12" s="1071">
        <v>5</v>
      </c>
      <c r="AB12" s="423"/>
      <c r="AC12" s="424"/>
      <c r="AD12" s="424"/>
      <c r="AE12" s="425"/>
      <c r="AF12" s="425"/>
      <c r="AG12" s="425"/>
      <c r="AH12" s="425"/>
      <c r="AI12" s="425"/>
    </row>
    <row r="13" spans="1:35" s="426" customFormat="1" ht="35.1" customHeight="1">
      <c r="A13" s="317">
        <v>2015</v>
      </c>
      <c r="B13" s="1631">
        <v>275</v>
      </c>
      <c r="C13" s="1606"/>
      <c r="D13" s="1070">
        <v>143</v>
      </c>
      <c r="E13" s="1070">
        <v>132</v>
      </c>
      <c r="F13" s="1070">
        <v>212</v>
      </c>
      <c r="G13" s="1070">
        <v>36</v>
      </c>
      <c r="H13" s="1070">
        <v>34</v>
      </c>
      <c r="I13" s="1606" t="s">
        <v>49</v>
      </c>
      <c r="J13" s="1606"/>
      <c r="K13" s="1070">
        <v>2</v>
      </c>
      <c r="L13" s="1070">
        <v>0</v>
      </c>
      <c r="M13" s="1070">
        <v>6</v>
      </c>
      <c r="N13" s="1071">
        <v>21</v>
      </c>
      <c r="O13" s="422">
        <v>2015</v>
      </c>
      <c r="P13" s="1236">
        <v>2200</v>
      </c>
      <c r="Q13" s="1070">
        <v>1070</v>
      </c>
      <c r="R13" s="1070">
        <v>1130</v>
      </c>
      <c r="S13" s="1607">
        <v>1208</v>
      </c>
      <c r="T13" s="1607"/>
      <c r="U13" s="1238">
        <v>992</v>
      </c>
      <c r="V13" s="1070">
        <v>16</v>
      </c>
      <c r="W13" s="1070">
        <v>10</v>
      </c>
      <c r="X13" s="1070">
        <v>6</v>
      </c>
      <c r="Y13" s="1070">
        <v>5</v>
      </c>
      <c r="Z13" s="1070">
        <v>11</v>
      </c>
      <c r="AA13" s="1071">
        <v>19</v>
      </c>
      <c r="AB13" s="423"/>
      <c r="AC13" s="424"/>
      <c r="AD13" s="424"/>
      <c r="AE13" s="425"/>
      <c r="AF13" s="425"/>
      <c r="AG13" s="425"/>
      <c r="AH13" s="425"/>
      <c r="AI13" s="425"/>
    </row>
    <row r="14" spans="1:35" s="429" customFormat="1" ht="35.1" customHeight="1">
      <c r="A14" s="317">
        <v>2016</v>
      </c>
      <c r="B14" s="1631">
        <v>236</v>
      </c>
      <c r="C14" s="1606"/>
      <c r="D14" s="1070">
        <v>141</v>
      </c>
      <c r="E14" s="1070">
        <v>95</v>
      </c>
      <c r="F14" s="1070">
        <v>178</v>
      </c>
      <c r="G14" s="1070">
        <v>53</v>
      </c>
      <c r="H14" s="1070">
        <v>49</v>
      </c>
      <c r="I14" s="1606" t="s">
        <v>49</v>
      </c>
      <c r="J14" s="1606"/>
      <c r="K14" s="1070">
        <v>4</v>
      </c>
      <c r="L14" s="1070" t="s">
        <v>49</v>
      </c>
      <c r="M14" s="1070">
        <v>5</v>
      </c>
      <c r="N14" s="1071" t="s">
        <v>49</v>
      </c>
      <c r="O14" s="422">
        <v>2016</v>
      </c>
      <c r="P14" s="1236">
        <v>4122</v>
      </c>
      <c r="Q14" s="1070">
        <v>1524</v>
      </c>
      <c r="R14" s="1070">
        <v>2598</v>
      </c>
      <c r="S14" s="1607">
        <v>3098</v>
      </c>
      <c r="T14" s="1607"/>
      <c r="U14" s="1238">
        <v>1024</v>
      </c>
      <c r="V14" s="1070">
        <v>11</v>
      </c>
      <c r="W14" s="1070">
        <v>6</v>
      </c>
      <c r="X14" s="1070">
        <v>5</v>
      </c>
      <c r="Y14" s="1070">
        <v>2</v>
      </c>
      <c r="Z14" s="1070">
        <v>9</v>
      </c>
      <c r="AA14" s="1071">
        <v>32</v>
      </c>
      <c r="AB14" s="427"/>
      <c r="AC14" s="425"/>
      <c r="AD14" s="425"/>
      <c r="AE14" s="425"/>
      <c r="AF14" s="425"/>
      <c r="AG14" s="425"/>
      <c r="AH14" s="425"/>
      <c r="AI14" s="428"/>
    </row>
    <row r="15" spans="1:35" s="429" customFormat="1" ht="35.1" customHeight="1">
      <c r="A15" s="317">
        <v>2017</v>
      </c>
      <c r="B15" s="1631">
        <v>202</v>
      </c>
      <c r="C15" s="1606"/>
      <c r="D15" s="1070">
        <v>116</v>
      </c>
      <c r="E15" s="1070">
        <v>86</v>
      </c>
      <c r="F15" s="1070">
        <v>145</v>
      </c>
      <c r="G15" s="1070">
        <v>43</v>
      </c>
      <c r="H15" s="1070">
        <v>41</v>
      </c>
      <c r="I15" s="1606">
        <v>0</v>
      </c>
      <c r="J15" s="1606"/>
      <c r="K15" s="1070">
        <v>2</v>
      </c>
      <c r="L15" s="1070">
        <v>0</v>
      </c>
      <c r="M15" s="1070">
        <v>1</v>
      </c>
      <c r="N15" s="1071">
        <v>13</v>
      </c>
      <c r="O15" s="422">
        <v>2017</v>
      </c>
      <c r="P15" s="1236">
        <v>16899</v>
      </c>
      <c r="Q15" s="1070">
        <v>5598</v>
      </c>
      <c r="R15" s="1070">
        <v>11301</v>
      </c>
      <c r="S15" s="1607">
        <v>14709</v>
      </c>
      <c r="T15" s="1607"/>
      <c r="U15" s="1238">
        <v>2190</v>
      </c>
      <c r="V15" s="1070">
        <v>16</v>
      </c>
      <c r="W15" s="1070">
        <v>9</v>
      </c>
      <c r="X15" s="1070">
        <v>7</v>
      </c>
      <c r="Y15" s="1070">
        <v>5</v>
      </c>
      <c r="Z15" s="1070">
        <v>11</v>
      </c>
      <c r="AA15" s="1071">
        <v>51</v>
      </c>
      <c r="AB15" s="427"/>
      <c r="AC15" s="425"/>
      <c r="AD15" s="425"/>
      <c r="AE15" s="425"/>
      <c r="AF15" s="425"/>
      <c r="AG15" s="425"/>
      <c r="AH15" s="425"/>
      <c r="AI15" s="428"/>
    </row>
    <row r="16" spans="1:35" s="434" customFormat="1" ht="35.1" customHeight="1">
      <c r="A16" s="325">
        <v>2018</v>
      </c>
      <c r="B16" s="1632">
        <v>301</v>
      </c>
      <c r="C16" s="1633"/>
      <c r="D16" s="1240">
        <v>187</v>
      </c>
      <c r="E16" s="1240">
        <v>114</v>
      </c>
      <c r="F16" s="1240">
        <v>246</v>
      </c>
      <c r="G16" s="1240">
        <v>43</v>
      </c>
      <c r="H16" s="1240">
        <v>42</v>
      </c>
      <c r="I16" s="1633">
        <v>0</v>
      </c>
      <c r="J16" s="1633"/>
      <c r="K16" s="1240">
        <v>0</v>
      </c>
      <c r="L16" s="1240">
        <v>1</v>
      </c>
      <c r="M16" s="1240">
        <v>12</v>
      </c>
      <c r="N16" s="1242">
        <v>0</v>
      </c>
      <c r="O16" s="325">
        <v>2018</v>
      </c>
      <c r="P16" s="1239">
        <v>10056</v>
      </c>
      <c r="Q16" s="1240">
        <v>4762</v>
      </c>
      <c r="R16" s="1240">
        <v>5294</v>
      </c>
      <c r="S16" s="1634">
        <v>8288</v>
      </c>
      <c r="T16" s="1634"/>
      <c r="U16" s="1241">
        <v>1768</v>
      </c>
      <c r="V16" s="1240">
        <v>10</v>
      </c>
      <c r="W16" s="1240">
        <v>7</v>
      </c>
      <c r="X16" s="1240">
        <v>3</v>
      </c>
      <c r="Y16" s="1240">
        <v>2</v>
      </c>
      <c r="Z16" s="1240">
        <v>8</v>
      </c>
      <c r="AA16" s="1242">
        <v>141</v>
      </c>
      <c r="AB16" s="431"/>
      <c r="AC16" s="432"/>
      <c r="AD16" s="432"/>
      <c r="AE16" s="432"/>
      <c r="AF16" s="432"/>
      <c r="AG16" s="432"/>
      <c r="AH16" s="432"/>
      <c r="AI16" s="433"/>
    </row>
    <row r="17" spans="1:35" s="284" customFormat="1" ht="34.5" customHeight="1">
      <c r="A17" s="435" t="s">
        <v>502</v>
      </c>
      <c r="B17" s="1623" t="s">
        <v>537</v>
      </c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5"/>
      <c r="O17" s="1059" t="s">
        <v>502</v>
      </c>
      <c r="P17" s="1626" t="s">
        <v>538</v>
      </c>
      <c r="Q17" s="1627"/>
      <c r="R17" s="1627"/>
      <c r="S17" s="1627"/>
      <c r="T17" s="1627"/>
      <c r="U17" s="1627"/>
      <c r="V17" s="1627"/>
      <c r="W17" s="1627"/>
      <c r="X17" s="1627"/>
      <c r="Y17" s="1627"/>
      <c r="Z17" s="1627"/>
      <c r="AA17" s="1628"/>
      <c r="AB17" s="436"/>
      <c r="AC17" s="393"/>
      <c r="AD17" s="393"/>
      <c r="AE17" s="393"/>
      <c r="AF17" s="393"/>
      <c r="AG17" s="393"/>
      <c r="AH17" s="393"/>
      <c r="AI17" s="433"/>
    </row>
    <row r="18" spans="1:35" s="284" customFormat="1" ht="29.45" customHeight="1">
      <c r="A18" s="133"/>
      <c r="B18" s="1365" t="s">
        <v>539</v>
      </c>
      <c r="C18" s="1367"/>
      <c r="D18" s="1367"/>
      <c r="E18" s="1366"/>
      <c r="F18" s="437"/>
      <c r="G18" s="437"/>
      <c r="H18" s="1576" t="s">
        <v>540</v>
      </c>
      <c r="I18" s="1576"/>
      <c r="J18" s="1576"/>
      <c r="K18" s="1576"/>
      <c r="L18" s="1576"/>
      <c r="M18" s="1576"/>
      <c r="N18" s="1577"/>
      <c r="O18" s="365"/>
      <c r="P18" s="1383" t="s">
        <v>541</v>
      </c>
      <c r="Q18" s="1391"/>
      <c r="R18" s="1391"/>
      <c r="S18" s="1391"/>
      <c r="T18" s="1391"/>
      <c r="U18" s="1391"/>
      <c r="V18" s="1391"/>
      <c r="W18" s="1391"/>
      <c r="X18" s="1391"/>
      <c r="Y18" s="1391"/>
      <c r="Z18" s="1391"/>
      <c r="AA18" s="1384"/>
      <c r="AB18" s="392"/>
      <c r="AC18" s="393"/>
      <c r="AD18" s="1629"/>
      <c r="AE18" s="1630"/>
      <c r="AF18" s="1630"/>
      <c r="AG18" s="1635"/>
      <c r="AH18" s="1635"/>
      <c r="AI18" s="1635"/>
    </row>
    <row r="19" spans="1:35" s="284" customFormat="1" ht="29.45" customHeight="1">
      <c r="A19" s="133"/>
      <c r="B19" s="438"/>
      <c r="C19" s="439"/>
      <c r="D19" s="1045" t="s">
        <v>523</v>
      </c>
      <c r="E19" s="1045" t="s">
        <v>524</v>
      </c>
      <c r="F19" s="1015"/>
      <c r="G19" s="154"/>
      <c r="H19" s="1045" t="s">
        <v>523</v>
      </c>
      <c r="I19" s="1575" t="s">
        <v>542</v>
      </c>
      <c r="J19" s="1438"/>
      <c r="K19" s="1597" t="s">
        <v>543</v>
      </c>
      <c r="L19" s="1598"/>
      <c r="M19" s="1575" t="s">
        <v>544</v>
      </c>
      <c r="N19" s="1438"/>
      <c r="O19" s="440"/>
      <c r="P19" s="1636" t="s">
        <v>545</v>
      </c>
      <c r="Q19" s="1637"/>
      <c r="R19" s="1637"/>
      <c r="S19" s="1637"/>
      <c r="T19" s="1637"/>
      <c r="U19" s="1637"/>
      <c r="V19" s="1638"/>
      <c r="W19" s="1575" t="s">
        <v>546</v>
      </c>
      <c r="X19" s="1437"/>
      <c r="Y19" s="1438"/>
      <c r="Z19" s="1575" t="s">
        <v>544</v>
      </c>
      <c r="AA19" s="1438"/>
      <c r="AB19" s="1639"/>
      <c r="AC19" s="1608"/>
      <c r="AD19" s="441"/>
      <c r="AE19" s="442"/>
      <c r="AF19" s="443"/>
      <c r="AG19" s="1590"/>
      <c r="AH19" s="1590"/>
      <c r="AI19" s="1590"/>
    </row>
    <row r="20" spans="1:35" s="446" customFormat="1" ht="29.45" customHeight="1">
      <c r="A20" s="138" t="s">
        <v>433</v>
      </c>
      <c r="B20" s="444"/>
      <c r="C20" s="1012"/>
      <c r="D20" s="368" t="s">
        <v>534</v>
      </c>
      <c r="E20" s="368" t="s">
        <v>535</v>
      </c>
      <c r="F20" s="1066"/>
      <c r="G20" s="1067"/>
      <c r="H20" s="368" t="s">
        <v>534</v>
      </c>
      <c r="I20" s="1643" t="s">
        <v>535</v>
      </c>
      <c r="J20" s="1645"/>
      <c r="K20" s="1651" t="s">
        <v>547</v>
      </c>
      <c r="L20" s="1652"/>
      <c r="M20" s="1643" t="s">
        <v>548</v>
      </c>
      <c r="N20" s="1645"/>
      <c r="O20" s="138" t="s">
        <v>433</v>
      </c>
      <c r="P20" s="1653"/>
      <c r="Q20" s="1654"/>
      <c r="R20" s="1655" t="s">
        <v>549</v>
      </c>
      <c r="S20" s="1556"/>
      <c r="T20" s="1557"/>
      <c r="U20" s="1656" t="s">
        <v>550</v>
      </c>
      <c r="V20" s="1657"/>
      <c r="W20" s="1643" t="s">
        <v>551</v>
      </c>
      <c r="X20" s="1644"/>
      <c r="Y20" s="1645"/>
      <c r="Z20" s="1643" t="s">
        <v>548</v>
      </c>
      <c r="AA20" s="1645"/>
      <c r="AB20" s="1646"/>
      <c r="AC20" s="1609"/>
      <c r="AD20" s="442"/>
      <c r="AE20" s="442"/>
      <c r="AF20" s="411"/>
      <c r="AG20" s="1647"/>
      <c r="AH20" s="1648"/>
      <c r="AI20" s="445"/>
    </row>
    <row r="21" spans="1:35" s="446" customFormat="1" ht="35.1" customHeight="1">
      <c r="A21" s="317">
        <v>2013</v>
      </c>
      <c r="B21" s="1649">
        <v>2235</v>
      </c>
      <c r="C21" s="1650"/>
      <c r="D21" s="1070" t="s">
        <v>49</v>
      </c>
      <c r="E21" s="1070" t="s">
        <v>49</v>
      </c>
      <c r="F21" s="1650">
        <v>985</v>
      </c>
      <c r="G21" s="1650"/>
      <c r="H21" s="1070" t="s">
        <v>49</v>
      </c>
      <c r="I21" s="1650" t="s">
        <v>49</v>
      </c>
      <c r="J21" s="1650"/>
      <c r="K21" s="1640">
        <v>895</v>
      </c>
      <c r="L21" s="1640"/>
      <c r="M21" s="1650">
        <v>0</v>
      </c>
      <c r="N21" s="1672"/>
      <c r="O21" s="422">
        <v>2013</v>
      </c>
      <c r="P21" s="1649">
        <v>1340</v>
      </c>
      <c r="Q21" s="1650"/>
      <c r="R21" s="1610" t="s">
        <v>49</v>
      </c>
      <c r="S21" s="1610"/>
      <c r="T21" s="1610"/>
      <c r="U21" s="1610" t="s">
        <v>49</v>
      </c>
      <c r="V21" s="1610"/>
      <c r="W21" s="1650">
        <v>1340</v>
      </c>
      <c r="X21" s="1650"/>
      <c r="Y21" s="1650"/>
      <c r="Z21" s="1650" t="s">
        <v>49</v>
      </c>
      <c r="AA21" s="1672"/>
      <c r="AB21" s="1677"/>
      <c r="AC21" s="1678"/>
      <c r="AD21" s="425"/>
      <c r="AE21" s="425"/>
      <c r="AF21" s="425"/>
      <c r="AG21" s="1678"/>
      <c r="AH21" s="1678"/>
      <c r="AI21" s="1678"/>
    </row>
    <row r="22" spans="1:35" s="447" customFormat="1" ht="35.1" customHeight="1">
      <c r="A22" s="317">
        <v>2014</v>
      </c>
      <c r="B22" s="1631">
        <v>2768</v>
      </c>
      <c r="C22" s="1606"/>
      <c r="D22" s="1070">
        <v>1392</v>
      </c>
      <c r="E22" s="1070">
        <v>1376</v>
      </c>
      <c r="F22" s="1606">
        <v>975</v>
      </c>
      <c r="G22" s="1606"/>
      <c r="H22" s="1070">
        <v>480</v>
      </c>
      <c r="I22" s="1606">
        <v>495</v>
      </c>
      <c r="J22" s="1606"/>
      <c r="K22" s="1641">
        <v>975</v>
      </c>
      <c r="L22" s="1641"/>
      <c r="M22" s="1606">
        <v>0</v>
      </c>
      <c r="N22" s="1667"/>
      <c r="O22" s="422">
        <v>2014</v>
      </c>
      <c r="P22" s="1631">
        <v>1822</v>
      </c>
      <c r="Q22" s="1606"/>
      <c r="R22" s="1612">
        <v>912</v>
      </c>
      <c r="S22" s="1612"/>
      <c r="T22" s="1612"/>
      <c r="U22" s="1612">
        <v>910</v>
      </c>
      <c r="V22" s="1612"/>
      <c r="W22" s="1606">
        <v>1822</v>
      </c>
      <c r="X22" s="1606"/>
      <c r="Y22" s="1606"/>
      <c r="Z22" s="1606" t="s">
        <v>49</v>
      </c>
      <c r="AA22" s="1667"/>
      <c r="AB22" s="1677"/>
      <c r="AC22" s="1678"/>
      <c r="AD22" s="425"/>
      <c r="AE22" s="425"/>
      <c r="AF22" s="425"/>
      <c r="AG22" s="1678"/>
      <c r="AH22" s="1678"/>
      <c r="AI22" s="1678"/>
    </row>
    <row r="23" spans="1:35" s="447" customFormat="1" ht="35.1" customHeight="1">
      <c r="A23" s="317">
        <v>2015</v>
      </c>
      <c r="B23" s="1664">
        <v>2792</v>
      </c>
      <c r="C23" s="1665"/>
      <c r="D23" s="1072">
        <v>1436</v>
      </c>
      <c r="E23" s="1072">
        <v>1356</v>
      </c>
      <c r="F23" s="1606">
        <v>640</v>
      </c>
      <c r="G23" s="1606"/>
      <c r="H23" s="1072">
        <v>335</v>
      </c>
      <c r="I23" s="1665">
        <v>305</v>
      </c>
      <c r="J23" s="1665"/>
      <c r="K23" s="1642">
        <v>640</v>
      </c>
      <c r="L23" s="1642"/>
      <c r="M23" s="1665">
        <v>0</v>
      </c>
      <c r="N23" s="1673"/>
      <c r="O23" s="113">
        <v>2015</v>
      </c>
      <c r="P23" s="1664">
        <v>2152</v>
      </c>
      <c r="Q23" s="1665"/>
      <c r="R23" s="1666">
        <v>1101</v>
      </c>
      <c r="S23" s="1666"/>
      <c r="T23" s="1666"/>
      <c r="U23" s="1666">
        <v>1051</v>
      </c>
      <c r="V23" s="1666"/>
      <c r="W23" s="1606">
        <v>2152</v>
      </c>
      <c r="X23" s="1606"/>
      <c r="Y23" s="1606"/>
      <c r="Z23" s="1606" t="s">
        <v>49</v>
      </c>
      <c r="AA23" s="1667"/>
      <c r="AB23" s="449"/>
      <c r="AC23" s="450"/>
      <c r="AD23" s="425"/>
      <c r="AE23" s="425"/>
      <c r="AF23" s="425"/>
      <c r="AG23" s="450"/>
      <c r="AH23" s="450"/>
      <c r="AI23" s="450"/>
    </row>
    <row r="24" spans="1:35" s="452" customFormat="1" ht="35.1" customHeight="1">
      <c r="A24" s="317">
        <v>2016</v>
      </c>
      <c r="B24" s="1664">
        <v>1889</v>
      </c>
      <c r="C24" s="1665"/>
      <c r="D24" s="1072">
        <v>976</v>
      </c>
      <c r="E24" s="1072">
        <v>913</v>
      </c>
      <c r="F24" s="1606">
        <v>740</v>
      </c>
      <c r="G24" s="1606"/>
      <c r="H24" s="1072">
        <v>392</v>
      </c>
      <c r="I24" s="1665">
        <v>348</v>
      </c>
      <c r="J24" s="1665"/>
      <c r="K24" s="1642">
        <v>740</v>
      </c>
      <c r="L24" s="1642"/>
      <c r="M24" s="1665">
        <v>0</v>
      </c>
      <c r="N24" s="1673"/>
      <c r="O24" s="113">
        <v>2016</v>
      </c>
      <c r="P24" s="1664">
        <v>1149</v>
      </c>
      <c r="Q24" s="1665"/>
      <c r="R24" s="1666">
        <v>584</v>
      </c>
      <c r="S24" s="1666"/>
      <c r="T24" s="1666"/>
      <c r="U24" s="1666">
        <v>565</v>
      </c>
      <c r="V24" s="1666"/>
      <c r="W24" s="1606">
        <v>1149</v>
      </c>
      <c r="X24" s="1606"/>
      <c r="Y24" s="1606"/>
      <c r="Z24" s="1606" t="s">
        <v>49</v>
      </c>
      <c r="AA24" s="1667"/>
      <c r="AB24" s="1662"/>
      <c r="AC24" s="1663"/>
      <c r="AD24" s="451"/>
      <c r="AE24" s="451"/>
      <c r="AF24" s="451"/>
      <c r="AG24" s="1663"/>
      <c r="AH24" s="1663"/>
      <c r="AI24" s="1663"/>
    </row>
    <row r="25" spans="1:35" s="452" customFormat="1" ht="35.1" customHeight="1">
      <c r="A25" s="317">
        <v>2017</v>
      </c>
      <c r="B25" s="1664">
        <v>158</v>
      </c>
      <c r="C25" s="1665"/>
      <c r="D25" s="1072">
        <v>95</v>
      </c>
      <c r="E25" s="1072">
        <v>63</v>
      </c>
      <c r="F25" s="1606">
        <v>47</v>
      </c>
      <c r="G25" s="1606"/>
      <c r="H25" s="1072">
        <v>25</v>
      </c>
      <c r="I25" s="1665">
        <v>22</v>
      </c>
      <c r="J25" s="1665"/>
      <c r="K25" s="1642">
        <v>47</v>
      </c>
      <c r="L25" s="1642"/>
      <c r="M25" s="1642">
        <v>0</v>
      </c>
      <c r="N25" s="1674"/>
      <c r="O25" s="113">
        <v>2017</v>
      </c>
      <c r="P25" s="1664">
        <v>111</v>
      </c>
      <c r="Q25" s="1665"/>
      <c r="R25" s="1666">
        <v>70</v>
      </c>
      <c r="S25" s="1666"/>
      <c r="T25" s="1666"/>
      <c r="U25" s="1666">
        <v>41</v>
      </c>
      <c r="V25" s="1666"/>
      <c r="W25" s="1606">
        <v>111</v>
      </c>
      <c r="X25" s="1606"/>
      <c r="Y25" s="1606"/>
      <c r="Z25" s="1606" t="s">
        <v>49</v>
      </c>
      <c r="AA25" s="1667"/>
      <c r="AB25" s="453"/>
      <c r="AC25" s="451"/>
      <c r="AD25" s="451"/>
      <c r="AE25" s="451"/>
      <c r="AF25" s="451"/>
      <c r="AG25" s="451"/>
      <c r="AH25" s="451"/>
      <c r="AI25" s="451"/>
    </row>
    <row r="26" spans="1:35" s="455" customFormat="1" ht="35.1" customHeight="1">
      <c r="A26" s="325">
        <v>2018</v>
      </c>
      <c r="B26" s="1658">
        <v>179</v>
      </c>
      <c r="C26" s="1659"/>
      <c r="D26" s="1235">
        <v>97</v>
      </c>
      <c r="E26" s="1235">
        <v>82</v>
      </c>
      <c r="F26" s="1587">
        <v>179</v>
      </c>
      <c r="G26" s="1587"/>
      <c r="H26" s="1235">
        <v>97</v>
      </c>
      <c r="I26" s="1659">
        <v>82</v>
      </c>
      <c r="J26" s="1659"/>
      <c r="K26" s="1587">
        <v>179</v>
      </c>
      <c r="L26" s="1587"/>
      <c r="M26" s="1675">
        <v>0</v>
      </c>
      <c r="N26" s="1676"/>
      <c r="O26" s="325">
        <v>2018</v>
      </c>
      <c r="P26" s="1660">
        <v>728</v>
      </c>
      <c r="Q26" s="1660"/>
      <c r="R26" s="1661">
        <v>376</v>
      </c>
      <c r="S26" s="1661"/>
      <c r="T26" s="1661"/>
      <c r="U26" s="1661">
        <v>352</v>
      </c>
      <c r="V26" s="1661"/>
      <c r="W26" s="1659">
        <v>728</v>
      </c>
      <c r="X26" s="1659"/>
      <c r="Y26" s="1659"/>
      <c r="Z26" s="1668">
        <v>0</v>
      </c>
      <c r="AA26" s="1669"/>
      <c r="AB26" s="1670"/>
      <c r="AC26" s="1671"/>
      <c r="AD26" s="454"/>
      <c r="AE26" s="454"/>
      <c r="AF26" s="454"/>
      <c r="AG26" s="1671"/>
      <c r="AH26" s="1671"/>
      <c r="AI26" s="1671"/>
    </row>
    <row r="27" spans="1:35" s="455" customFormat="1" ht="15" customHeight="1">
      <c r="A27" s="456" t="s">
        <v>552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6" t="s">
        <v>552</v>
      </c>
      <c r="P27" s="456"/>
      <c r="Q27" s="452"/>
      <c r="R27" s="452"/>
      <c r="S27" s="452"/>
      <c r="T27" s="452"/>
      <c r="U27" s="456"/>
      <c r="V27" s="452"/>
      <c r="W27" s="452"/>
      <c r="X27" s="452"/>
      <c r="Y27" s="452"/>
      <c r="Z27" s="452"/>
      <c r="AA27" s="1018"/>
      <c r="AB27" s="210"/>
      <c r="AC27" s="210"/>
      <c r="AD27" s="210"/>
      <c r="AE27" s="210"/>
      <c r="AF27" s="210"/>
      <c r="AG27" s="210"/>
      <c r="AH27" s="210"/>
    </row>
    <row r="28" spans="1:35" ht="15" customHeight="1">
      <c r="A28" s="457" t="s">
        <v>359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457" t="s">
        <v>359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35" ht="14.25" customHeight="1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</row>
    <row r="30" spans="1:35" ht="15" customHeight="1">
      <c r="A30" s="262"/>
      <c r="B30" s="262"/>
      <c r="C30" s="262"/>
      <c r="D30" s="262"/>
      <c r="E30" s="262"/>
      <c r="F30" s="262"/>
      <c r="G30" s="378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</row>
    <row r="31" spans="1:35" ht="15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458"/>
      <c r="L31" s="458"/>
      <c r="M31" s="262"/>
      <c r="N31" s="262"/>
      <c r="O31" s="262"/>
      <c r="P31" s="262"/>
      <c r="Q31" s="262"/>
      <c r="R31" s="262"/>
    </row>
    <row r="32" spans="1:35" ht="14.25" customHeight="1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</row>
    <row r="33" spans="1:18" ht="14.25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</row>
    <row r="34" spans="1:18" ht="14.25" customHeight="1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</row>
    <row r="35" spans="1:18" ht="14.25" customHeight="1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</row>
    <row r="36" spans="1:18" ht="14.25" customHeight="1"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81"/>
      <c r="R36" s="379"/>
    </row>
    <row r="37" spans="1:18" ht="14.25" customHeight="1"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81"/>
      <c r="R37" s="379"/>
    </row>
  </sheetData>
  <mergeCells count="146">
    <mergeCell ref="B6:N6"/>
    <mergeCell ref="B21:C21"/>
    <mergeCell ref="B14:C14"/>
    <mergeCell ref="B13:C13"/>
    <mergeCell ref="B12:C12"/>
    <mergeCell ref="B11:C11"/>
    <mergeCell ref="K24:L24"/>
    <mergeCell ref="K25:L25"/>
    <mergeCell ref="B23:C23"/>
    <mergeCell ref="F23:G23"/>
    <mergeCell ref="I23:J23"/>
    <mergeCell ref="B22:C22"/>
    <mergeCell ref="F22:G22"/>
    <mergeCell ref="I22:J22"/>
    <mergeCell ref="F21:G21"/>
    <mergeCell ref="I21:J21"/>
    <mergeCell ref="I20:J20"/>
    <mergeCell ref="K26:L26"/>
    <mergeCell ref="Z26:AA26"/>
    <mergeCell ref="AB26:AC26"/>
    <mergeCell ref="AG26:AI26"/>
    <mergeCell ref="M21:N21"/>
    <mergeCell ref="M22:N22"/>
    <mergeCell ref="M23:N23"/>
    <mergeCell ref="M24:N24"/>
    <mergeCell ref="M25:N25"/>
    <mergeCell ref="M26:N26"/>
    <mergeCell ref="W23:Y23"/>
    <mergeCell ref="Z23:AA23"/>
    <mergeCell ref="W22:Y22"/>
    <mergeCell ref="Z22:AA22"/>
    <mergeCell ref="AB22:AC22"/>
    <mergeCell ref="AG22:AI22"/>
    <mergeCell ref="AG21:AI21"/>
    <mergeCell ref="P23:Q23"/>
    <mergeCell ref="R23:T23"/>
    <mergeCell ref="U23:V23"/>
    <mergeCell ref="W21:Y21"/>
    <mergeCell ref="Z21:AA21"/>
    <mergeCell ref="AB21:AC21"/>
    <mergeCell ref="P22:Q22"/>
    <mergeCell ref="B26:C26"/>
    <mergeCell ref="I26:J26"/>
    <mergeCell ref="P26:Q26"/>
    <mergeCell ref="R26:T26"/>
    <mergeCell ref="U26:V26"/>
    <mergeCell ref="W26:Y26"/>
    <mergeCell ref="AB24:AC24"/>
    <mergeCell ref="AG24:AI24"/>
    <mergeCell ref="B25:C25"/>
    <mergeCell ref="F25:G25"/>
    <mergeCell ref="I25:J25"/>
    <mergeCell ref="P25:Q25"/>
    <mergeCell ref="R25:T25"/>
    <mergeCell ref="U25:V25"/>
    <mergeCell ref="W25:Y25"/>
    <mergeCell ref="Z25:AA25"/>
    <mergeCell ref="B24:C24"/>
    <mergeCell ref="F24:G24"/>
    <mergeCell ref="I24:J24"/>
    <mergeCell ref="P24:Q24"/>
    <mergeCell ref="R24:T24"/>
    <mergeCell ref="U24:V24"/>
    <mergeCell ref="W24:Y24"/>
    <mergeCell ref="Z24:AA24"/>
    <mergeCell ref="R22:T22"/>
    <mergeCell ref="U22:V22"/>
    <mergeCell ref="K21:L21"/>
    <mergeCell ref="K22:L22"/>
    <mergeCell ref="K23:L23"/>
    <mergeCell ref="W20:Y20"/>
    <mergeCell ref="Z20:AA20"/>
    <mergeCell ref="AB20:AC20"/>
    <mergeCell ref="AG20:AH20"/>
    <mergeCell ref="P21:Q21"/>
    <mergeCell ref="R21:T21"/>
    <mergeCell ref="U21:V21"/>
    <mergeCell ref="K20:L20"/>
    <mergeCell ref="M20:N20"/>
    <mergeCell ref="P20:Q20"/>
    <mergeCell ref="R20:T20"/>
    <mergeCell ref="U20:V20"/>
    <mergeCell ref="F9:F10"/>
    <mergeCell ref="H9:H10"/>
    <mergeCell ref="AG18:AI18"/>
    <mergeCell ref="I19:J19"/>
    <mergeCell ref="K19:L19"/>
    <mergeCell ref="M19:N19"/>
    <mergeCell ref="P19:V19"/>
    <mergeCell ref="W19:Y19"/>
    <mergeCell ref="Z19:AA19"/>
    <mergeCell ref="AB19:AC19"/>
    <mergeCell ref="AG19:AI19"/>
    <mergeCell ref="B17:N17"/>
    <mergeCell ref="P17:AA17"/>
    <mergeCell ref="B18:E18"/>
    <mergeCell ref="H18:N18"/>
    <mergeCell ref="P18:AA18"/>
    <mergeCell ref="AD18:AF18"/>
    <mergeCell ref="B15:C15"/>
    <mergeCell ref="I15:J15"/>
    <mergeCell ref="S15:T15"/>
    <mergeCell ref="B16:C16"/>
    <mergeCell ref="I16:J16"/>
    <mergeCell ref="S16:T16"/>
    <mergeCell ref="I14:J14"/>
    <mergeCell ref="S14:T14"/>
    <mergeCell ref="AH9:AH10"/>
    <mergeCell ref="AI9:AI10"/>
    <mergeCell ref="I11:J11"/>
    <mergeCell ref="S11:T11"/>
    <mergeCell ref="I12:J12"/>
    <mergeCell ref="S12:T12"/>
    <mergeCell ref="AC8:AC10"/>
    <mergeCell ref="I9:J10"/>
    <mergeCell ref="K9:K10"/>
    <mergeCell ref="S9:T10"/>
    <mergeCell ref="U9:U10"/>
    <mergeCell ref="Y9:Y10"/>
    <mergeCell ref="Z9:Z10"/>
    <mergeCell ref="AB9:AB10"/>
    <mergeCell ref="M7:M8"/>
    <mergeCell ref="F26:G26"/>
    <mergeCell ref="A2:N2"/>
    <mergeCell ref="O2:AA2"/>
    <mergeCell ref="A3:N3"/>
    <mergeCell ref="O3:AA3"/>
    <mergeCell ref="A4:N4"/>
    <mergeCell ref="O4:AA4"/>
    <mergeCell ref="AF5:AH5"/>
    <mergeCell ref="P6:AA6"/>
    <mergeCell ref="AD6:AD9"/>
    <mergeCell ref="AE6:AE9"/>
    <mergeCell ref="AF6:AI6"/>
    <mergeCell ref="G7:L7"/>
    <mergeCell ref="P7:U7"/>
    <mergeCell ref="V7:Z7"/>
    <mergeCell ref="B8:E8"/>
    <mergeCell ref="I8:J8"/>
    <mergeCell ref="L8:L9"/>
    <mergeCell ref="P8:R8"/>
    <mergeCell ref="S8:T8"/>
    <mergeCell ref="V8:X8"/>
    <mergeCell ref="O5:R5"/>
    <mergeCell ref="I13:J13"/>
    <mergeCell ref="S13:T13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  <colBreaks count="1" manualBreakCount="1">
    <brk id="14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85" zoomScaleSheetLayoutView="85" workbookViewId="0">
      <selection activeCell="A12" sqref="A12:I12"/>
    </sheetView>
  </sheetViews>
  <sheetFormatPr defaultRowHeight="14.25"/>
  <cols>
    <col min="1" max="1" width="10.625" customWidth="1"/>
    <col min="2" max="9" width="9.375" customWidth="1"/>
  </cols>
  <sheetData>
    <row r="1" spans="1:9" ht="5.0999999999999996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9" ht="50.1" customHeight="1">
      <c r="A2" s="1356"/>
      <c r="B2" s="1356"/>
      <c r="C2" s="1356"/>
      <c r="D2" s="1356"/>
      <c r="E2" s="1356"/>
      <c r="F2" s="1356"/>
      <c r="G2" s="1356"/>
      <c r="H2" s="1356"/>
      <c r="I2" s="1356"/>
    </row>
    <row r="3" spans="1:9" s="459" customFormat="1" ht="21" customHeight="1">
      <c r="A3" s="1432" t="s">
        <v>553</v>
      </c>
      <c r="B3" s="1432"/>
      <c r="C3" s="1432"/>
      <c r="D3" s="1432"/>
      <c r="E3" s="1432"/>
      <c r="F3" s="1432"/>
      <c r="G3" s="1432"/>
      <c r="H3" s="1432"/>
      <c r="I3" s="1432"/>
    </row>
    <row r="4" spans="1:9" s="460" customFormat="1" ht="20.100000000000001" customHeight="1">
      <c r="A4" s="1362" t="s">
        <v>554</v>
      </c>
      <c r="B4" s="1362"/>
      <c r="C4" s="1362"/>
      <c r="D4" s="1362"/>
      <c r="E4" s="1362"/>
      <c r="F4" s="1362"/>
      <c r="G4" s="1362"/>
      <c r="H4" s="1362"/>
      <c r="I4" s="1362"/>
    </row>
    <row r="5" spans="1:9" s="463" customFormat="1" ht="20.100000000000001" customHeight="1">
      <c r="A5" s="461" t="s">
        <v>555</v>
      </c>
      <c r="B5" s="462"/>
      <c r="C5" s="462"/>
      <c r="D5" s="462"/>
      <c r="E5" s="462"/>
      <c r="F5" s="1682" t="s">
        <v>556</v>
      </c>
      <c r="G5" s="1682"/>
      <c r="H5" s="1682"/>
      <c r="I5" s="1682"/>
    </row>
    <row r="6" spans="1:9" s="463" customFormat="1" ht="20.100000000000001" customHeight="1">
      <c r="A6" s="391" t="s">
        <v>557</v>
      </c>
      <c r="B6" s="1575" t="s">
        <v>558</v>
      </c>
      <c r="C6" s="1438"/>
      <c r="D6" s="1575" t="s">
        <v>559</v>
      </c>
      <c r="E6" s="1438"/>
      <c r="F6" s="1575" t="s">
        <v>560</v>
      </c>
      <c r="G6" s="1438"/>
      <c r="H6" s="1575" t="s">
        <v>561</v>
      </c>
      <c r="I6" s="1438"/>
    </row>
    <row r="7" spans="1:9" s="463" customFormat="1" ht="20.100000000000001" customHeight="1">
      <c r="A7" s="464"/>
      <c r="B7" s="1643" t="s">
        <v>562</v>
      </c>
      <c r="C7" s="1645"/>
      <c r="D7" s="1643" t="s">
        <v>563</v>
      </c>
      <c r="E7" s="1645"/>
      <c r="F7" s="1643" t="s">
        <v>564</v>
      </c>
      <c r="G7" s="1645"/>
      <c r="H7" s="1643" t="s">
        <v>565</v>
      </c>
      <c r="I7" s="1645"/>
    </row>
    <row r="8" spans="1:9" s="463" customFormat="1" ht="33.950000000000003" customHeight="1">
      <c r="A8" s="465" t="s">
        <v>566</v>
      </c>
      <c r="B8" s="1583" t="s">
        <v>567</v>
      </c>
      <c r="C8" s="1584"/>
      <c r="D8" s="1445" t="s">
        <v>568</v>
      </c>
      <c r="E8" s="1414"/>
      <c r="F8" s="1445" t="s">
        <v>568</v>
      </c>
      <c r="G8" s="1414"/>
      <c r="H8" s="1445" t="s">
        <v>568</v>
      </c>
      <c r="I8" s="1414"/>
    </row>
    <row r="9" spans="1:9" s="467" customFormat="1" ht="27.95" customHeight="1">
      <c r="A9" s="466">
        <v>2018</v>
      </c>
      <c r="B9" s="1683">
        <v>11918</v>
      </c>
      <c r="C9" s="1684"/>
      <c r="D9" s="1684">
        <v>200</v>
      </c>
      <c r="E9" s="1684"/>
      <c r="F9" s="1684">
        <v>5182</v>
      </c>
      <c r="G9" s="1684"/>
      <c r="H9" s="1684">
        <v>5374</v>
      </c>
      <c r="I9" s="1685"/>
    </row>
    <row r="10" spans="1:9" s="469" customFormat="1" ht="15.95" customHeight="1">
      <c r="A10" s="272" t="s">
        <v>569</v>
      </c>
      <c r="B10" s="468"/>
      <c r="C10" s="468"/>
      <c r="D10" s="468"/>
      <c r="E10" s="468"/>
      <c r="F10" s="468"/>
      <c r="G10" s="468"/>
      <c r="H10" s="468"/>
      <c r="I10" s="468"/>
    </row>
    <row r="11" spans="1:9" ht="50.1" customHeight="1">
      <c r="A11" s="1356"/>
      <c r="B11" s="1356"/>
      <c r="C11" s="1356"/>
      <c r="D11" s="1356"/>
      <c r="E11" s="1356"/>
      <c r="F11" s="1356"/>
      <c r="G11" s="1356"/>
      <c r="H11" s="1356"/>
      <c r="I11" s="1356"/>
    </row>
    <row r="12" spans="1:9" s="459" customFormat="1" ht="21" customHeight="1">
      <c r="A12" s="1432" t="s">
        <v>570</v>
      </c>
      <c r="B12" s="1432"/>
      <c r="C12" s="1432"/>
      <c r="D12" s="1432"/>
      <c r="E12" s="1432"/>
      <c r="F12" s="1432"/>
      <c r="G12" s="1432"/>
      <c r="H12" s="1432"/>
      <c r="I12" s="1432"/>
    </row>
    <row r="13" spans="1:9" s="460" customFormat="1" ht="20.100000000000001" customHeight="1">
      <c r="A13" s="1362" t="s">
        <v>571</v>
      </c>
      <c r="B13" s="1362"/>
      <c r="C13" s="1362"/>
      <c r="D13" s="1362"/>
      <c r="E13" s="1362"/>
      <c r="F13" s="1362"/>
      <c r="G13" s="1362"/>
      <c r="H13" s="1362"/>
      <c r="I13" s="1362"/>
    </row>
    <row r="14" spans="1:9" s="463" customFormat="1" ht="20.100000000000001" customHeight="1">
      <c r="A14" s="1686" t="s">
        <v>572</v>
      </c>
      <c r="B14" s="1686"/>
      <c r="C14" s="462"/>
      <c r="D14" s="462"/>
      <c r="E14" s="462"/>
      <c r="F14" s="1682" t="s">
        <v>573</v>
      </c>
      <c r="G14" s="1682"/>
      <c r="H14" s="1682"/>
      <c r="I14" s="1682"/>
    </row>
    <row r="15" spans="1:9" s="463" customFormat="1" ht="20.100000000000001" customHeight="1">
      <c r="A15" s="391" t="s">
        <v>557</v>
      </c>
      <c r="B15" s="1575" t="s">
        <v>558</v>
      </c>
      <c r="C15" s="1438"/>
      <c r="D15" s="1575" t="s">
        <v>574</v>
      </c>
      <c r="E15" s="1438"/>
      <c r="F15" s="1575" t="s">
        <v>559</v>
      </c>
      <c r="G15" s="1438"/>
      <c r="H15" s="1575" t="s">
        <v>561</v>
      </c>
      <c r="I15" s="1438"/>
    </row>
    <row r="16" spans="1:9" s="463" customFormat="1" ht="20.100000000000001" customHeight="1">
      <c r="A16" s="464"/>
      <c r="B16" s="1643" t="s">
        <v>562</v>
      </c>
      <c r="C16" s="1645"/>
      <c r="D16" s="1643" t="s">
        <v>575</v>
      </c>
      <c r="E16" s="1645"/>
      <c r="F16" s="1643" t="s">
        <v>563</v>
      </c>
      <c r="G16" s="1645"/>
      <c r="H16" s="1643" t="s">
        <v>565</v>
      </c>
      <c r="I16" s="1645"/>
    </row>
    <row r="17" spans="1:9" s="463" customFormat="1" ht="33.950000000000003" customHeight="1">
      <c r="A17" s="465" t="s">
        <v>566</v>
      </c>
      <c r="B17" s="1044" t="s">
        <v>576</v>
      </c>
      <c r="C17" s="1093" t="s">
        <v>567</v>
      </c>
      <c r="D17" s="470" t="s">
        <v>577</v>
      </c>
      <c r="E17" s="470" t="s">
        <v>568</v>
      </c>
      <c r="F17" s="470" t="s">
        <v>578</v>
      </c>
      <c r="G17" s="1023" t="s">
        <v>568</v>
      </c>
      <c r="H17" s="470" t="s">
        <v>578</v>
      </c>
      <c r="I17" s="470" t="s">
        <v>568</v>
      </c>
    </row>
    <row r="18" spans="1:9" s="467" customFormat="1" ht="27.95" customHeight="1">
      <c r="A18" s="471">
        <v>2013</v>
      </c>
      <c r="B18" s="42">
        <v>147</v>
      </c>
      <c r="C18" s="42">
        <v>28939</v>
      </c>
      <c r="D18" s="42">
        <v>620</v>
      </c>
      <c r="E18" s="42">
        <v>250</v>
      </c>
      <c r="F18" s="42">
        <v>1009</v>
      </c>
      <c r="G18" s="42">
        <v>1009</v>
      </c>
      <c r="H18" s="42">
        <v>17800</v>
      </c>
      <c r="I18" s="43">
        <v>13100</v>
      </c>
    </row>
    <row r="19" spans="1:9" s="467" customFormat="1" ht="27.95" customHeight="1">
      <c r="A19" s="471">
        <v>2014</v>
      </c>
      <c r="B19" s="42">
        <v>192</v>
      </c>
      <c r="C19" s="42">
        <v>18539</v>
      </c>
      <c r="D19" s="42">
        <v>314</v>
      </c>
      <c r="E19" s="42">
        <v>163</v>
      </c>
      <c r="F19" s="42">
        <v>815</v>
      </c>
      <c r="G19" s="42">
        <v>815</v>
      </c>
      <c r="H19" s="42">
        <v>740</v>
      </c>
      <c r="I19" s="43">
        <v>11223</v>
      </c>
    </row>
    <row r="20" spans="1:9" s="467" customFormat="1" ht="27.95" customHeight="1">
      <c r="A20" s="471">
        <v>2015</v>
      </c>
      <c r="B20" s="42">
        <v>104</v>
      </c>
      <c r="C20" s="42">
        <v>9350</v>
      </c>
      <c r="D20" s="42">
        <v>240</v>
      </c>
      <c r="E20" s="42">
        <v>133</v>
      </c>
      <c r="F20" s="42">
        <v>529</v>
      </c>
      <c r="G20" s="42">
        <v>529</v>
      </c>
      <c r="H20" s="42">
        <v>1205</v>
      </c>
      <c r="I20" s="43">
        <v>16240</v>
      </c>
    </row>
    <row r="21" spans="1:9" s="472" customFormat="1" ht="27.95" customHeight="1">
      <c r="A21" s="471">
        <v>2016</v>
      </c>
      <c r="B21" s="42">
        <v>144</v>
      </c>
      <c r="C21" s="42">
        <v>10397</v>
      </c>
      <c r="D21" s="42">
        <v>246</v>
      </c>
      <c r="E21" s="42">
        <v>82</v>
      </c>
      <c r="F21" s="42">
        <v>230</v>
      </c>
      <c r="G21" s="42">
        <v>230</v>
      </c>
      <c r="H21" s="42">
        <v>41</v>
      </c>
      <c r="I21" s="43">
        <v>9923</v>
      </c>
    </row>
    <row r="22" spans="1:9" s="472" customFormat="1" ht="27.95" customHeight="1">
      <c r="A22" s="471">
        <v>2017</v>
      </c>
      <c r="B22" s="42">
        <v>12568</v>
      </c>
      <c r="C22" s="42">
        <v>12568</v>
      </c>
      <c r="D22" s="42">
        <v>64</v>
      </c>
      <c r="E22" s="42">
        <v>16</v>
      </c>
      <c r="F22" s="42">
        <v>258</v>
      </c>
      <c r="G22" s="42">
        <v>258</v>
      </c>
      <c r="H22" s="42">
        <v>6965</v>
      </c>
      <c r="I22" s="43">
        <v>6965</v>
      </c>
    </row>
    <row r="23" spans="1:9" ht="20.100000000000001" customHeight="1">
      <c r="A23" s="391" t="s">
        <v>557</v>
      </c>
      <c r="B23" s="1441" t="s">
        <v>579</v>
      </c>
      <c r="C23" s="1579"/>
      <c r="D23" s="1441" t="s">
        <v>580</v>
      </c>
      <c r="E23" s="1579"/>
      <c r="F23" s="1441" t="s">
        <v>581</v>
      </c>
      <c r="G23" s="1575"/>
      <c r="H23" s="1575"/>
      <c r="I23" s="1579"/>
    </row>
    <row r="24" spans="1:9" s="463" customFormat="1" ht="20.100000000000001" customHeight="1">
      <c r="A24" s="464"/>
      <c r="B24" s="1643" t="s">
        <v>564</v>
      </c>
      <c r="C24" s="1645"/>
      <c r="D24" s="1643" t="s">
        <v>582</v>
      </c>
      <c r="E24" s="1645"/>
      <c r="F24" s="1643" t="s">
        <v>583</v>
      </c>
      <c r="G24" s="1644"/>
      <c r="H24" s="1644"/>
      <c r="I24" s="1645"/>
    </row>
    <row r="25" spans="1:9" ht="32.25" customHeight="1">
      <c r="A25" s="465" t="s">
        <v>566</v>
      </c>
      <c r="B25" s="1017" t="s">
        <v>584</v>
      </c>
      <c r="C25" s="470" t="s">
        <v>568</v>
      </c>
      <c r="D25" s="470" t="s">
        <v>578</v>
      </c>
      <c r="E25" s="470" t="s">
        <v>568</v>
      </c>
      <c r="F25" s="1445" t="s">
        <v>578</v>
      </c>
      <c r="G25" s="1687"/>
      <c r="H25" s="1445" t="s">
        <v>568</v>
      </c>
      <c r="I25" s="1414"/>
    </row>
    <row r="26" spans="1:9" s="291" customFormat="1" ht="27.95" customHeight="1">
      <c r="A26" s="473">
        <v>2013</v>
      </c>
      <c r="B26" s="474">
        <v>54</v>
      </c>
      <c r="C26" s="474">
        <v>35000</v>
      </c>
      <c r="D26" s="474">
        <v>147</v>
      </c>
      <c r="E26" s="474">
        <v>25970</v>
      </c>
      <c r="F26" s="1524">
        <v>1420</v>
      </c>
      <c r="G26" s="1524"/>
      <c r="H26" s="1524">
        <v>1623</v>
      </c>
      <c r="I26" s="1547"/>
    </row>
    <row r="27" spans="1:9" s="291" customFormat="1" ht="27.95" customHeight="1">
      <c r="A27" s="471">
        <v>2014</v>
      </c>
      <c r="B27" s="42">
        <v>78</v>
      </c>
      <c r="C27" s="42">
        <v>11500</v>
      </c>
      <c r="D27" s="42">
        <v>114</v>
      </c>
      <c r="E27" s="42">
        <v>13884</v>
      </c>
      <c r="F27" s="1532">
        <v>1020</v>
      </c>
      <c r="G27" s="1532"/>
      <c r="H27" s="1532">
        <v>2335</v>
      </c>
      <c r="I27" s="1548"/>
    </row>
    <row r="28" spans="1:9" s="291" customFormat="1" ht="27.95" customHeight="1">
      <c r="A28" s="471">
        <v>2015</v>
      </c>
      <c r="B28" s="42">
        <v>105</v>
      </c>
      <c r="C28" s="42">
        <v>21050</v>
      </c>
      <c r="D28" s="42">
        <v>165</v>
      </c>
      <c r="E28" s="42">
        <v>11850</v>
      </c>
      <c r="F28" s="1532">
        <v>1104</v>
      </c>
      <c r="G28" s="1532"/>
      <c r="H28" s="1532">
        <v>3564</v>
      </c>
      <c r="I28" s="1548"/>
    </row>
    <row r="29" spans="1:9" s="472" customFormat="1" ht="27.95" customHeight="1">
      <c r="A29" s="471">
        <v>2016</v>
      </c>
      <c r="B29" s="42">
        <v>37</v>
      </c>
      <c r="C29" s="42">
        <v>12944</v>
      </c>
      <c r="D29" s="42">
        <v>104</v>
      </c>
      <c r="E29" s="42">
        <v>12597</v>
      </c>
      <c r="F29" s="1532">
        <v>1200</v>
      </c>
      <c r="G29" s="1532"/>
      <c r="H29" s="1532">
        <v>3800</v>
      </c>
      <c r="I29" s="1548"/>
    </row>
    <row r="30" spans="1:9" s="472" customFormat="1" ht="27.95" customHeight="1">
      <c r="A30" s="475">
        <v>2017</v>
      </c>
      <c r="B30" s="1073">
        <v>6196</v>
      </c>
      <c r="C30" s="1073">
        <v>6196</v>
      </c>
      <c r="D30" s="1073">
        <v>120</v>
      </c>
      <c r="E30" s="1073">
        <v>12568</v>
      </c>
      <c r="F30" s="1688">
        <v>310</v>
      </c>
      <c r="G30" s="1688"/>
      <c r="H30" s="1688">
        <v>3200</v>
      </c>
      <c r="I30" s="1689"/>
    </row>
    <row r="31" spans="1:9" s="469" customFormat="1" ht="15.95" customHeight="1">
      <c r="A31" s="272" t="s">
        <v>585</v>
      </c>
      <c r="B31" s="468"/>
      <c r="C31" s="468"/>
      <c r="D31" s="468"/>
      <c r="E31" s="468"/>
      <c r="F31" s="468"/>
      <c r="G31" s="468"/>
      <c r="H31" s="468"/>
      <c r="I31" s="468"/>
    </row>
  </sheetData>
  <mergeCells count="51">
    <mergeCell ref="F30:G30"/>
    <mergeCell ref="H30:I30"/>
    <mergeCell ref="F27:G27"/>
    <mergeCell ref="H27:I27"/>
    <mergeCell ref="F28:G28"/>
    <mergeCell ref="H28:I28"/>
    <mergeCell ref="F29:G29"/>
    <mergeCell ref="H29:I29"/>
    <mergeCell ref="F26:G26"/>
    <mergeCell ref="H26:I26"/>
    <mergeCell ref="B16:C16"/>
    <mergeCell ref="D16:E16"/>
    <mergeCell ref="F16:G16"/>
    <mergeCell ref="H16:I16"/>
    <mergeCell ref="B23:C23"/>
    <mergeCell ref="D23:E23"/>
    <mergeCell ref="F23:I23"/>
    <mergeCell ref="B24:C24"/>
    <mergeCell ref="D24:E24"/>
    <mergeCell ref="F24:I24"/>
    <mergeCell ref="F25:G25"/>
    <mergeCell ref="H25:I25"/>
    <mergeCell ref="A13:I13"/>
    <mergeCell ref="F14:I14"/>
    <mergeCell ref="B15:C15"/>
    <mergeCell ref="D15:E15"/>
    <mergeCell ref="F15:G15"/>
    <mergeCell ref="H15:I15"/>
    <mergeCell ref="A14:B14"/>
    <mergeCell ref="A12:I12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A11:I11"/>
    <mergeCell ref="A2:I2"/>
    <mergeCell ref="A3:I3"/>
    <mergeCell ref="A4:I4"/>
    <mergeCell ref="F5:I5"/>
    <mergeCell ref="B6:C6"/>
    <mergeCell ref="D6:E6"/>
    <mergeCell ref="F6:G6"/>
    <mergeCell ref="H6:I6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SheetLayoutView="100" workbookViewId="0">
      <selection activeCell="D13" sqref="D13"/>
    </sheetView>
  </sheetViews>
  <sheetFormatPr defaultColWidth="9" defaultRowHeight="14.25"/>
  <cols>
    <col min="1" max="1" width="10.625" customWidth="1"/>
    <col min="2" max="5" width="20.625" style="294" customWidth="1"/>
    <col min="6" max="16384" width="9" style="262"/>
  </cols>
  <sheetData>
    <row r="1" spans="1:5" ht="5.0999999999999996" customHeight="1">
      <c r="A1" s="90"/>
      <c r="B1" s="91"/>
      <c r="C1" s="91"/>
      <c r="D1" s="91"/>
      <c r="E1" s="91"/>
    </row>
    <row r="2" spans="1:5" ht="50.1" customHeight="1">
      <c r="A2" s="1356"/>
      <c r="B2" s="1356"/>
      <c r="C2" s="1356"/>
      <c r="D2" s="1356"/>
      <c r="E2" s="1356"/>
    </row>
    <row r="3" spans="1:5" s="263" customFormat="1" ht="21" customHeight="1">
      <c r="A3" s="1359" t="s">
        <v>586</v>
      </c>
      <c r="B3" s="1361"/>
      <c r="C3" s="1361"/>
      <c r="D3" s="1361"/>
      <c r="E3" s="1361"/>
    </row>
    <row r="4" spans="1:5" s="263" customFormat="1" ht="20.100000000000001" customHeight="1">
      <c r="A4" s="1362" t="s">
        <v>587</v>
      </c>
      <c r="B4" s="1574"/>
      <c r="C4" s="1574"/>
      <c r="D4" s="1574"/>
      <c r="E4" s="1574"/>
    </row>
    <row r="5" spans="1:5" s="264" customFormat="1" ht="20.100000000000001" customHeight="1">
      <c r="A5" s="7" t="s">
        <v>77</v>
      </c>
      <c r="B5" s="1691"/>
      <c r="C5" s="1691"/>
      <c r="D5" s="1691"/>
      <c r="E5" s="9" t="s">
        <v>336</v>
      </c>
    </row>
    <row r="6" spans="1:5" s="264" customFormat="1" ht="20.100000000000001" customHeight="1">
      <c r="A6" s="1289" t="s">
        <v>588</v>
      </c>
      <c r="B6" s="1692" t="s">
        <v>589</v>
      </c>
      <c r="C6" s="1576"/>
      <c r="D6" s="1576"/>
      <c r="E6" s="1577"/>
    </row>
    <row r="7" spans="1:5" s="264" customFormat="1" ht="20.100000000000001" customHeight="1">
      <c r="A7" s="1287" t="s">
        <v>590</v>
      </c>
      <c r="B7" s="1693" t="s">
        <v>591</v>
      </c>
      <c r="C7" s="1694"/>
      <c r="D7" s="1694"/>
      <c r="E7" s="1695"/>
    </row>
    <row r="8" spans="1:5" s="264" customFormat="1" ht="22.5" customHeight="1">
      <c r="A8" s="120" t="s">
        <v>86</v>
      </c>
      <c r="B8" s="33" t="s">
        <v>592</v>
      </c>
      <c r="C8" s="408" t="s">
        <v>593</v>
      </c>
      <c r="D8" s="25"/>
      <c r="E8" s="33"/>
    </row>
    <row r="9" spans="1:5" s="264" customFormat="1" ht="30" customHeight="1">
      <c r="A9" s="106" t="s">
        <v>594</v>
      </c>
      <c r="B9" s="476" t="s">
        <v>595</v>
      </c>
      <c r="C9" s="477" t="s">
        <v>596</v>
      </c>
      <c r="D9" s="478" t="s">
        <v>523</v>
      </c>
      <c r="E9" s="479" t="s">
        <v>524</v>
      </c>
    </row>
    <row r="10" spans="1:5" s="484" customFormat="1" ht="34.15" customHeight="1">
      <c r="A10" s="278">
        <v>2013</v>
      </c>
      <c r="B10" s="480">
        <v>2858</v>
      </c>
      <c r="C10" s="481">
        <v>2822</v>
      </c>
      <c r="D10" s="482">
        <v>1526</v>
      </c>
      <c r="E10" s="483">
        <v>1296</v>
      </c>
    </row>
    <row r="11" spans="1:5" s="484" customFormat="1" ht="34.15" customHeight="1">
      <c r="A11" s="278">
        <v>2014</v>
      </c>
      <c r="B11" s="156">
        <v>2905</v>
      </c>
      <c r="C11" s="156">
        <v>2238</v>
      </c>
      <c r="D11" s="112">
        <v>1212</v>
      </c>
      <c r="E11" s="178">
        <v>1026</v>
      </c>
    </row>
    <row r="12" spans="1:5" s="484" customFormat="1" ht="34.15" customHeight="1">
      <c r="A12" s="278">
        <v>2015</v>
      </c>
      <c r="B12" s="156">
        <v>2206</v>
      </c>
      <c r="C12" s="156">
        <v>200</v>
      </c>
      <c r="D12" s="112">
        <v>1044</v>
      </c>
      <c r="E12" s="178">
        <v>957</v>
      </c>
    </row>
    <row r="13" spans="1:5" s="484" customFormat="1" ht="34.15" customHeight="1">
      <c r="A13" s="278">
        <v>2016</v>
      </c>
      <c r="B13" s="156">
        <v>1878</v>
      </c>
      <c r="C13" s="156">
        <v>1750</v>
      </c>
      <c r="D13" s="112">
        <v>931</v>
      </c>
      <c r="E13" s="178">
        <v>819</v>
      </c>
    </row>
    <row r="14" spans="1:5" s="484" customFormat="1" ht="34.15" customHeight="1">
      <c r="A14" s="278">
        <v>2017</v>
      </c>
      <c r="B14" s="156">
        <v>1781</v>
      </c>
      <c r="C14" s="156">
        <v>1735</v>
      </c>
      <c r="D14" s="112">
        <v>956</v>
      </c>
      <c r="E14" s="178">
        <v>779</v>
      </c>
    </row>
    <row r="15" spans="1:5" s="488" customFormat="1" ht="34.15" customHeight="1">
      <c r="A15" s="485">
        <v>2018</v>
      </c>
      <c r="B15" s="486">
        <v>1466</v>
      </c>
      <c r="C15" s="486">
        <v>632</v>
      </c>
      <c r="D15" s="486">
        <v>336</v>
      </c>
      <c r="E15" s="487">
        <v>296</v>
      </c>
    </row>
    <row r="16" spans="1:5" ht="33" customHeight="1">
      <c r="A16" s="489" t="s">
        <v>597</v>
      </c>
      <c r="B16" s="490">
        <v>116</v>
      </c>
      <c r="C16" s="156">
        <v>82</v>
      </c>
      <c r="D16" s="156">
        <v>41</v>
      </c>
      <c r="E16" s="157">
        <v>41</v>
      </c>
    </row>
    <row r="17" spans="1:5" ht="33" customHeight="1">
      <c r="A17" s="489" t="s">
        <v>598</v>
      </c>
      <c r="B17" s="490">
        <v>100</v>
      </c>
      <c r="C17" s="156">
        <v>60</v>
      </c>
      <c r="D17" s="156">
        <v>32</v>
      </c>
      <c r="E17" s="157">
        <v>28</v>
      </c>
    </row>
    <row r="18" spans="1:5" ht="33" customHeight="1">
      <c r="A18" s="489" t="s">
        <v>599</v>
      </c>
      <c r="B18" s="490">
        <v>167</v>
      </c>
      <c r="C18" s="156">
        <v>24</v>
      </c>
      <c r="D18" s="156">
        <v>16</v>
      </c>
      <c r="E18" s="157">
        <v>8</v>
      </c>
    </row>
    <row r="19" spans="1:5" ht="33" customHeight="1">
      <c r="A19" s="489" t="s">
        <v>600</v>
      </c>
      <c r="B19" s="490">
        <v>152</v>
      </c>
      <c r="C19" s="156">
        <v>47</v>
      </c>
      <c r="D19" s="156">
        <v>30</v>
      </c>
      <c r="E19" s="157">
        <v>17</v>
      </c>
    </row>
    <row r="20" spans="1:5" ht="33" customHeight="1">
      <c r="A20" s="489" t="s">
        <v>601</v>
      </c>
      <c r="B20" s="490">
        <v>109</v>
      </c>
      <c r="C20" s="156">
        <v>50</v>
      </c>
      <c r="D20" s="156">
        <v>25</v>
      </c>
      <c r="E20" s="157">
        <v>25</v>
      </c>
    </row>
    <row r="21" spans="1:5" ht="33" customHeight="1">
      <c r="A21" s="489" t="s">
        <v>602</v>
      </c>
      <c r="B21" s="490">
        <v>121</v>
      </c>
      <c r="C21" s="156">
        <v>56</v>
      </c>
      <c r="D21" s="156">
        <v>32</v>
      </c>
      <c r="E21" s="157">
        <v>24</v>
      </c>
    </row>
    <row r="22" spans="1:5" ht="33" customHeight="1">
      <c r="A22" s="489" t="s">
        <v>603</v>
      </c>
      <c r="B22" s="490">
        <v>161</v>
      </c>
      <c r="C22" s="156">
        <v>64</v>
      </c>
      <c r="D22" s="156">
        <v>35</v>
      </c>
      <c r="E22" s="157">
        <v>29</v>
      </c>
    </row>
    <row r="23" spans="1:5" ht="33" customHeight="1">
      <c r="A23" s="489" t="s">
        <v>604</v>
      </c>
      <c r="B23" s="490">
        <v>112</v>
      </c>
      <c r="C23" s="156">
        <v>49</v>
      </c>
      <c r="D23" s="156">
        <v>25</v>
      </c>
      <c r="E23" s="157">
        <v>24</v>
      </c>
    </row>
    <row r="24" spans="1:5" ht="33" customHeight="1">
      <c r="A24" s="489" t="s">
        <v>605</v>
      </c>
      <c r="B24" s="490">
        <v>97</v>
      </c>
      <c r="C24" s="156">
        <v>37</v>
      </c>
      <c r="D24" s="156">
        <v>22</v>
      </c>
      <c r="E24" s="157">
        <v>15</v>
      </c>
    </row>
    <row r="25" spans="1:5" ht="33" customHeight="1">
      <c r="A25" s="489" t="s">
        <v>606</v>
      </c>
      <c r="B25" s="490">
        <v>141</v>
      </c>
      <c r="C25" s="156">
        <v>37</v>
      </c>
      <c r="D25" s="156">
        <v>21</v>
      </c>
      <c r="E25" s="157">
        <v>16</v>
      </c>
    </row>
    <row r="26" spans="1:5" ht="33" customHeight="1">
      <c r="A26" s="489" t="s">
        <v>607</v>
      </c>
      <c r="B26" s="490">
        <v>97</v>
      </c>
      <c r="C26" s="156">
        <v>75</v>
      </c>
      <c r="D26" s="156">
        <v>32</v>
      </c>
      <c r="E26" s="157">
        <v>43</v>
      </c>
    </row>
    <row r="27" spans="1:5" ht="33" customHeight="1">
      <c r="A27" s="491" t="s">
        <v>608</v>
      </c>
      <c r="B27" s="492">
        <v>93</v>
      </c>
      <c r="C27" s="493">
        <v>51</v>
      </c>
      <c r="D27" s="493">
        <v>25</v>
      </c>
      <c r="E27" s="494">
        <v>26</v>
      </c>
    </row>
    <row r="28" spans="1:5" s="496" customFormat="1" ht="15.95" customHeight="1">
      <c r="A28" s="272" t="s">
        <v>359</v>
      </c>
      <c r="B28" s="495"/>
      <c r="C28" s="495"/>
      <c r="D28" s="1690"/>
      <c r="E28" s="1690"/>
    </row>
  </sheetData>
  <mergeCells count="7">
    <mergeCell ref="D28:E28"/>
    <mergeCell ref="A2:E2"/>
    <mergeCell ref="A3:E3"/>
    <mergeCell ref="A4:E4"/>
    <mergeCell ref="B5:D5"/>
    <mergeCell ref="B6:E6"/>
    <mergeCell ref="B7:E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7" zoomScaleSheetLayoutView="100" workbookViewId="0">
      <selection activeCell="D13" sqref="D13"/>
    </sheetView>
  </sheetViews>
  <sheetFormatPr defaultColWidth="9" defaultRowHeight="14.25"/>
  <cols>
    <col min="1" max="1" width="10.625" style="530" customWidth="1"/>
    <col min="2" max="2" width="9.75" style="530" customWidth="1"/>
    <col min="3" max="3" width="9.375" style="530" customWidth="1"/>
    <col min="4" max="4" width="11.125" style="530" customWidth="1"/>
    <col min="5" max="5" width="11.375" style="530" customWidth="1"/>
    <col min="6" max="6" width="12.625" style="530" customWidth="1"/>
    <col min="7" max="7" width="10.25" style="530" customWidth="1"/>
    <col min="8" max="8" width="10.375" style="500" customWidth="1"/>
    <col min="9" max="9" width="8.75" style="500" customWidth="1"/>
    <col min="10" max="16384" width="9" style="500"/>
  </cols>
  <sheetData>
    <row r="1" spans="1:9" ht="5.0999999999999996" customHeight="1">
      <c r="A1" s="498"/>
      <c r="B1" s="498"/>
      <c r="C1" s="498"/>
      <c r="D1" s="498"/>
      <c r="E1" s="498"/>
      <c r="F1" s="498"/>
      <c r="G1" s="498"/>
      <c r="H1" s="499"/>
    </row>
    <row r="2" spans="1:9" ht="50.1" customHeight="1">
      <c r="A2" s="1696"/>
      <c r="B2" s="1696"/>
      <c r="C2" s="1696"/>
      <c r="D2" s="1696"/>
      <c r="E2" s="1696"/>
      <c r="F2" s="1696"/>
      <c r="G2" s="1696"/>
      <c r="H2" s="1696"/>
    </row>
    <row r="3" spans="1:9" s="501" customFormat="1" ht="21" customHeight="1">
      <c r="A3" s="1697" t="s">
        <v>609</v>
      </c>
      <c r="B3" s="1697"/>
      <c r="C3" s="1697"/>
      <c r="D3" s="1697"/>
      <c r="E3" s="1697"/>
      <c r="F3" s="1697"/>
      <c r="G3" s="1697"/>
      <c r="H3" s="1697"/>
    </row>
    <row r="4" spans="1:9" s="501" customFormat="1" ht="20.100000000000001" customHeight="1">
      <c r="A4" s="1698" t="s">
        <v>610</v>
      </c>
      <c r="B4" s="1698"/>
      <c r="C4" s="1698"/>
      <c r="D4" s="1698"/>
      <c r="E4" s="1698"/>
      <c r="F4" s="1698"/>
      <c r="G4" s="1698"/>
      <c r="H4" s="1698"/>
    </row>
    <row r="5" spans="1:9" s="504" customFormat="1" ht="20.100000000000001" customHeight="1">
      <c r="A5" s="502" t="s">
        <v>611</v>
      </c>
      <c r="B5" s="502"/>
      <c r="C5" s="502"/>
      <c r="D5" s="502"/>
      <c r="E5" s="502"/>
      <c r="F5" s="502"/>
      <c r="G5" s="1699" t="s">
        <v>612</v>
      </c>
      <c r="H5" s="1700"/>
      <c r="I5" s="503"/>
    </row>
    <row r="6" spans="1:9" s="504" customFormat="1" ht="18" customHeight="1">
      <c r="A6" s="1084" t="s">
        <v>79</v>
      </c>
      <c r="B6" s="1701" t="s">
        <v>613</v>
      </c>
      <c r="C6" s="1702"/>
      <c r="D6" s="1703" t="s">
        <v>614</v>
      </c>
      <c r="E6" s="1704"/>
      <c r="F6" s="1704"/>
      <c r="G6" s="1704"/>
      <c r="H6" s="1705"/>
    </row>
    <row r="7" spans="1:9" s="504" customFormat="1" ht="18" customHeight="1">
      <c r="A7" s="505"/>
      <c r="B7" s="1706"/>
      <c r="C7" s="1707"/>
      <c r="D7" s="506" t="s">
        <v>615</v>
      </c>
      <c r="E7" s="1708" t="s">
        <v>1636</v>
      </c>
      <c r="F7" s="1709"/>
      <c r="G7" s="1709"/>
      <c r="H7" s="1710"/>
    </row>
    <row r="8" spans="1:9" s="504" customFormat="1" ht="15.95" customHeight="1">
      <c r="A8" s="505"/>
      <c r="B8" s="1706"/>
      <c r="C8" s="1707"/>
      <c r="D8" s="507"/>
      <c r="E8" s="508" t="s">
        <v>616</v>
      </c>
      <c r="F8" s="508" t="s">
        <v>617</v>
      </c>
      <c r="G8" s="508" t="s">
        <v>618</v>
      </c>
      <c r="H8" s="508"/>
    </row>
    <row r="9" spans="1:9" s="504" customFormat="1" ht="15.95" customHeight="1">
      <c r="A9" s="509" t="s">
        <v>433</v>
      </c>
      <c r="B9" s="1711" t="s">
        <v>87</v>
      </c>
      <c r="C9" s="1712"/>
      <c r="D9" s="510" t="s">
        <v>619</v>
      </c>
      <c r="E9" s="510" t="s">
        <v>87</v>
      </c>
      <c r="F9" s="510" t="s">
        <v>620</v>
      </c>
      <c r="G9" s="510" t="s">
        <v>621</v>
      </c>
      <c r="H9" s="510"/>
    </row>
    <row r="10" spans="1:9" s="512" customFormat="1" ht="39.950000000000003" customHeight="1">
      <c r="A10" s="511">
        <v>2013</v>
      </c>
      <c r="B10" s="1713">
        <v>229656</v>
      </c>
      <c r="C10" s="1714"/>
      <c r="D10" s="1080">
        <v>4211</v>
      </c>
      <c r="E10" s="1080">
        <v>121517</v>
      </c>
      <c r="F10" s="1080">
        <v>48107</v>
      </c>
      <c r="G10" s="1714">
        <v>73410</v>
      </c>
      <c r="H10" s="1715"/>
    </row>
    <row r="11" spans="1:9" s="512" customFormat="1" ht="39.950000000000003" customHeight="1">
      <c r="A11" s="511">
        <v>2014</v>
      </c>
      <c r="B11" s="1716">
        <v>228532</v>
      </c>
      <c r="C11" s="1717"/>
      <c r="D11" s="1080">
        <v>4322</v>
      </c>
      <c r="E11" s="1080">
        <v>125247</v>
      </c>
      <c r="F11" s="1080">
        <v>50412</v>
      </c>
      <c r="G11" s="1717">
        <v>74835</v>
      </c>
      <c r="H11" s="1718"/>
    </row>
    <row r="12" spans="1:9" s="512" customFormat="1" ht="39.950000000000003" customHeight="1">
      <c r="A12" s="511">
        <v>2015</v>
      </c>
      <c r="B12" s="1716">
        <v>227016</v>
      </c>
      <c r="C12" s="1717"/>
      <c r="D12" s="1080">
        <v>4788</v>
      </c>
      <c r="E12" s="1080">
        <v>127226</v>
      </c>
      <c r="F12" s="1080">
        <v>51999</v>
      </c>
      <c r="G12" s="1717">
        <v>75227</v>
      </c>
      <c r="H12" s="1718"/>
    </row>
    <row r="13" spans="1:9" s="513" customFormat="1" ht="39.950000000000003" customHeight="1">
      <c r="A13" s="511">
        <v>2016</v>
      </c>
      <c r="B13" s="1716">
        <v>226997</v>
      </c>
      <c r="C13" s="1717"/>
      <c r="D13" s="1080">
        <v>5230</v>
      </c>
      <c r="E13" s="1080">
        <v>128067</v>
      </c>
      <c r="F13" s="1080">
        <v>53711</v>
      </c>
      <c r="G13" s="1717">
        <v>74356</v>
      </c>
      <c r="H13" s="1718"/>
    </row>
    <row r="14" spans="1:9" s="513" customFormat="1" ht="39.950000000000003" customHeight="1">
      <c r="A14" s="511">
        <v>2017</v>
      </c>
      <c r="B14" s="1716">
        <v>223837</v>
      </c>
      <c r="C14" s="1717"/>
      <c r="D14" s="1080">
        <v>5403</v>
      </c>
      <c r="E14" s="1080">
        <v>125207</v>
      </c>
      <c r="F14" s="1080">
        <v>53002</v>
      </c>
      <c r="G14" s="1717">
        <v>72205</v>
      </c>
      <c r="H14" s="1718"/>
    </row>
    <row r="15" spans="1:9" s="515" customFormat="1" ht="39.950000000000003" customHeight="1">
      <c r="A15" s="514">
        <v>2018</v>
      </c>
      <c r="B15" s="1719">
        <f>SUM(E15,C26,H26)</f>
        <v>221977</v>
      </c>
      <c r="C15" s="1720"/>
      <c r="D15" s="1081">
        <v>5647</v>
      </c>
      <c r="E15" s="1081">
        <v>126457</v>
      </c>
      <c r="F15" s="1081">
        <v>56925</v>
      </c>
      <c r="G15" s="1720">
        <v>69532</v>
      </c>
      <c r="H15" s="1721"/>
    </row>
    <row r="16" spans="1:9" ht="18" customHeight="1">
      <c r="A16" s="1084" t="s">
        <v>79</v>
      </c>
      <c r="B16" s="1722" t="s">
        <v>622</v>
      </c>
      <c r="C16" s="1723"/>
      <c r="D16" s="1723"/>
      <c r="E16" s="1723"/>
      <c r="F16" s="1723"/>
      <c r="G16" s="1724" t="s">
        <v>623</v>
      </c>
      <c r="H16" s="1725"/>
      <c r="I16" s="516"/>
    </row>
    <row r="17" spans="1:9" ht="18" customHeight="1">
      <c r="A17" s="1085"/>
      <c r="B17" s="1726" t="s">
        <v>624</v>
      </c>
      <c r="C17" s="1727"/>
      <c r="D17" s="1727"/>
      <c r="E17" s="1727"/>
      <c r="F17" s="1728"/>
      <c r="G17" s="1729" t="s">
        <v>625</v>
      </c>
      <c r="H17" s="1730"/>
      <c r="I17" s="516"/>
    </row>
    <row r="18" spans="1:9" ht="18" customHeight="1">
      <c r="A18" s="505"/>
      <c r="B18" s="1731" t="s">
        <v>615</v>
      </c>
      <c r="C18" s="1733" t="s">
        <v>626</v>
      </c>
      <c r="D18" s="1734"/>
      <c r="E18" s="1734"/>
      <c r="F18" s="1734"/>
      <c r="G18" s="1735" t="s">
        <v>627</v>
      </c>
      <c r="H18" s="1731" t="s">
        <v>617</v>
      </c>
      <c r="I18" s="517"/>
    </row>
    <row r="19" spans="1:9" ht="18" customHeight="1">
      <c r="A19" s="505"/>
      <c r="B19" s="1732"/>
      <c r="C19" s="1737" t="s">
        <v>616</v>
      </c>
      <c r="D19" s="1702"/>
      <c r="E19" s="508" t="s">
        <v>617</v>
      </c>
      <c r="F19" s="508" t="s">
        <v>618</v>
      </c>
      <c r="G19" s="1736"/>
      <c r="H19" s="1732"/>
      <c r="I19" s="517"/>
    </row>
    <row r="20" spans="1:9" ht="18" customHeight="1">
      <c r="A20" s="509" t="s">
        <v>433</v>
      </c>
      <c r="B20" s="518" t="s">
        <v>619</v>
      </c>
      <c r="C20" s="1741" t="s">
        <v>87</v>
      </c>
      <c r="D20" s="1742"/>
      <c r="E20" s="510" t="s">
        <v>620</v>
      </c>
      <c r="F20" s="510" t="s">
        <v>621</v>
      </c>
      <c r="G20" s="509" t="s">
        <v>628</v>
      </c>
      <c r="H20" s="510" t="s">
        <v>620</v>
      </c>
    </row>
    <row r="21" spans="1:9" ht="39.950000000000003" customHeight="1">
      <c r="A21" s="511">
        <v>2013</v>
      </c>
      <c r="B21" s="519">
        <v>70</v>
      </c>
      <c r="C21" s="1743">
        <v>29615</v>
      </c>
      <c r="D21" s="1743"/>
      <c r="E21" s="519">
        <v>9265</v>
      </c>
      <c r="F21" s="519">
        <v>20350</v>
      </c>
      <c r="G21" s="519">
        <v>42084</v>
      </c>
      <c r="H21" s="520">
        <v>78524</v>
      </c>
    </row>
    <row r="22" spans="1:9" ht="39.950000000000003" customHeight="1">
      <c r="A22" s="511">
        <v>2014</v>
      </c>
      <c r="B22" s="519">
        <v>62</v>
      </c>
      <c r="C22" s="1744">
        <v>27383</v>
      </c>
      <c r="D22" s="1744"/>
      <c r="E22" s="519">
        <v>8577</v>
      </c>
      <c r="F22" s="519">
        <v>18806</v>
      </c>
      <c r="G22" s="519">
        <v>41650</v>
      </c>
      <c r="H22" s="520">
        <v>75902</v>
      </c>
    </row>
    <row r="23" spans="1:9" ht="39.950000000000003" customHeight="1">
      <c r="A23" s="511">
        <v>2015</v>
      </c>
      <c r="B23" s="519">
        <v>63</v>
      </c>
      <c r="C23" s="1744">
        <v>26564</v>
      </c>
      <c r="D23" s="1744"/>
      <c r="E23" s="519">
        <v>8417</v>
      </c>
      <c r="F23" s="519">
        <v>18147</v>
      </c>
      <c r="G23" s="519">
        <v>40520</v>
      </c>
      <c r="H23" s="520">
        <v>73226</v>
      </c>
    </row>
    <row r="24" spans="1:9" s="521" customFormat="1" ht="39.950000000000003" customHeight="1">
      <c r="A24" s="511">
        <v>2016</v>
      </c>
      <c r="B24" s="519">
        <v>62</v>
      </c>
      <c r="C24" s="1744">
        <v>26118</v>
      </c>
      <c r="D24" s="1744"/>
      <c r="E24" s="519">
        <v>8460</v>
      </c>
      <c r="F24" s="519">
        <v>17658</v>
      </c>
      <c r="G24" s="519">
        <v>40737</v>
      </c>
      <c r="H24" s="520">
        <v>72812</v>
      </c>
    </row>
    <row r="25" spans="1:9" s="521" customFormat="1" ht="39.950000000000003" customHeight="1">
      <c r="A25" s="511">
        <v>2017</v>
      </c>
      <c r="B25" s="522">
        <v>62</v>
      </c>
      <c r="C25" s="1745">
        <v>25397</v>
      </c>
      <c r="D25" s="1745"/>
      <c r="E25" s="522">
        <v>8406</v>
      </c>
      <c r="F25" s="522">
        <v>16991</v>
      </c>
      <c r="G25" s="522">
        <v>41339</v>
      </c>
      <c r="H25" s="523">
        <v>73233</v>
      </c>
    </row>
    <row r="26" spans="1:9" s="527" customFormat="1" ht="39.950000000000003" customHeight="1">
      <c r="A26" s="524">
        <v>2018</v>
      </c>
      <c r="B26" s="525">
        <v>61</v>
      </c>
      <c r="C26" s="1738">
        <v>24608</v>
      </c>
      <c r="D26" s="1738"/>
      <c r="E26" s="525">
        <v>8623</v>
      </c>
      <c r="F26" s="525">
        <v>15985</v>
      </c>
      <c r="G26" s="525">
        <v>41362</v>
      </c>
      <c r="H26" s="526">
        <v>70912</v>
      </c>
    </row>
    <row r="27" spans="1:9" s="528" customFormat="1" ht="15.95" customHeight="1">
      <c r="A27" s="1739" t="s">
        <v>629</v>
      </c>
      <c r="B27" s="1739"/>
      <c r="C27" s="1739"/>
      <c r="D27" s="1739"/>
      <c r="E27" s="1739"/>
      <c r="F27" s="1739"/>
      <c r="G27" s="1739"/>
      <c r="H27" s="1739"/>
    </row>
    <row r="28" spans="1:9" s="529" customFormat="1" ht="16.5" customHeight="1">
      <c r="A28" s="1740" t="s">
        <v>630</v>
      </c>
      <c r="B28" s="1740"/>
      <c r="C28" s="1740"/>
      <c r="D28" s="1740"/>
      <c r="E28" s="1740"/>
      <c r="F28" s="1740"/>
      <c r="G28" s="1740"/>
      <c r="H28" s="1740"/>
    </row>
  </sheetData>
  <mergeCells count="40">
    <mergeCell ref="C26:D26"/>
    <mergeCell ref="A27:H27"/>
    <mergeCell ref="A28:H28"/>
    <mergeCell ref="C20:D20"/>
    <mergeCell ref="C21:D21"/>
    <mergeCell ref="C22:D22"/>
    <mergeCell ref="C23:D23"/>
    <mergeCell ref="C24:D24"/>
    <mergeCell ref="C25:D25"/>
    <mergeCell ref="B17:F17"/>
    <mergeCell ref="G17:H17"/>
    <mergeCell ref="B18:B19"/>
    <mergeCell ref="C18:F18"/>
    <mergeCell ref="G18:G19"/>
    <mergeCell ref="H18:H19"/>
    <mergeCell ref="C19:D19"/>
    <mergeCell ref="B14:C14"/>
    <mergeCell ref="G14:H14"/>
    <mergeCell ref="B15:C15"/>
    <mergeCell ref="G15:H15"/>
    <mergeCell ref="B16:F16"/>
    <mergeCell ref="G16:H16"/>
    <mergeCell ref="B11:C11"/>
    <mergeCell ref="G11:H11"/>
    <mergeCell ref="B12:C12"/>
    <mergeCell ref="G12:H12"/>
    <mergeCell ref="B13:C13"/>
    <mergeCell ref="G13:H13"/>
    <mergeCell ref="B7:C7"/>
    <mergeCell ref="E7:H7"/>
    <mergeCell ref="B8:C8"/>
    <mergeCell ref="B9:C9"/>
    <mergeCell ref="B10:C10"/>
    <mergeCell ref="G10:H10"/>
    <mergeCell ref="A2:H2"/>
    <mergeCell ref="A3:H3"/>
    <mergeCell ref="A4:H4"/>
    <mergeCell ref="G5:H5"/>
    <mergeCell ref="B6:C6"/>
    <mergeCell ref="D6:H6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C26" sqref="C26"/>
    </sheetView>
  </sheetViews>
  <sheetFormatPr defaultColWidth="9" defaultRowHeight="14.25"/>
  <cols>
    <col min="1" max="1" width="9.625" style="500" customWidth="1"/>
    <col min="2" max="2" width="12.75" style="500" customWidth="1"/>
    <col min="3" max="4" width="12.125" style="500" customWidth="1"/>
    <col min="5" max="6" width="13.25" style="500" customWidth="1"/>
    <col min="7" max="7" width="12.625" style="500" customWidth="1"/>
    <col min="8" max="8" width="9" style="500"/>
    <col min="9" max="9" width="10.25" style="500" bestFit="1" customWidth="1"/>
    <col min="10" max="10" width="12.375" style="500" customWidth="1"/>
    <col min="11" max="11" width="14.5" style="500" customWidth="1"/>
    <col min="12" max="12" width="13" style="500" customWidth="1"/>
    <col min="13" max="13" width="17.125" style="500" customWidth="1"/>
    <col min="14" max="14" width="12" style="500" customWidth="1"/>
    <col min="15" max="16384" width="9" style="500"/>
  </cols>
  <sheetData>
    <row r="1" spans="1:14" ht="5.0999999999999996" customHeight="1"/>
    <row r="2" spans="1:14" ht="50.1" customHeight="1">
      <c r="A2" s="1746"/>
      <c r="B2" s="1746"/>
      <c r="C2" s="1746"/>
      <c r="D2" s="1746"/>
      <c r="E2" s="1746"/>
      <c r="F2" s="1746"/>
      <c r="G2" s="1746"/>
    </row>
    <row r="3" spans="1:14" s="501" customFormat="1" ht="21" customHeight="1">
      <c r="A3" s="1697" t="s">
        <v>631</v>
      </c>
      <c r="B3" s="1748"/>
      <c r="C3" s="1748"/>
      <c r="D3" s="1748"/>
      <c r="E3" s="1748"/>
      <c r="F3" s="1748"/>
      <c r="G3" s="1748"/>
    </row>
    <row r="4" spans="1:14" s="501" customFormat="1" ht="20.100000000000001" customHeight="1">
      <c r="A4" s="1749" t="s">
        <v>632</v>
      </c>
      <c r="B4" s="1750"/>
      <c r="C4" s="1750"/>
      <c r="D4" s="1750"/>
      <c r="E4" s="1750"/>
      <c r="F4" s="1750"/>
      <c r="G4" s="1750"/>
    </row>
    <row r="5" spans="1:14" s="504" customFormat="1" ht="20.100000000000001" customHeight="1">
      <c r="A5" s="502" t="s">
        <v>633</v>
      </c>
      <c r="B5" s="531"/>
      <c r="C5" s="532"/>
      <c r="D5" s="532"/>
      <c r="E5" s="1699" t="s">
        <v>634</v>
      </c>
      <c r="F5" s="1699"/>
      <c r="G5" s="1700"/>
    </row>
    <row r="6" spans="1:14" s="504" customFormat="1" ht="27" customHeight="1">
      <c r="A6" s="533" t="s">
        <v>635</v>
      </c>
      <c r="B6" s="1079" t="s">
        <v>636</v>
      </c>
      <c r="C6" s="1703" t="s">
        <v>637</v>
      </c>
      <c r="D6" s="1705"/>
      <c r="E6" s="1722" t="s">
        <v>638</v>
      </c>
      <c r="F6" s="1723"/>
      <c r="G6" s="1751"/>
    </row>
    <row r="7" spans="1:14" s="504" customFormat="1" ht="20.100000000000001" customHeight="1">
      <c r="A7" s="534"/>
      <c r="B7" s="535"/>
      <c r="C7" s="536" t="s">
        <v>639</v>
      </c>
      <c r="D7" s="1086" t="s">
        <v>640</v>
      </c>
      <c r="E7" s="537"/>
      <c r="F7" s="536" t="s">
        <v>641</v>
      </c>
      <c r="G7" s="1086" t="s">
        <v>642</v>
      </c>
    </row>
    <row r="8" spans="1:14" s="504" customFormat="1" ht="39.950000000000003" customHeight="1">
      <c r="A8" s="509" t="s">
        <v>643</v>
      </c>
      <c r="B8" s="538" t="s">
        <v>644</v>
      </c>
      <c r="C8" s="539" t="s">
        <v>645</v>
      </c>
      <c r="D8" s="1119" t="s">
        <v>646</v>
      </c>
      <c r="E8" s="540"/>
      <c r="F8" s="539" t="s">
        <v>647</v>
      </c>
      <c r="G8" s="1119" t="s">
        <v>648</v>
      </c>
    </row>
    <row r="9" spans="1:14" s="544" customFormat="1" ht="36.950000000000003" customHeight="1">
      <c r="A9" s="541">
        <v>2016</v>
      </c>
      <c r="B9" s="542">
        <v>216351</v>
      </c>
      <c r="C9" s="542">
        <v>5627640</v>
      </c>
      <c r="D9" s="542">
        <v>38084751</v>
      </c>
      <c r="E9" s="542">
        <v>368361485</v>
      </c>
      <c r="F9" s="542">
        <v>278149239</v>
      </c>
      <c r="G9" s="543">
        <v>90212246</v>
      </c>
    </row>
    <row r="10" spans="1:14" s="544" customFormat="1" ht="36.950000000000003" customHeight="1">
      <c r="A10" s="541">
        <v>2017</v>
      </c>
      <c r="B10" s="545">
        <v>213165</v>
      </c>
      <c r="C10" s="542">
        <v>5557215</v>
      </c>
      <c r="D10" s="542">
        <v>39098159</v>
      </c>
      <c r="E10" s="542">
        <v>387595038</v>
      </c>
      <c r="F10" s="542">
        <v>292459335</v>
      </c>
      <c r="G10" s="543">
        <f>E10-F10</f>
        <v>95135703</v>
      </c>
      <c r="I10" s="546"/>
      <c r="J10" s="546"/>
      <c r="K10" s="546"/>
      <c r="L10" s="546"/>
      <c r="M10" s="546"/>
      <c r="N10" s="546"/>
    </row>
    <row r="11" spans="1:14" s="550" customFormat="1" ht="36.950000000000003" customHeight="1">
      <c r="A11" s="547">
        <v>2018</v>
      </c>
      <c r="B11" s="548">
        <v>211431</v>
      </c>
      <c r="C11" s="548">
        <v>5516792</v>
      </c>
      <c r="D11" s="548">
        <v>40800897</v>
      </c>
      <c r="E11" s="548">
        <v>417516032.30000001</v>
      </c>
      <c r="F11" s="548">
        <v>317233123.80000001</v>
      </c>
      <c r="G11" s="549">
        <f>E11-F11</f>
        <v>100282908.5</v>
      </c>
    </row>
    <row r="12" spans="1:14" s="550" customFormat="1" ht="36.950000000000003" customHeight="1">
      <c r="A12" s="551" t="s">
        <v>649</v>
      </c>
      <c r="B12" s="552">
        <v>49161</v>
      </c>
      <c r="C12" s="552">
        <v>1278250</v>
      </c>
      <c r="D12" s="552">
        <v>1854686</v>
      </c>
      <c r="E12" s="552">
        <v>188999169.80000001</v>
      </c>
      <c r="F12" s="552">
        <v>151804380.30000001</v>
      </c>
      <c r="G12" s="553">
        <f t="shared" ref="G12:G14" si="0">E12-F12</f>
        <v>37194789.5</v>
      </c>
    </row>
    <row r="13" spans="1:14" s="550" customFormat="1" ht="36.950000000000003" customHeight="1">
      <c r="A13" s="551" t="s">
        <v>650</v>
      </c>
      <c r="B13" s="552">
        <v>210217</v>
      </c>
      <c r="C13" s="552">
        <v>4238338</v>
      </c>
      <c r="D13" s="552">
        <v>5723933</v>
      </c>
      <c r="E13" s="552">
        <v>148095480.5</v>
      </c>
      <c r="F13" s="552">
        <v>106769996.59999999</v>
      </c>
      <c r="G13" s="553">
        <f t="shared" si="0"/>
        <v>41325483.900000006</v>
      </c>
    </row>
    <row r="14" spans="1:14" s="550" customFormat="1" ht="36.950000000000003" customHeight="1">
      <c r="A14" s="554" t="s">
        <v>651</v>
      </c>
      <c r="B14" s="555">
        <v>200820</v>
      </c>
      <c r="C14" s="555">
        <v>2442793</v>
      </c>
      <c r="D14" s="555">
        <v>33222278</v>
      </c>
      <c r="E14" s="555">
        <v>80421382</v>
      </c>
      <c r="F14" s="555">
        <v>58658746.899999999</v>
      </c>
      <c r="G14" s="1244">
        <f t="shared" si="0"/>
        <v>21762635.100000001</v>
      </c>
    </row>
    <row r="15" spans="1:14" s="550" customFormat="1" ht="15.75" customHeight="1">
      <c r="A15" s="1753" t="s">
        <v>1637</v>
      </c>
      <c r="B15" s="1753"/>
      <c r="C15" s="1753"/>
      <c r="D15" s="1753"/>
      <c r="E15" s="1753"/>
      <c r="F15" s="1753"/>
      <c r="G15" s="1753"/>
    </row>
    <row r="16" spans="1:14" ht="15.95" customHeight="1">
      <c r="A16" s="1352" t="s">
        <v>652</v>
      </c>
      <c r="B16" s="1353"/>
      <c r="C16" s="1353"/>
      <c r="D16" s="1353"/>
      <c r="E16" s="499"/>
      <c r="F16" s="499"/>
      <c r="G16" s="499"/>
    </row>
    <row r="17" spans="1:7" ht="51" customHeight="1">
      <c r="A17" s="1752"/>
      <c r="B17" s="1752"/>
      <c r="C17" s="1752"/>
      <c r="D17" s="1752"/>
      <c r="E17" s="1752"/>
      <c r="F17" s="1752"/>
      <c r="G17" s="1752"/>
    </row>
    <row r="18" spans="1:7" s="501" customFormat="1" ht="21" customHeight="1">
      <c r="A18" s="1697" t="s">
        <v>653</v>
      </c>
      <c r="B18" s="1748"/>
      <c r="C18" s="1748"/>
      <c r="D18" s="1748"/>
      <c r="E18" s="1748"/>
      <c r="F18" s="1748"/>
      <c r="G18" s="1748"/>
    </row>
    <row r="19" spans="1:7" s="501" customFormat="1" ht="20.100000000000001" customHeight="1">
      <c r="A19" s="1749" t="s">
        <v>654</v>
      </c>
      <c r="B19" s="1750"/>
      <c r="C19" s="1750"/>
      <c r="D19" s="1750"/>
      <c r="E19" s="1750"/>
      <c r="F19" s="1750"/>
      <c r="G19" s="1750"/>
    </row>
    <row r="20" spans="1:7" s="504" customFormat="1" ht="20.100000000000001" customHeight="1">
      <c r="A20" s="502" t="s">
        <v>655</v>
      </c>
      <c r="B20" s="531"/>
      <c r="C20" s="532"/>
      <c r="D20" s="532"/>
      <c r="E20" s="1699" t="s">
        <v>656</v>
      </c>
      <c r="F20" s="1699"/>
      <c r="G20" s="1700"/>
    </row>
    <row r="21" spans="1:7" s="504" customFormat="1" ht="27" customHeight="1">
      <c r="A21" s="1084" t="s">
        <v>657</v>
      </c>
      <c r="B21" s="1079" t="s">
        <v>658</v>
      </c>
      <c r="C21" s="1703" t="s">
        <v>1629</v>
      </c>
      <c r="D21" s="1705"/>
      <c r="E21" s="1722" t="s">
        <v>1628</v>
      </c>
      <c r="F21" s="1723"/>
      <c r="G21" s="1751"/>
    </row>
    <row r="22" spans="1:7" s="504" customFormat="1" ht="20.100000000000001" customHeight="1">
      <c r="A22" s="534"/>
      <c r="B22" s="535"/>
      <c r="C22" s="536" t="s">
        <v>659</v>
      </c>
      <c r="D22" s="1086" t="s">
        <v>660</v>
      </c>
      <c r="E22" s="537"/>
      <c r="F22" s="536" t="s">
        <v>661</v>
      </c>
      <c r="G22" s="1086" t="s">
        <v>662</v>
      </c>
    </row>
    <row r="23" spans="1:7" s="504" customFormat="1" ht="39.950000000000003" customHeight="1">
      <c r="A23" s="509" t="s">
        <v>663</v>
      </c>
      <c r="B23" s="538" t="s">
        <v>664</v>
      </c>
      <c r="C23" s="539" t="s">
        <v>665</v>
      </c>
      <c r="D23" s="1119" t="s">
        <v>666</v>
      </c>
      <c r="E23" s="557"/>
      <c r="F23" s="539" t="s">
        <v>667</v>
      </c>
      <c r="G23" s="1119" t="s">
        <v>668</v>
      </c>
    </row>
    <row r="24" spans="1:7" s="550" customFormat="1" ht="43.35" customHeight="1">
      <c r="A24" s="541">
        <v>2013</v>
      </c>
      <c r="B24" s="558">
        <v>6875124</v>
      </c>
      <c r="C24" s="558">
        <v>5433393</v>
      </c>
      <c r="D24" s="558">
        <v>33779832</v>
      </c>
      <c r="E24" s="558">
        <v>294065627</v>
      </c>
      <c r="F24" s="558">
        <v>222418104</v>
      </c>
      <c r="G24" s="553">
        <v>71647523</v>
      </c>
    </row>
    <row r="25" spans="1:7" s="550" customFormat="1" ht="43.35" customHeight="1">
      <c r="A25" s="541">
        <v>2014</v>
      </c>
      <c r="B25" s="559">
        <v>6907914</v>
      </c>
      <c r="C25" s="559">
        <v>5534727</v>
      </c>
      <c r="D25" s="559">
        <v>34962523</v>
      </c>
      <c r="E25" s="559">
        <v>314759160</v>
      </c>
      <c r="F25" s="559">
        <v>238636708</v>
      </c>
      <c r="G25" s="560">
        <v>76122452</v>
      </c>
    </row>
    <row r="26" spans="1:7" s="544" customFormat="1" ht="43.35" customHeight="1">
      <c r="A26" s="561">
        <v>2015</v>
      </c>
      <c r="B26" s="562">
        <v>6885020</v>
      </c>
      <c r="C26" s="562">
        <v>5544358</v>
      </c>
      <c r="D26" s="562">
        <v>36048220</v>
      </c>
      <c r="E26" s="562">
        <v>336165879</v>
      </c>
      <c r="F26" s="562">
        <v>254223743</v>
      </c>
      <c r="G26" s="563">
        <v>81942137</v>
      </c>
    </row>
    <row r="27" spans="1:7" s="528" customFormat="1" ht="15.95" customHeight="1">
      <c r="A27" s="1747" t="s">
        <v>669</v>
      </c>
      <c r="B27" s="1747"/>
      <c r="C27" s="1747"/>
      <c r="D27" s="1747"/>
      <c r="E27" s="564"/>
      <c r="F27" s="564"/>
      <c r="G27" s="565"/>
    </row>
  </sheetData>
  <mergeCells count="14">
    <mergeCell ref="A2:G2"/>
    <mergeCell ref="A27:D27"/>
    <mergeCell ref="A3:G3"/>
    <mergeCell ref="A4:G4"/>
    <mergeCell ref="E5:G5"/>
    <mergeCell ref="C6:D6"/>
    <mergeCell ref="E6:G6"/>
    <mergeCell ref="A17:G17"/>
    <mergeCell ref="A18:G18"/>
    <mergeCell ref="A19:G19"/>
    <mergeCell ref="E20:G20"/>
    <mergeCell ref="C21:D21"/>
    <mergeCell ref="E21:G21"/>
    <mergeCell ref="A15:G15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topLeftCell="A13" zoomScale="85" zoomScaleSheetLayoutView="85" workbookViewId="0">
      <selection activeCell="D23" sqref="D23"/>
    </sheetView>
  </sheetViews>
  <sheetFormatPr defaultColWidth="9" defaultRowHeight="14.25"/>
  <cols>
    <col min="1" max="1" width="10.625" style="500" customWidth="1"/>
    <col min="2" max="7" width="12.625" style="500" customWidth="1"/>
    <col min="8" max="16384" width="9" style="500"/>
  </cols>
  <sheetData>
    <row r="1" spans="1:8" ht="5.0999999999999996" customHeight="1">
      <c r="A1" s="499"/>
      <c r="B1" s="499"/>
      <c r="C1" s="499"/>
      <c r="D1" s="499"/>
      <c r="E1" s="499"/>
      <c r="F1" s="499"/>
      <c r="G1" s="499"/>
    </row>
    <row r="2" spans="1:8" ht="50.1" customHeight="1">
      <c r="A2" s="1746"/>
      <c r="B2" s="1746"/>
      <c r="C2" s="1746"/>
      <c r="D2" s="1746"/>
      <c r="E2" s="1746"/>
      <c r="F2" s="1746"/>
      <c r="G2" s="1746"/>
    </row>
    <row r="3" spans="1:8" s="501" customFormat="1" ht="25.5" customHeight="1">
      <c r="A3" s="1754" t="s">
        <v>670</v>
      </c>
      <c r="B3" s="1750"/>
      <c r="C3" s="1750"/>
      <c r="D3" s="1750"/>
      <c r="E3" s="1750"/>
      <c r="F3" s="1750"/>
      <c r="G3" s="1750"/>
      <c r="H3" s="566"/>
    </row>
    <row r="4" spans="1:8" s="501" customFormat="1" ht="20.100000000000001" customHeight="1">
      <c r="A4" s="1749" t="s">
        <v>671</v>
      </c>
      <c r="B4" s="1750"/>
      <c r="C4" s="1750"/>
      <c r="D4" s="1750"/>
      <c r="E4" s="1750"/>
      <c r="F4" s="1750"/>
      <c r="G4" s="1750"/>
      <c r="H4" s="566"/>
    </row>
    <row r="5" spans="1:8" s="504" customFormat="1" ht="20.100000000000001" customHeight="1">
      <c r="A5" s="502" t="s">
        <v>672</v>
      </c>
      <c r="B5" s="502"/>
      <c r="C5" s="531"/>
      <c r="D5" s="532"/>
      <c r="E5" s="532"/>
      <c r="F5" s="1699" t="s">
        <v>673</v>
      </c>
      <c r="G5" s="1700"/>
    </row>
    <row r="6" spans="1:8" s="504" customFormat="1" ht="31.5" customHeight="1">
      <c r="A6" s="1084" t="s">
        <v>79</v>
      </c>
      <c r="B6" s="567" t="s">
        <v>674</v>
      </c>
      <c r="C6" s="1703" t="s">
        <v>675</v>
      </c>
      <c r="D6" s="1705"/>
      <c r="E6" s="567" t="s">
        <v>676</v>
      </c>
      <c r="F6" s="508" t="s">
        <v>677</v>
      </c>
      <c r="G6" s="567" t="s">
        <v>678</v>
      </c>
    </row>
    <row r="7" spans="1:8" s="504" customFormat="1" ht="20.100000000000001" customHeight="1">
      <c r="A7" s="505"/>
      <c r="B7" s="568"/>
      <c r="C7" s="569" t="s">
        <v>679</v>
      </c>
      <c r="D7" s="569" t="s">
        <v>680</v>
      </c>
      <c r="E7" s="570"/>
      <c r="F7" s="571"/>
      <c r="G7" s="572" t="s">
        <v>681</v>
      </c>
    </row>
    <row r="8" spans="1:8" s="504" customFormat="1" ht="20.100000000000001" customHeight="1">
      <c r="A8" s="573"/>
      <c r="B8" s="574" t="s">
        <v>87</v>
      </c>
      <c r="C8" s="575"/>
      <c r="D8" s="576"/>
      <c r="E8" s="572" t="s">
        <v>682</v>
      </c>
      <c r="F8" s="575" t="s">
        <v>683</v>
      </c>
      <c r="G8" s="572" t="s">
        <v>684</v>
      </c>
    </row>
    <row r="9" spans="1:8" s="504" customFormat="1" ht="20.100000000000001" customHeight="1">
      <c r="A9" s="509" t="s">
        <v>685</v>
      </c>
      <c r="B9" s="577" t="s">
        <v>686</v>
      </c>
      <c r="C9" s="510" t="s">
        <v>687</v>
      </c>
      <c r="D9" s="510" t="s">
        <v>688</v>
      </c>
      <c r="E9" s="518" t="s">
        <v>689</v>
      </c>
      <c r="F9" s="510" t="s">
        <v>690</v>
      </c>
      <c r="G9" s="518" t="s">
        <v>690</v>
      </c>
    </row>
    <row r="10" spans="1:8" s="550" customFormat="1" ht="95.1" customHeight="1">
      <c r="A10" s="578">
        <v>2013</v>
      </c>
      <c r="B10" s="579">
        <v>71260</v>
      </c>
      <c r="C10" s="579">
        <v>4389</v>
      </c>
      <c r="D10" s="579">
        <v>27998</v>
      </c>
      <c r="E10" s="580">
        <v>42225</v>
      </c>
      <c r="F10" s="580">
        <v>595</v>
      </c>
      <c r="G10" s="581">
        <v>442</v>
      </c>
    </row>
    <row r="11" spans="1:8" s="550" customFormat="1" ht="95.1" customHeight="1">
      <c r="A11" s="578">
        <v>2014</v>
      </c>
      <c r="B11" s="580">
        <v>71606</v>
      </c>
      <c r="C11" s="580">
        <v>4563</v>
      </c>
      <c r="D11" s="580">
        <v>28879</v>
      </c>
      <c r="E11" s="580">
        <v>41409</v>
      </c>
      <c r="F11" s="580">
        <v>671</v>
      </c>
      <c r="G11" s="581">
        <v>647</v>
      </c>
    </row>
    <row r="12" spans="1:8" s="550" customFormat="1" ht="95.1" customHeight="1">
      <c r="A12" s="578">
        <v>2015</v>
      </c>
      <c r="B12" s="580">
        <v>77519</v>
      </c>
      <c r="C12" s="580">
        <v>5025</v>
      </c>
      <c r="D12" s="580">
        <v>30396</v>
      </c>
      <c r="E12" s="580">
        <v>40471</v>
      </c>
      <c r="F12" s="580">
        <v>778</v>
      </c>
      <c r="G12" s="581">
        <v>849</v>
      </c>
    </row>
    <row r="13" spans="1:8" s="544" customFormat="1" ht="95.1" customHeight="1">
      <c r="A13" s="578">
        <v>2016</v>
      </c>
      <c r="B13" s="580">
        <v>73993</v>
      </c>
      <c r="C13" s="580">
        <v>5362</v>
      </c>
      <c r="D13" s="580">
        <v>34892</v>
      </c>
      <c r="E13" s="580">
        <v>37222</v>
      </c>
      <c r="F13" s="580">
        <v>895</v>
      </c>
      <c r="G13" s="581">
        <v>984</v>
      </c>
    </row>
    <row r="14" spans="1:8" s="544" customFormat="1" ht="95.1" customHeight="1">
      <c r="A14" s="578">
        <v>2017</v>
      </c>
      <c r="B14" s="580">
        <v>71680</v>
      </c>
      <c r="C14" s="580">
        <v>5607</v>
      </c>
      <c r="D14" s="580">
        <v>31474</v>
      </c>
      <c r="E14" s="580">
        <v>37848</v>
      </c>
      <c r="F14" s="580">
        <v>1048</v>
      </c>
      <c r="G14" s="581">
        <v>1310</v>
      </c>
    </row>
    <row r="15" spans="1:8" s="585" customFormat="1" ht="95.1" customHeight="1">
      <c r="A15" s="582">
        <v>2018</v>
      </c>
      <c r="B15" s="583">
        <v>72241</v>
      </c>
      <c r="C15" s="583">
        <v>5896</v>
      </c>
      <c r="D15" s="583">
        <v>32711</v>
      </c>
      <c r="E15" s="583">
        <v>36737</v>
      </c>
      <c r="F15" s="583">
        <v>1032</v>
      </c>
      <c r="G15" s="584">
        <v>1761</v>
      </c>
    </row>
    <row r="16" spans="1:8" ht="15.95" customHeight="1">
      <c r="A16" s="586" t="s">
        <v>691</v>
      </c>
      <c r="B16" s="587"/>
      <c r="C16" s="588"/>
      <c r="D16" s="588"/>
      <c r="E16" s="588"/>
      <c r="F16" s="588"/>
      <c r="G16" s="565"/>
    </row>
    <row r="17" spans="2:4" ht="14.25" customHeight="1">
      <c r="B17" s="589"/>
    </row>
    <row r="18" spans="2:4" ht="14.25" customHeight="1">
      <c r="B18" s="589"/>
    </row>
    <row r="19" spans="2:4" ht="14.25" customHeight="1">
      <c r="B19" s="590"/>
    </row>
    <row r="22" spans="2:4">
      <c r="D22" s="589">
        <f>SUM(D15:G15)</f>
        <v>72241</v>
      </c>
    </row>
  </sheetData>
  <mergeCells count="5">
    <mergeCell ref="A2:G2"/>
    <mergeCell ref="A3:G3"/>
    <mergeCell ref="A4:G4"/>
    <mergeCell ref="F5:G5"/>
    <mergeCell ref="C6:D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85" zoomScaleSheetLayoutView="85" workbookViewId="0">
      <selection activeCell="I17" sqref="I17"/>
    </sheetView>
  </sheetViews>
  <sheetFormatPr defaultColWidth="9" defaultRowHeight="12"/>
  <cols>
    <col min="1" max="1" width="8.625" style="593" customWidth="1"/>
    <col min="2" max="2" width="7" style="597" customWidth="1"/>
    <col min="3" max="3" width="7.5" style="593" customWidth="1"/>
    <col min="4" max="4" width="5.625" style="597" customWidth="1"/>
    <col min="5" max="5" width="7.625" style="593" customWidth="1"/>
    <col min="6" max="6" width="5.125" style="597" customWidth="1"/>
    <col min="7" max="7" width="7.625" style="593" customWidth="1"/>
    <col min="8" max="8" width="4.875" style="597" customWidth="1"/>
    <col min="9" max="9" width="7.625" style="593" customWidth="1"/>
    <col min="10" max="10" width="4.375" style="597" customWidth="1"/>
    <col min="11" max="11" width="7.625" style="593" customWidth="1"/>
    <col min="12" max="12" width="4.5" style="597" customWidth="1"/>
    <col min="13" max="13" width="6.75" style="593" customWidth="1"/>
    <col min="14" max="16384" width="9" style="593"/>
  </cols>
  <sheetData>
    <row r="1" spans="1:14" ht="5.0999999999999996" customHeight="1">
      <c r="A1" s="591"/>
      <c r="B1" s="592"/>
      <c r="C1" s="591"/>
      <c r="D1" s="592"/>
      <c r="E1" s="591"/>
      <c r="F1" s="592"/>
      <c r="G1" s="591"/>
      <c r="H1" s="592"/>
      <c r="I1" s="591"/>
      <c r="J1" s="592"/>
      <c r="K1" s="591"/>
      <c r="L1" s="592"/>
      <c r="M1" s="591"/>
    </row>
    <row r="2" spans="1:14" ht="50.1" customHeight="1">
      <c r="A2" s="1757"/>
      <c r="B2" s="1757"/>
      <c r="C2" s="1757"/>
      <c r="D2" s="1757"/>
      <c r="E2" s="1757"/>
      <c r="F2" s="1757"/>
      <c r="G2" s="1757"/>
      <c r="H2" s="1757"/>
      <c r="I2" s="1757"/>
      <c r="J2" s="1757"/>
      <c r="K2" s="1757"/>
      <c r="L2" s="1757"/>
      <c r="M2" s="1757"/>
    </row>
    <row r="3" spans="1:14" s="594" customFormat="1" ht="22.5" customHeight="1">
      <c r="A3" s="1754" t="s">
        <v>692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566"/>
    </row>
    <row r="4" spans="1:14" s="594" customFormat="1" ht="20.100000000000001" customHeight="1">
      <c r="A4" s="1698" t="s">
        <v>693</v>
      </c>
      <c r="B4" s="1758"/>
      <c r="C4" s="1758"/>
      <c r="D4" s="1758"/>
      <c r="E4" s="1758"/>
      <c r="F4" s="1758"/>
      <c r="G4" s="1758"/>
      <c r="H4" s="1758"/>
      <c r="I4" s="1758"/>
      <c r="J4" s="1758"/>
      <c r="K4" s="1758"/>
      <c r="L4" s="1758"/>
      <c r="M4" s="1758"/>
      <c r="N4" s="566"/>
    </row>
    <row r="5" spans="1:14" s="599" customFormat="1" ht="20.100000000000001" customHeight="1">
      <c r="A5" s="595" t="s">
        <v>1620</v>
      </c>
      <c r="B5" s="596"/>
      <c r="C5" s="593"/>
      <c r="D5" s="597"/>
      <c r="E5" s="593"/>
      <c r="F5" s="597"/>
      <c r="G5" s="593"/>
      <c r="H5" s="597"/>
      <c r="I5" s="1759" t="s">
        <v>694</v>
      </c>
      <c r="J5" s="1759"/>
      <c r="K5" s="1759"/>
      <c r="L5" s="1759"/>
      <c r="M5" s="1759"/>
      <c r="N5" s="598"/>
    </row>
    <row r="6" spans="1:14" s="600" customFormat="1" ht="20.100000000000001" customHeight="1">
      <c r="A6" s="1760" t="s">
        <v>695</v>
      </c>
      <c r="B6" s="1755" t="s">
        <v>696</v>
      </c>
      <c r="C6" s="1756"/>
      <c r="D6" s="1764" t="s">
        <v>697</v>
      </c>
      <c r="E6" s="1765"/>
      <c r="F6" s="1765"/>
      <c r="G6" s="1765"/>
      <c r="H6" s="1765"/>
      <c r="I6" s="1765"/>
      <c r="J6" s="1765"/>
      <c r="K6" s="1765"/>
      <c r="L6" s="1765"/>
      <c r="M6" s="1766"/>
    </row>
    <row r="7" spans="1:14" s="600" customFormat="1" ht="20.100000000000001" customHeight="1">
      <c r="A7" s="1761"/>
      <c r="B7" s="1762"/>
      <c r="C7" s="1763"/>
      <c r="D7" s="1764" t="s">
        <v>698</v>
      </c>
      <c r="E7" s="1765"/>
      <c r="F7" s="1765"/>
      <c r="G7" s="1765"/>
      <c r="H7" s="1765"/>
      <c r="I7" s="1765"/>
      <c r="J7" s="1765"/>
      <c r="K7" s="1765"/>
      <c r="L7" s="1765"/>
      <c r="M7" s="1766"/>
    </row>
    <row r="8" spans="1:14" s="599" customFormat="1" ht="15.75" customHeight="1">
      <c r="A8" s="1088"/>
      <c r="B8" s="1767" t="s">
        <v>245</v>
      </c>
      <c r="C8" s="1768"/>
      <c r="D8" s="1755" t="s">
        <v>699</v>
      </c>
      <c r="E8" s="1756"/>
      <c r="F8" s="1755" t="s">
        <v>700</v>
      </c>
      <c r="G8" s="1756"/>
      <c r="H8" s="1755" t="s">
        <v>701</v>
      </c>
      <c r="I8" s="1769"/>
      <c r="J8" s="1755" t="s">
        <v>702</v>
      </c>
      <c r="K8" s="1756"/>
      <c r="L8" s="1755" t="s">
        <v>703</v>
      </c>
      <c r="M8" s="1756"/>
    </row>
    <row r="9" spans="1:14" s="599" customFormat="1" ht="15.75" customHeight="1">
      <c r="A9" s="601"/>
      <c r="B9" s="602"/>
      <c r="C9" s="603"/>
      <c r="D9" s="1770" t="s">
        <v>704</v>
      </c>
      <c r="E9" s="1771"/>
      <c r="F9" s="604"/>
      <c r="G9" s="605"/>
      <c r="H9" s="1770" t="s">
        <v>705</v>
      </c>
      <c r="I9" s="1772"/>
      <c r="J9" s="1770" t="s">
        <v>706</v>
      </c>
      <c r="K9" s="1771"/>
      <c r="L9" s="1770" t="s">
        <v>707</v>
      </c>
      <c r="M9" s="1771"/>
    </row>
    <row r="10" spans="1:14" s="599" customFormat="1" ht="15.75" customHeight="1">
      <c r="A10" s="601"/>
      <c r="B10" s="606" t="s">
        <v>708</v>
      </c>
      <c r="C10" s="607" t="s">
        <v>709</v>
      </c>
      <c r="D10" s="1773" t="s">
        <v>710</v>
      </c>
      <c r="E10" s="1760" t="s">
        <v>711</v>
      </c>
      <c r="F10" s="1773" t="s">
        <v>710</v>
      </c>
      <c r="G10" s="1760" t="s">
        <v>711</v>
      </c>
      <c r="H10" s="1773" t="s">
        <v>710</v>
      </c>
      <c r="I10" s="1760" t="s">
        <v>711</v>
      </c>
      <c r="J10" s="1773" t="s">
        <v>710</v>
      </c>
      <c r="K10" s="1760" t="s">
        <v>711</v>
      </c>
      <c r="L10" s="1773" t="s">
        <v>710</v>
      </c>
      <c r="M10" s="1760" t="s">
        <v>711</v>
      </c>
    </row>
    <row r="11" spans="1:14" s="599" customFormat="1" ht="15.75" customHeight="1">
      <c r="A11" s="1775" t="s">
        <v>712</v>
      </c>
      <c r="B11" s="608" t="s">
        <v>713</v>
      </c>
      <c r="C11" s="609"/>
      <c r="D11" s="1774"/>
      <c r="E11" s="1761"/>
      <c r="F11" s="1774"/>
      <c r="G11" s="1761"/>
      <c r="H11" s="1774"/>
      <c r="I11" s="1761"/>
      <c r="J11" s="1774"/>
      <c r="K11" s="1761"/>
      <c r="L11" s="1774"/>
      <c r="M11" s="1761"/>
    </row>
    <row r="12" spans="1:14" s="599" customFormat="1" ht="15.75" customHeight="1">
      <c r="A12" s="1776"/>
      <c r="B12" s="608" t="s">
        <v>714</v>
      </c>
      <c r="C12" s="609" t="s">
        <v>715</v>
      </c>
      <c r="D12" s="1774"/>
      <c r="E12" s="1761"/>
      <c r="F12" s="1774"/>
      <c r="G12" s="1761"/>
      <c r="H12" s="1774"/>
      <c r="I12" s="1761"/>
      <c r="J12" s="1774"/>
      <c r="K12" s="1761"/>
      <c r="L12" s="1774"/>
      <c r="M12" s="1761"/>
    </row>
    <row r="13" spans="1:14" s="597" customFormat="1" ht="36.950000000000003" customHeight="1">
      <c r="A13" s="610">
        <v>2013</v>
      </c>
      <c r="B13" s="611">
        <v>17446</v>
      </c>
      <c r="C13" s="612">
        <v>51219614</v>
      </c>
      <c r="D13" s="612">
        <v>7976</v>
      </c>
      <c r="E13" s="612">
        <v>16437704</v>
      </c>
      <c r="F13" s="612">
        <v>3699</v>
      </c>
      <c r="G13" s="612">
        <v>16741280</v>
      </c>
      <c r="H13" s="1354" t="s">
        <v>49</v>
      </c>
      <c r="I13" s="1354" t="s">
        <v>49</v>
      </c>
      <c r="J13" s="612">
        <v>1558</v>
      </c>
      <c r="K13" s="612">
        <v>7099111</v>
      </c>
      <c r="L13" s="612">
        <v>34</v>
      </c>
      <c r="M13" s="613">
        <v>46297</v>
      </c>
    </row>
    <row r="14" spans="1:14" s="597" customFormat="1" ht="36.950000000000003" customHeight="1">
      <c r="A14" s="610">
        <v>2014</v>
      </c>
      <c r="B14" s="614">
        <v>13540</v>
      </c>
      <c r="C14" s="615">
        <v>35002432</v>
      </c>
      <c r="D14" s="615">
        <v>7814</v>
      </c>
      <c r="E14" s="615">
        <v>16336781</v>
      </c>
      <c r="F14" s="1355" t="s">
        <v>49</v>
      </c>
      <c r="G14" s="1355" t="s">
        <v>49</v>
      </c>
      <c r="H14" s="1355" t="s">
        <v>49</v>
      </c>
      <c r="I14" s="1355" t="s">
        <v>49</v>
      </c>
      <c r="J14" s="615">
        <v>1717</v>
      </c>
      <c r="K14" s="615">
        <v>7975217</v>
      </c>
      <c r="L14" s="615">
        <v>36</v>
      </c>
      <c r="M14" s="616">
        <v>48904</v>
      </c>
    </row>
    <row r="15" spans="1:14" s="597" customFormat="1" ht="36.950000000000003" customHeight="1">
      <c r="A15" s="610">
        <v>2015</v>
      </c>
      <c r="B15" s="614">
        <v>17890</v>
      </c>
      <c r="C15" s="615">
        <v>56690328</v>
      </c>
      <c r="D15" s="615">
        <v>7361</v>
      </c>
      <c r="E15" s="615">
        <v>16215421</v>
      </c>
      <c r="F15" s="615">
        <v>465</v>
      </c>
      <c r="G15" s="615">
        <v>3654198</v>
      </c>
      <c r="H15" s="615">
        <v>4207</v>
      </c>
      <c r="I15" s="615">
        <v>15991029</v>
      </c>
      <c r="J15" s="615">
        <v>1849</v>
      </c>
      <c r="K15" s="615">
        <v>8926697</v>
      </c>
      <c r="L15" s="615">
        <v>51</v>
      </c>
      <c r="M15" s="616">
        <v>71934</v>
      </c>
    </row>
    <row r="16" spans="1:14" s="617" customFormat="1" ht="36.950000000000003" customHeight="1">
      <c r="A16" s="610">
        <v>2016</v>
      </c>
      <c r="B16" s="614">
        <v>20074</v>
      </c>
      <c r="C16" s="615">
        <v>63677874</v>
      </c>
      <c r="D16" s="615">
        <v>7523</v>
      </c>
      <c r="E16" s="615">
        <v>16003373</v>
      </c>
      <c r="F16" s="615">
        <v>580</v>
      </c>
      <c r="G16" s="615">
        <v>5041305</v>
      </c>
      <c r="H16" s="615">
        <v>5052</v>
      </c>
      <c r="I16" s="615">
        <v>19376681</v>
      </c>
      <c r="J16" s="615">
        <v>2012</v>
      </c>
      <c r="K16" s="615">
        <v>9766815</v>
      </c>
      <c r="L16" s="615">
        <v>69</v>
      </c>
      <c r="M16" s="616">
        <v>97297</v>
      </c>
    </row>
    <row r="17" spans="1:14" s="617" customFormat="1" ht="36.950000000000003" customHeight="1">
      <c r="A17" s="610">
        <v>2017</v>
      </c>
      <c r="B17" s="614">
        <v>21403</v>
      </c>
      <c r="C17" s="615">
        <v>70606653</v>
      </c>
      <c r="D17" s="615">
        <v>7370</v>
      </c>
      <c r="E17" s="615">
        <v>15841222</v>
      </c>
      <c r="F17" s="615">
        <v>806</v>
      </c>
      <c r="G17" s="615">
        <v>7189503</v>
      </c>
      <c r="H17" s="615">
        <v>6010</v>
      </c>
      <c r="I17" s="615">
        <v>23487277</v>
      </c>
      <c r="J17" s="615">
        <v>2135</v>
      </c>
      <c r="K17" s="615">
        <v>10577857</v>
      </c>
      <c r="L17" s="615">
        <v>104</v>
      </c>
      <c r="M17" s="616">
        <v>146273</v>
      </c>
    </row>
    <row r="18" spans="1:14" s="617" customFormat="1" ht="36.950000000000003" customHeight="1">
      <c r="A18" s="618">
        <v>2018</v>
      </c>
      <c r="B18" s="619">
        <v>21382</v>
      </c>
      <c r="C18" s="620">
        <v>74949625</v>
      </c>
      <c r="D18" s="620">
        <v>7225</v>
      </c>
      <c r="E18" s="620">
        <v>15746499</v>
      </c>
      <c r="F18" s="620">
        <v>826</v>
      </c>
      <c r="G18" s="620">
        <v>8313342</v>
      </c>
      <c r="H18" s="620">
        <v>6226</v>
      </c>
      <c r="I18" s="620">
        <v>25944557</v>
      </c>
      <c r="J18" s="620">
        <v>2305</v>
      </c>
      <c r="K18" s="620">
        <v>11751683</v>
      </c>
      <c r="L18" s="620">
        <v>113</v>
      </c>
      <c r="M18" s="621">
        <v>195394</v>
      </c>
    </row>
    <row r="19" spans="1:14" s="600" customFormat="1" ht="15.75" customHeight="1">
      <c r="A19" s="1087" t="s">
        <v>695</v>
      </c>
      <c r="B19" s="1764" t="s">
        <v>716</v>
      </c>
      <c r="C19" s="1781"/>
      <c r="D19" s="1781"/>
      <c r="E19" s="1781"/>
      <c r="F19" s="1781"/>
      <c r="G19" s="1781"/>
      <c r="H19" s="1781"/>
      <c r="I19" s="1781"/>
      <c r="J19" s="1781"/>
      <c r="K19" s="1781"/>
      <c r="L19" s="1781"/>
      <c r="M19" s="1782"/>
    </row>
    <row r="20" spans="1:14" s="600" customFormat="1" ht="15.75" customHeight="1">
      <c r="A20" s="622"/>
      <c r="B20" s="1783" t="s">
        <v>717</v>
      </c>
      <c r="C20" s="1784"/>
      <c r="D20" s="1755" t="s">
        <v>718</v>
      </c>
      <c r="E20" s="1785"/>
      <c r="F20" s="1785"/>
      <c r="G20" s="1786"/>
      <c r="H20" s="1767" t="s">
        <v>719</v>
      </c>
      <c r="I20" s="1768"/>
      <c r="J20" s="1783" t="s">
        <v>720</v>
      </c>
      <c r="K20" s="1784"/>
      <c r="L20" s="1783" t="s">
        <v>721</v>
      </c>
      <c r="M20" s="1784"/>
      <c r="N20" s="623"/>
    </row>
    <row r="21" spans="1:14" s="600" customFormat="1" ht="15.75" customHeight="1">
      <c r="A21" s="622"/>
      <c r="B21" s="1777" t="s">
        <v>722</v>
      </c>
      <c r="C21" s="1778"/>
      <c r="D21" s="1770" t="s">
        <v>723</v>
      </c>
      <c r="E21" s="1779"/>
      <c r="F21" s="1779"/>
      <c r="G21" s="1780"/>
      <c r="H21" s="1777" t="s">
        <v>724</v>
      </c>
      <c r="I21" s="1778"/>
      <c r="J21" s="1777" t="s">
        <v>725</v>
      </c>
      <c r="K21" s="1778"/>
      <c r="L21" s="1777" t="s">
        <v>726</v>
      </c>
      <c r="M21" s="1778"/>
    </row>
    <row r="22" spans="1:14" s="600" customFormat="1" ht="15.75" customHeight="1">
      <c r="A22" s="601"/>
      <c r="B22" s="1773" t="s">
        <v>710</v>
      </c>
      <c r="C22" s="1760" t="s">
        <v>711</v>
      </c>
      <c r="D22" s="1790" t="s">
        <v>710</v>
      </c>
      <c r="E22" s="1786"/>
      <c r="F22" s="1755" t="s">
        <v>711</v>
      </c>
      <c r="G22" s="1786"/>
      <c r="H22" s="1773" t="s">
        <v>710</v>
      </c>
      <c r="I22" s="1760" t="s">
        <v>711</v>
      </c>
      <c r="J22" s="1773" t="s">
        <v>710</v>
      </c>
      <c r="K22" s="1760" t="s">
        <v>711</v>
      </c>
      <c r="L22" s="1773" t="s">
        <v>710</v>
      </c>
      <c r="M22" s="1760" t="s">
        <v>711</v>
      </c>
    </row>
    <row r="23" spans="1:14" s="600" customFormat="1" ht="15.75" customHeight="1">
      <c r="A23" s="1761" t="s">
        <v>712</v>
      </c>
      <c r="B23" s="1774"/>
      <c r="C23" s="1761"/>
      <c r="D23" s="1791"/>
      <c r="E23" s="1792"/>
      <c r="F23" s="1791"/>
      <c r="G23" s="1792"/>
      <c r="H23" s="1774"/>
      <c r="I23" s="1761"/>
      <c r="J23" s="1774"/>
      <c r="K23" s="1761"/>
      <c r="L23" s="1774"/>
      <c r="M23" s="1761"/>
    </row>
    <row r="24" spans="1:14" s="600" customFormat="1" ht="7.5" customHeight="1">
      <c r="A24" s="1789"/>
      <c r="B24" s="1788"/>
      <c r="C24" s="1789"/>
      <c r="D24" s="1793"/>
      <c r="E24" s="1794"/>
      <c r="F24" s="1793"/>
      <c r="G24" s="1794"/>
      <c r="H24" s="1788"/>
      <c r="I24" s="1789"/>
      <c r="J24" s="1788"/>
      <c r="K24" s="1789"/>
      <c r="L24" s="1788"/>
      <c r="M24" s="1789"/>
    </row>
    <row r="25" spans="1:14" s="625" customFormat="1" ht="38.1" customHeight="1">
      <c r="A25" s="624">
        <v>2013</v>
      </c>
      <c r="B25" s="1089">
        <v>372</v>
      </c>
      <c r="C25" s="1089">
        <v>1516261</v>
      </c>
      <c r="D25" s="1787">
        <v>2618</v>
      </c>
      <c r="E25" s="1787"/>
      <c r="F25" s="1787">
        <v>5777753</v>
      </c>
      <c r="G25" s="1787"/>
      <c r="H25" s="1089">
        <v>22</v>
      </c>
      <c r="I25" s="1089">
        <v>229498</v>
      </c>
      <c r="J25" s="1089">
        <v>1050</v>
      </c>
      <c r="K25" s="1089">
        <v>3201408</v>
      </c>
      <c r="L25" s="1089">
        <v>117</v>
      </c>
      <c r="M25" s="1121">
        <v>170302</v>
      </c>
    </row>
    <row r="26" spans="1:14" s="625" customFormat="1" ht="38.1" customHeight="1">
      <c r="A26" s="624">
        <v>2014</v>
      </c>
      <c r="B26" s="1089">
        <v>384</v>
      </c>
      <c r="C26" s="1089">
        <v>1610589</v>
      </c>
      <c r="D26" s="1795">
        <v>2795</v>
      </c>
      <c r="E26" s="1795"/>
      <c r="F26" s="1795">
        <v>6237591</v>
      </c>
      <c r="G26" s="1795"/>
      <c r="H26" s="1089">
        <v>11</v>
      </c>
      <c r="I26" s="1089">
        <v>144315</v>
      </c>
      <c r="J26" s="1089">
        <v>645</v>
      </c>
      <c r="K26" s="1089">
        <v>2427407</v>
      </c>
      <c r="L26" s="1089">
        <v>138</v>
      </c>
      <c r="M26" s="1121">
        <v>221628</v>
      </c>
    </row>
    <row r="27" spans="1:14" s="625" customFormat="1" ht="38.1" customHeight="1">
      <c r="A27" s="624">
        <v>2015</v>
      </c>
      <c r="B27" s="1089">
        <v>337</v>
      </c>
      <c r="C27" s="1089">
        <v>1671537</v>
      </c>
      <c r="D27" s="1795">
        <v>2703</v>
      </c>
      <c r="E27" s="1795"/>
      <c r="F27" s="1795">
        <v>6790745</v>
      </c>
      <c r="G27" s="1795"/>
      <c r="H27" s="1089">
        <v>15</v>
      </c>
      <c r="I27" s="1089">
        <v>165188</v>
      </c>
      <c r="J27" s="1089">
        <v>836</v>
      </c>
      <c r="K27" s="1089">
        <v>3131997</v>
      </c>
      <c r="L27" s="1089">
        <v>66</v>
      </c>
      <c r="M27" s="1121">
        <v>71582</v>
      </c>
    </row>
    <row r="28" spans="1:14" s="626" customFormat="1" ht="38.1" customHeight="1">
      <c r="A28" s="624">
        <v>2016</v>
      </c>
      <c r="B28" s="1089">
        <v>387</v>
      </c>
      <c r="C28" s="1089">
        <v>1630214</v>
      </c>
      <c r="D28" s="1795">
        <v>3217</v>
      </c>
      <c r="E28" s="1795"/>
      <c r="F28" s="1795">
        <v>7375806</v>
      </c>
      <c r="G28" s="1795"/>
      <c r="H28" s="1089">
        <v>12</v>
      </c>
      <c r="I28" s="1089">
        <v>178674</v>
      </c>
      <c r="J28" s="1089">
        <v>1059</v>
      </c>
      <c r="K28" s="1089">
        <v>3936842</v>
      </c>
      <c r="L28" s="1089">
        <v>163</v>
      </c>
      <c r="M28" s="1121">
        <v>270867</v>
      </c>
    </row>
    <row r="29" spans="1:14" s="626" customFormat="1" ht="38.1" customHeight="1">
      <c r="A29" s="624">
        <v>2017</v>
      </c>
      <c r="B29" s="1089">
        <v>376</v>
      </c>
      <c r="C29" s="1089">
        <v>1659648</v>
      </c>
      <c r="D29" s="1795">
        <v>3382</v>
      </c>
      <c r="E29" s="1795"/>
      <c r="F29" s="1795">
        <v>7805712</v>
      </c>
      <c r="G29" s="1795"/>
      <c r="H29" s="1089">
        <v>11</v>
      </c>
      <c r="I29" s="1089">
        <v>151505</v>
      </c>
      <c r="J29" s="1089">
        <v>1088</v>
      </c>
      <c r="K29" s="1089">
        <v>3576955</v>
      </c>
      <c r="L29" s="1089">
        <v>121</v>
      </c>
      <c r="M29" s="1121">
        <v>170701</v>
      </c>
    </row>
    <row r="30" spans="1:14" s="626" customFormat="1" ht="38.1" customHeight="1">
      <c r="A30" s="627">
        <v>2018</v>
      </c>
      <c r="B30" s="1090">
        <v>368</v>
      </c>
      <c r="C30" s="1090">
        <v>1605327</v>
      </c>
      <c r="D30" s="1796">
        <v>3632</v>
      </c>
      <c r="E30" s="1796"/>
      <c r="F30" s="1796">
        <v>8592656</v>
      </c>
      <c r="G30" s="1796"/>
      <c r="H30" s="1090">
        <v>14</v>
      </c>
      <c r="I30" s="1090">
        <v>176019</v>
      </c>
      <c r="J30" s="1090">
        <v>568</v>
      </c>
      <c r="K30" s="1090">
        <v>2429973</v>
      </c>
      <c r="L30" s="1090">
        <v>105</v>
      </c>
      <c r="M30" s="628">
        <v>194175</v>
      </c>
    </row>
    <row r="31" spans="1:14" s="632" customFormat="1" ht="15.95" customHeight="1">
      <c r="A31" s="556" t="s">
        <v>727</v>
      </c>
      <c r="B31" s="629"/>
      <c r="C31" s="629"/>
      <c r="D31" s="629"/>
      <c r="E31" s="630"/>
      <c r="F31" s="631"/>
      <c r="G31" s="630"/>
      <c r="H31" s="631"/>
      <c r="I31" s="630"/>
      <c r="J31" s="631"/>
      <c r="K31" s="630"/>
      <c r="L31" s="631"/>
      <c r="M31" s="630"/>
    </row>
    <row r="32" spans="1:14" s="635" customFormat="1" ht="15.95" customHeight="1">
      <c r="A32" s="586" t="s">
        <v>728</v>
      </c>
      <c r="B32" s="633"/>
      <c r="C32" s="634"/>
      <c r="D32" s="633"/>
      <c r="E32" s="634"/>
      <c r="F32" s="633"/>
      <c r="G32" s="634"/>
      <c r="H32" s="633"/>
      <c r="I32" s="634"/>
      <c r="J32" s="633"/>
      <c r="K32" s="634"/>
      <c r="L32" s="633"/>
      <c r="M32" s="634"/>
    </row>
  </sheetData>
  <mergeCells count="63">
    <mergeCell ref="D29:E29"/>
    <mergeCell ref="F29:G29"/>
    <mergeCell ref="D30:E30"/>
    <mergeCell ref="F30:G30"/>
    <mergeCell ref="D26:E26"/>
    <mergeCell ref="F26:G26"/>
    <mergeCell ref="D27:E27"/>
    <mergeCell ref="F27:G27"/>
    <mergeCell ref="D28:E28"/>
    <mergeCell ref="F28:G28"/>
    <mergeCell ref="J22:J24"/>
    <mergeCell ref="K22:K24"/>
    <mergeCell ref="L22:L24"/>
    <mergeCell ref="M22:M24"/>
    <mergeCell ref="A23:A24"/>
    <mergeCell ref="H22:H24"/>
    <mergeCell ref="I22:I24"/>
    <mergeCell ref="D25:E25"/>
    <mergeCell ref="F25:G25"/>
    <mergeCell ref="B22:B24"/>
    <mergeCell ref="C22:C24"/>
    <mergeCell ref="D22:E24"/>
    <mergeCell ref="F22:G24"/>
    <mergeCell ref="A11:A12"/>
    <mergeCell ref="B21:C21"/>
    <mergeCell ref="D21:G21"/>
    <mergeCell ref="H21:I21"/>
    <mergeCell ref="J21:K21"/>
    <mergeCell ref="B19:M19"/>
    <mergeCell ref="L21:M21"/>
    <mergeCell ref="B20:C20"/>
    <mergeCell ref="D20:G20"/>
    <mergeCell ref="H20:I20"/>
    <mergeCell ref="J20:K20"/>
    <mergeCell ref="L20:M20"/>
    <mergeCell ref="D9:E9"/>
    <mergeCell ref="H9:I9"/>
    <mergeCell ref="J9:K9"/>
    <mergeCell ref="L9:M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L8:M8"/>
    <mergeCell ref="A2:M2"/>
    <mergeCell ref="A3:M3"/>
    <mergeCell ref="A4:M4"/>
    <mergeCell ref="I5:M5"/>
    <mergeCell ref="A6:A7"/>
    <mergeCell ref="B6:C7"/>
    <mergeCell ref="D6:M6"/>
    <mergeCell ref="D7:M7"/>
    <mergeCell ref="B8:C8"/>
    <mergeCell ref="D8:E8"/>
    <mergeCell ref="F8:G8"/>
    <mergeCell ref="H8:I8"/>
    <mergeCell ref="J8:K8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view="pageBreakPreview" topLeftCell="A10" zoomScaleSheetLayoutView="100" workbookViewId="0">
      <selection activeCell="B11" sqref="B11"/>
    </sheetView>
  </sheetViews>
  <sheetFormatPr defaultColWidth="9" defaultRowHeight="14.25"/>
  <cols>
    <col min="1" max="1" width="9.875" customWidth="1"/>
    <col min="2" max="2" width="7.875" customWidth="1"/>
    <col min="3" max="3" width="6.625" customWidth="1"/>
    <col min="4" max="5" width="6.375" customWidth="1"/>
    <col min="6" max="6" width="6" customWidth="1"/>
    <col min="7" max="7" width="6.5" customWidth="1"/>
    <col min="8" max="8" width="5.875" customWidth="1"/>
    <col min="9" max="9" width="7.125" customWidth="1"/>
    <col min="10" max="10" width="6.5" style="262" customWidth="1"/>
    <col min="11" max="11" width="5.375" style="262" customWidth="1"/>
    <col min="12" max="12" width="6.5" style="262" customWidth="1"/>
    <col min="13" max="13" width="7.125" style="262" customWidth="1"/>
    <col min="14" max="14" width="9.875" customWidth="1"/>
    <col min="15" max="21" width="11.125" customWidth="1"/>
    <col min="22" max="22" width="9.875" customWidth="1"/>
    <col min="23" max="24" width="7.125" customWidth="1"/>
    <col min="25" max="26" width="6.625" customWidth="1"/>
    <col min="27" max="28" width="6.625" style="262" customWidth="1"/>
    <col min="29" max="29" width="6.75" style="262" customWidth="1"/>
    <col min="30" max="30" width="7.375" style="262" customWidth="1"/>
    <col min="31" max="32" width="8.125" style="262" customWidth="1"/>
    <col min="33" max="33" width="7.375" style="262" customWidth="1"/>
    <col min="34" max="16384" width="9" style="262"/>
  </cols>
  <sheetData>
    <row r="1" spans="1:33" ht="5.0999999999999996" customHeight="1">
      <c r="A1" s="90"/>
      <c r="B1" s="90"/>
      <c r="C1" s="90"/>
      <c r="D1" s="90"/>
      <c r="E1" s="90"/>
      <c r="F1" s="90"/>
      <c r="G1" s="90"/>
      <c r="H1" s="90"/>
      <c r="I1" s="90"/>
      <c r="J1" s="100"/>
      <c r="K1" s="100"/>
      <c r="L1" s="100"/>
      <c r="M1" s="10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100"/>
      <c r="AB1" s="100"/>
      <c r="AC1" s="100"/>
      <c r="AD1" s="100"/>
    </row>
    <row r="2" spans="1:33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  <c r="N2" s="1356"/>
      <c r="O2" s="1356"/>
      <c r="P2" s="1356"/>
      <c r="Q2" s="1356"/>
      <c r="R2" s="1356"/>
      <c r="S2" s="1356"/>
      <c r="T2" s="1356"/>
      <c r="U2" s="1356"/>
      <c r="V2" s="1356"/>
      <c r="W2" s="1356"/>
      <c r="X2" s="1356"/>
      <c r="Y2" s="1356"/>
      <c r="Z2" s="1356"/>
      <c r="AA2" s="1356"/>
      <c r="AB2" s="1356"/>
      <c r="AC2" s="1356"/>
      <c r="AD2" s="1356"/>
    </row>
    <row r="3" spans="1:33" s="263" customFormat="1" ht="21" customHeight="1">
      <c r="A3" s="1432" t="s">
        <v>729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 t="s">
        <v>730</v>
      </c>
      <c r="O3" s="1432"/>
      <c r="P3" s="1432"/>
      <c r="Q3" s="1432"/>
      <c r="R3" s="1432"/>
      <c r="S3" s="1432"/>
      <c r="T3" s="1432"/>
      <c r="U3" s="1432"/>
      <c r="V3" s="1432" t="s">
        <v>730</v>
      </c>
      <c r="W3" s="1432"/>
      <c r="X3" s="1432"/>
      <c r="Y3" s="1432"/>
      <c r="Z3" s="1432"/>
      <c r="AA3" s="1432"/>
      <c r="AB3" s="1432"/>
      <c r="AC3" s="1432"/>
      <c r="AD3" s="1432"/>
      <c r="AE3" s="1432"/>
      <c r="AF3" s="1432"/>
      <c r="AG3" s="1432"/>
    </row>
    <row r="4" spans="1:33" s="263" customFormat="1" ht="20.100000000000001" customHeight="1">
      <c r="A4" s="1362" t="s">
        <v>731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 t="s">
        <v>732</v>
      </c>
      <c r="O4" s="1362"/>
      <c r="P4" s="1362"/>
      <c r="Q4" s="1362"/>
      <c r="R4" s="1362"/>
      <c r="S4" s="1362"/>
      <c r="T4" s="1362"/>
      <c r="U4" s="1362"/>
      <c r="V4" s="1798" t="s">
        <v>732</v>
      </c>
      <c r="W4" s="1798"/>
      <c r="X4" s="1798"/>
      <c r="Y4" s="1798"/>
      <c r="Z4" s="1798"/>
      <c r="AA4" s="1798"/>
      <c r="AB4" s="1798"/>
      <c r="AC4" s="1798"/>
      <c r="AD4" s="1798"/>
      <c r="AE4" s="1798"/>
      <c r="AF4" s="1798"/>
      <c r="AG4" s="1798"/>
    </row>
    <row r="5" spans="1:33" s="264" customFormat="1" ht="20.100000000000001" customHeight="1">
      <c r="A5" s="7" t="s">
        <v>77</v>
      </c>
      <c r="B5" s="7"/>
      <c r="C5" s="7"/>
      <c r="D5" s="7"/>
      <c r="E5" s="1799"/>
      <c r="F5" s="1799"/>
      <c r="G5" s="1799"/>
      <c r="H5" s="1799"/>
      <c r="I5" s="1799"/>
      <c r="J5" s="1799"/>
      <c r="K5" s="1554" t="s">
        <v>733</v>
      </c>
      <c r="L5" s="1554"/>
      <c r="M5" s="1554"/>
      <c r="N5" s="7" t="s">
        <v>77</v>
      </c>
      <c r="O5" s="636"/>
      <c r="P5" s="637"/>
      <c r="Q5" s="638"/>
      <c r="R5" s="638"/>
      <c r="S5" s="638"/>
      <c r="T5" s="1554" t="s">
        <v>733</v>
      </c>
      <c r="U5" s="1554"/>
      <c r="V5" s="7" t="s">
        <v>77</v>
      </c>
      <c r="W5" s="7"/>
      <c r="X5" s="637"/>
      <c r="Y5" s="637"/>
      <c r="Z5" s="637"/>
      <c r="AA5" s="637"/>
      <c r="AB5" s="1554"/>
      <c r="AC5" s="1554"/>
      <c r="AD5" s="1554"/>
      <c r="AE5" s="7"/>
      <c r="AF5" s="1494" t="s">
        <v>734</v>
      </c>
      <c r="AG5" s="1494"/>
    </row>
    <row r="6" spans="1:33" s="264" customFormat="1" ht="17.100000000000001" customHeight="1">
      <c r="A6" s="1098" t="s">
        <v>79</v>
      </c>
      <c r="B6" s="1042" t="s">
        <v>735</v>
      </c>
      <c r="C6" s="1042" t="s">
        <v>736</v>
      </c>
      <c r="D6" s="1039" t="s">
        <v>542</v>
      </c>
      <c r="E6" s="1445" t="s">
        <v>737</v>
      </c>
      <c r="F6" s="1413"/>
      <c r="G6" s="1413"/>
      <c r="H6" s="1413"/>
      <c r="I6" s="1413"/>
      <c r="J6" s="1413"/>
      <c r="K6" s="1413"/>
      <c r="L6" s="1413"/>
      <c r="M6" s="1414"/>
      <c r="N6" s="1098" t="s">
        <v>79</v>
      </c>
      <c r="O6" s="1413" t="s">
        <v>738</v>
      </c>
      <c r="P6" s="1413"/>
      <c r="Q6" s="1413"/>
      <c r="R6" s="1413"/>
      <c r="S6" s="1413"/>
      <c r="T6" s="1413"/>
      <c r="U6" s="1414"/>
      <c r="V6" s="1098" t="s">
        <v>79</v>
      </c>
      <c r="W6" s="1413" t="s">
        <v>739</v>
      </c>
      <c r="X6" s="1413"/>
      <c r="Y6" s="1414"/>
      <c r="Z6" s="1445" t="s">
        <v>740</v>
      </c>
      <c r="AA6" s="1413"/>
      <c r="AB6" s="1413"/>
      <c r="AC6" s="1413"/>
      <c r="AD6" s="1413"/>
      <c r="AE6" s="1413"/>
      <c r="AF6" s="1413"/>
      <c r="AG6" s="1414"/>
    </row>
    <row r="7" spans="1:33" s="264" customFormat="1" ht="17.100000000000001" customHeight="1">
      <c r="A7" s="1008"/>
      <c r="B7" s="1041"/>
      <c r="C7" s="1041"/>
      <c r="D7" s="1050"/>
      <c r="E7" s="639" t="s">
        <v>187</v>
      </c>
      <c r="F7" s="639" t="s">
        <v>741</v>
      </c>
      <c r="G7" s="639" t="s">
        <v>742</v>
      </c>
      <c r="H7" s="639" t="s">
        <v>743</v>
      </c>
      <c r="I7" s="1042" t="s">
        <v>744</v>
      </c>
      <c r="J7" s="640" t="s">
        <v>745</v>
      </c>
      <c r="K7" s="1042" t="s">
        <v>746</v>
      </c>
      <c r="L7" s="1042" t="s">
        <v>747</v>
      </c>
      <c r="M7" s="1042" t="s">
        <v>748</v>
      </c>
      <c r="N7" s="1008"/>
      <c r="O7" s="409" t="s">
        <v>187</v>
      </c>
      <c r="P7" s="23" t="s">
        <v>749</v>
      </c>
      <c r="Q7" s="1445" t="s">
        <v>750</v>
      </c>
      <c r="R7" s="1413"/>
      <c r="S7" s="1414"/>
      <c r="T7" s="1041" t="s">
        <v>751</v>
      </c>
      <c r="U7" s="641" t="s">
        <v>744</v>
      </c>
      <c r="V7" s="1008"/>
      <c r="W7" s="21" t="s">
        <v>752</v>
      </c>
      <c r="X7" s="640" t="s">
        <v>753</v>
      </c>
      <c r="Y7" s="1042" t="s">
        <v>754</v>
      </c>
      <c r="Z7" s="640" t="s">
        <v>187</v>
      </c>
      <c r="AA7" s="22">
        <v>6.18</v>
      </c>
      <c r="AB7" s="21" t="s">
        <v>755</v>
      </c>
      <c r="AC7" s="1075" t="s">
        <v>756</v>
      </c>
      <c r="AD7" s="1042" t="s">
        <v>757</v>
      </c>
      <c r="AE7" s="1042" t="s">
        <v>758</v>
      </c>
      <c r="AF7" s="1042" t="s">
        <v>759</v>
      </c>
      <c r="AG7" s="1042" t="s">
        <v>760</v>
      </c>
    </row>
    <row r="8" spans="1:33" s="264" customFormat="1" ht="17.100000000000001" customHeight="1">
      <c r="A8" s="120" t="s">
        <v>761</v>
      </c>
      <c r="B8" s="1096"/>
      <c r="C8" s="1096"/>
      <c r="D8" s="1046"/>
      <c r="E8" s="642"/>
      <c r="F8" s="639" t="s">
        <v>762</v>
      </c>
      <c r="G8" s="643" t="s">
        <v>763</v>
      </c>
      <c r="H8" s="1049" t="s">
        <v>764</v>
      </c>
      <c r="I8" s="1041" t="s">
        <v>765</v>
      </c>
      <c r="J8" s="197" t="s">
        <v>766</v>
      </c>
      <c r="K8" s="1041" t="s">
        <v>767</v>
      </c>
      <c r="L8" s="1041" t="s">
        <v>768</v>
      </c>
      <c r="M8" s="645" t="s">
        <v>769</v>
      </c>
      <c r="N8" s="120" t="s">
        <v>761</v>
      </c>
      <c r="O8" s="409"/>
      <c r="P8" s="1049" t="s">
        <v>770</v>
      </c>
      <c r="Q8" s="1042" t="s">
        <v>771</v>
      </c>
      <c r="R8" s="1042" t="s">
        <v>772</v>
      </c>
      <c r="S8" s="1042" t="s">
        <v>773</v>
      </c>
      <c r="T8" s="1041" t="s">
        <v>774</v>
      </c>
      <c r="U8" s="1051" t="s">
        <v>765</v>
      </c>
      <c r="V8" s="120" t="s">
        <v>761</v>
      </c>
      <c r="W8" s="1050" t="s">
        <v>766</v>
      </c>
      <c r="X8" s="197" t="s">
        <v>767</v>
      </c>
      <c r="Y8" s="1041" t="s">
        <v>775</v>
      </c>
      <c r="Z8" s="197"/>
      <c r="AA8" s="104" t="s">
        <v>776</v>
      </c>
      <c r="AB8" s="409" t="s">
        <v>777</v>
      </c>
      <c r="AC8" s="1049" t="s">
        <v>778</v>
      </c>
      <c r="AD8" s="1041" t="s">
        <v>779</v>
      </c>
      <c r="AE8" s="1041" t="s">
        <v>780</v>
      </c>
      <c r="AF8" s="1041" t="s">
        <v>781</v>
      </c>
      <c r="AG8" s="1041" t="s">
        <v>777</v>
      </c>
    </row>
    <row r="9" spans="1:33" s="264" customFormat="1" ht="17.100000000000001" customHeight="1">
      <c r="A9" s="106"/>
      <c r="B9" s="1097" t="s">
        <v>782</v>
      </c>
      <c r="C9" s="1097" t="s">
        <v>534</v>
      </c>
      <c r="D9" s="1064" t="s">
        <v>535</v>
      </c>
      <c r="E9" s="1076" t="s">
        <v>418</v>
      </c>
      <c r="F9" s="646"/>
      <c r="G9" s="647"/>
      <c r="H9" s="648" t="s">
        <v>783</v>
      </c>
      <c r="I9" s="1022" t="s">
        <v>784</v>
      </c>
      <c r="J9" s="1095" t="s">
        <v>785</v>
      </c>
      <c r="K9" s="1095"/>
      <c r="L9" s="1095"/>
      <c r="M9" s="649"/>
      <c r="N9" s="38"/>
      <c r="O9" s="1077" t="s">
        <v>418</v>
      </c>
      <c r="P9" s="646"/>
      <c r="Q9" s="1097" t="s">
        <v>786</v>
      </c>
      <c r="R9" s="1097" t="s">
        <v>787</v>
      </c>
      <c r="S9" s="1097" t="s">
        <v>788</v>
      </c>
      <c r="T9" s="1022" t="s">
        <v>789</v>
      </c>
      <c r="U9" s="650" t="s">
        <v>790</v>
      </c>
      <c r="V9" s="38"/>
      <c r="W9" s="415" t="s">
        <v>785</v>
      </c>
      <c r="X9" s="1022"/>
      <c r="Y9" s="1022" t="s">
        <v>753</v>
      </c>
      <c r="Z9" s="1094" t="s">
        <v>418</v>
      </c>
      <c r="AA9" s="651" t="s">
        <v>791</v>
      </c>
      <c r="AB9" s="652"/>
      <c r="AC9" s="646" t="s">
        <v>792</v>
      </c>
      <c r="AD9" s="1095" t="s">
        <v>793</v>
      </c>
      <c r="AE9" s="1132" t="s">
        <v>794</v>
      </c>
      <c r="AF9" s="1095" t="s">
        <v>795</v>
      </c>
      <c r="AG9" s="1095"/>
    </row>
    <row r="10" spans="1:33" s="656" customFormat="1" ht="87.95" customHeight="1">
      <c r="A10" s="653">
        <v>2013</v>
      </c>
      <c r="B10" s="141">
        <v>1673</v>
      </c>
      <c r="C10" s="141"/>
      <c r="D10" s="141"/>
      <c r="E10" s="141">
        <v>790</v>
      </c>
      <c r="F10" s="141">
        <v>0</v>
      </c>
      <c r="G10" s="141">
        <v>575</v>
      </c>
      <c r="H10" s="141">
        <v>190</v>
      </c>
      <c r="I10" s="654">
        <v>0</v>
      </c>
      <c r="J10" s="141">
        <v>2</v>
      </c>
      <c r="K10" s="141">
        <v>23</v>
      </c>
      <c r="L10" s="141"/>
      <c r="M10" s="655">
        <v>0</v>
      </c>
      <c r="N10" s="653">
        <v>2013</v>
      </c>
      <c r="O10" s="141">
        <v>795</v>
      </c>
      <c r="P10" s="141">
        <v>21</v>
      </c>
      <c r="Q10" s="141">
        <v>305</v>
      </c>
      <c r="R10" s="141">
        <v>232</v>
      </c>
      <c r="S10" s="141">
        <v>55</v>
      </c>
      <c r="T10" s="141">
        <v>129</v>
      </c>
      <c r="U10" s="655">
        <v>0</v>
      </c>
      <c r="V10" s="653">
        <v>2013</v>
      </c>
      <c r="W10" s="141">
        <v>1</v>
      </c>
      <c r="X10" s="141">
        <v>52</v>
      </c>
      <c r="Y10" s="654">
        <v>0</v>
      </c>
      <c r="Z10" s="141">
        <v>88</v>
      </c>
      <c r="AA10" s="141">
        <v>3</v>
      </c>
      <c r="AB10" s="141">
        <v>16</v>
      </c>
      <c r="AC10" s="141">
        <v>61</v>
      </c>
      <c r="AD10" s="141">
        <v>8</v>
      </c>
      <c r="AE10" s="141"/>
      <c r="AF10" s="141"/>
      <c r="AG10" s="150"/>
    </row>
    <row r="11" spans="1:33" s="656" customFormat="1" ht="87.95" customHeight="1">
      <c r="A11" s="653">
        <v>2014</v>
      </c>
      <c r="B11" s="141">
        <v>1663</v>
      </c>
      <c r="C11" s="141"/>
      <c r="D11" s="141"/>
      <c r="E11" s="141">
        <v>780</v>
      </c>
      <c r="F11" s="141" t="s">
        <v>49</v>
      </c>
      <c r="G11" s="141">
        <v>570</v>
      </c>
      <c r="H11" s="141">
        <v>185</v>
      </c>
      <c r="I11" s="141" t="s">
        <v>49</v>
      </c>
      <c r="J11" s="141">
        <v>2</v>
      </c>
      <c r="K11" s="141">
        <v>23</v>
      </c>
      <c r="L11" s="141"/>
      <c r="M11" s="150" t="s">
        <v>49</v>
      </c>
      <c r="N11" s="653">
        <v>2014</v>
      </c>
      <c r="O11" s="141">
        <v>808</v>
      </c>
      <c r="P11" s="141">
        <v>21</v>
      </c>
      <c r="Q11" s="141">
        <v>309</v>
      </c>
      <c r="R11" s="141">
        <v>238</v>
      </c>
      <c r="S11" s="141">
        <v>53</v>
      </c>
      <c r="T11" s="141">
        <v>134</v>
      </c>
      <c r="U11" s="150" t="s">
        <v>49</v>
      </c>
      <c r="V11" s="653">
        <v>2014</v>
      </c>
      <c r="W11" s="141">
        <v>1</v>
      </c>
      <c r="X11" s="141">
        <v>52</v>
      </c>
      <c r="Y11" s="141" t="s">
        <v>49</v>
      </c>
      <c r="Z11" s="141">
        <v>75</v>
      </c>
      <c r="AA11" s="141">
        <v>2</v>
      </c>
      <c r="AB11" s="141">
        <v>13</v>
      </c>
      <c r="AC11" s="141">
        <v>47</v>
      </c>
      <c r="AD11" s="141">
        <v>13</v>
      </c>
      <c r="AE11" s="141"/>
      <c r="AF11" s="141"/>
      <c r="AG11" s="150"/>
    </row>
    <row r="12" spans="1:33" s="656" customFormat="1" ht="87.95" customHeight="1">
      <c r="A12" s="653">
        <v>2015</v>
      </c>
      <c r="B12" s="141">
        <v>1710</v>
      </c>
      <c r="C12" s="141"/>
      <c r="D12" s="141"/>
      <c r="E12" s="141">
        <v>775</v>
      </c>
      <c r="F12" s="141" t="s">
        <v>49</v>
      </c>
      <c r="G12" s="141">
        <v>563</v>
      </c>
      <c r="H12" s="141">
        <v>187</v>
      </c>
      <c r="I12" s="141" t="s">
        <v>49</v>
      </c>
      <c r="J12" s="141">
        <v>2</v>
      </c>
      <c r="K12" s="141">
        <v>23</v>
      </c>
      <c r="L12" s="141"/>
      <c r="M12" s="150" t="s">
        <v>49</v>
      </c>
      <c r="N12" s="653">
        <v>2015</v>
      </c>
      <c r="O12" s="141">
        <v>845</v>
      </c>
      <c r="P12" s="141">
        <v>15</v>
      </c>
      <c r="Q12" s="141">
        <v>326</v>
      </c>
      <c r="R12" s="141">
        <v>260</v>
      </c>
      <c r="S12" s="141">
        <v>48</v>
      </c>
      <c r="T12" s="141">
        <v>144</v>
      </c>
      <c r="U12" s="150" t="s">
        <v>49</v>
      </c>
      <c r="V12" s="653">
        <v>2015</v>
      </c>
      <c r="W12" s="141">
        <v>1</v>
      </c>
      <c r="X12" s="141">
        <v>51</v>
      </c>
      <c r="Y12" s="141" t="s">
        <v>49</v>
      </c>
      <c r="Z12" s="141">
        <v>90</v>
      </c>
      <c r="AA12" s="141">
        <v>2</v>
      </c>
      <c r="AB12" s="141">
        <v>17</v>
      </c>
      <c r="AC12" s="141">
        <v>65</v>
      </c>
      <c r="AD12" s="141">
        <v>6</v>
      </c>
      <c r="AE12" s="141"/>
      <c r="AF12" s="141"/>
      <c r="AG12" s="150"/>
    </row>
    <row r="13" spans="1:33" s="657" customFormat="1" ht="87.95" customHeight="1">
      <c r="A13" s="653">
        <v>2016</v>
      </c>
      <c r="B13" s="141">
        <v>1731</v>
      </c>
      <c r="C13" s="141"/>
      <c r="D13" s="141"/>
      <c r="E13" s="141">
        <v>779</v>
      </c>
      <c r="F13" s="141">
        <v>0</v>
      </c>
      <c r="G13" s="141">
        <v>570</v>
      </c>
      <c r="H13" s="141">
        <v>184</v>
      </c>
      <c r="I13" s="141">
        <v>0</v>
      </c>
      <c r="J13" s="141">
        <v>2</v>
      </c>
      <c r="K13" s="141">
        <v>23</v>
      </c>
      <c r="L13" s="141"/>
      <c r="M13" s="150">
        <v>0</v>
      </c>
      <c r="N13" s="653">
        <v>2016</v>
      </c>
      <c r="O13" s="141">
        <v>862</v>
      </c>
      <c r="P13" s="141">
        <v>19</v>
      </c>
      <c r="Q13" s="141">
        <v>327</v>
      </c>
      <c r="R13" s="141">
        <v>269</v>
      </c>
      <c r="S13" s="141">
        <v>42</v>
      </c>
      <c r="T13" s="141">
        <v>152</v>
      </c>
      <c r="U13" s="150">
        <v>0</v>
      </c>
      <c r="V13" s="653">
        <v>2016</v>
      </c>
      <c r="W13" s="141">
        <v>1</v>
      </c>
      <c r="X13" s="141">
        <v>52</v>
      </c>
      <c r="Y13" s="141">
        <v>0</v>
      </c>
      <c r="Z13" s="141">
        <v>90</v>
      </c>
      <c r="AA13" s="141">
        <v>2</v>
      </c>
      <c r="AB13" s="141">
        <v>17</v>
      </c>
      <c r="AC13" s="141">
        <v>65</v>
      </c>
      <c r="AD13" s="141">
        <v>6</v>
      </c>
      <c r="AE13" s="141"/>
      <c r="AF13" s="141"/>
      <c r="AG13" s="150"/>
    </row>
    <row r="14" spans="1:33" s="657" customFormat="1" ht="87.95" customHeight="1">
      <c r="A14" s="653">
        <v>2017</v>
      </c>
      <c r="B14" s="143">
        <v>3585</v>
      </c>
      <c r="C14" s="141">
        <v>2935</v>
      </c>
      <c r="D14" s="141">
        <v>650</v>
      </c>
      <c r="E14" s="141">
        <v>1995</v>
      </c>
      <c r="F14" s="141">
        <v>0</v>
      </c>
      <c r="G14" s="141">
        <v>590</v>
      </c>
      <c r="H14" s="141">
        <v>190</v>
      </c>
      <c r="I14" s="141">
        <v>0</v>
      </c>
      <c r="J14" s="141">
        <v>2</v>
      </c>
      <c r="K14" s="141">
        <v>25</v>
      </c>
      <c r="L14" s="141">
        <v>1188</v>
      </c>
      <c r="M14" s="150">
        <v>0</v>
      </c>
      <c r="N14" s="653">
        <v>2017</v>
      </c>
      <c r="O14" s="141">
        <v>909</v>
      </c>
      <c r="P14" s="141">
        <v>20</v>
      </c>
      <c r="Q14" s="141">
        <v>334</v>
      </c>
      <c r="R14" s="141">
        <v>286</v>
      </c>
      <c r="S14" s="141">
        <v>45</v>
      </c>
      <c r="T14" s="141">
        <v>166</v>
      </c>
      <c r="U14" s="150">
        <v>0</v>
      </c>
      <c r="V14" s="653">
        <v>2017</v>
      </c>
      <c r="W14" s="141">
        <v>1</v>
      </c>
      <c r="X14" s="141">
        <v>57</v>
      </c>
      <c r="Y14" s="141">
        <v>0</v>
      </c>
      <c r="Z14" s="141">
        <v>681</v>
      </c>
      <c r="AA14" s="141">
        <v>2</v>
      </c>
      <c r="AB14" s="141">
        <v>18</v>
      </c>
      <c r="AC14" s="141">
        <v>75</v>
      </c>
      <c r="AD14" s="141">
        <v>18</v>
      </c>
      <c r="AE14" s="141">
        <v>271</v>
      </c>
      <c r="AF14" s="141">
        <v>280</v>
      </c>
      <c r="AG14" s="150">
        <v>17</v>
      </c>
    </row>
    <row r="15" spans="1:33" s="657" customFormat="1" ht="87.95" customHeight="1">
      <c r="A15" s="658">
        <v>2018</v>
      </c>
      <c r="B15" s="145">
        <f>SUM(E15,O15,Z15)</f>
        <v>3608</v>
      </c>
      <c r="C15" s="145">
        <v>2945</v>
      </c>
      <c r="D15" s="145">
        <v>663</v>
      </c>
      <c r="E15" s="145">
        <f>SUM(F15:M15)</f>
        <v>1961</v>
      </c>
      <c r="F15" s="145" t="s">
        <v>796</v>
      </c>
      <c r="G15" s="145">
        <v>597</v>
      </c>
      <c r="H15" s="145">
        <v>188</v>
      </c>
      <c r="I15" s="145" t="s">
        <v>796</v>
      </c>
      <c r="J15" s="145">
        <v>2</v>
      </c>
      <c r="K15" s="145">
        <v>25</v>
      </c>
      <c r="L15" s="145">
        <v>1149</v>
      </c>
      <c r="M15" s="152">
        <v>0</v>
      </c>
      <c r="N15" s="658">
        <v>2018</v>
      </c>
      <c r="O15" s="145">
        <f>SUM(P15:U15,W15:Y15)</f>
        <v>935</v>
      </c>
      <c r="P15" s="145">
        <v>21</v>
      </c>
      <c r="Q15" s="145">
        <v>330</v>
      </c>
      <c r="R15" s="145">
        <v>309</v>
      </c>
      <c r="S15" s="145">
        <v>39</v>
      </c>
      <c r="T15" s="145">
        <v>177</v>
      </c>
      <c r="U15" s="152" t="s">
        <v>796</v>
      </c>
      <c r="V15" s="658">
        <v>2018</v>
      </c>
      <c r="W15" s="145">
        <v>1</v>
      </c>
      <c r="X15" s="145">
        <v>58</v>
      </c>
      <c r="Y15" s="145">
        <v>0</v>
      </c>
      <c r="Z15" s="145">
        <f>SUM(AA15:AG15)</f>
        <v>712</v>
      </c>
      <c r="AA15" s="145">
        <v>2</v>
      </c>
      <c r="AB15" s="145">
        <v>18</v>
      </c>
      <c r="AC15" s="145">
        <v>77</v>
      </c>
      <c r="AD15" s="145">
        <v>18</v>
      </c>
      <c r="AE15" s="145">
        <v>283</v>
      </c>
      <c r="AF15" s="145">
        <v>294</v>
      </c>
      <c r="AG15" s="152">
        <v>20</v>
      </c>
    </row>
    <row r="16" spans="1:33" s="662" customFormat="1" ht="15.95" customHeight="1">
      <c r="A16" s="1303" t="s">
        <v>797</v>
      </c>
      <c r="B16" s="1304"/>
      <c r="C16" s="1304"/>
      <c r="D16" s="1304"/>
      <c r="E16" s="1304"/>
      <c r="F16" s="1304"/>
      <c r="G16" s="1304"/>
      <c r="H16" s="1304"/>
      <c r="I16" s="1304"/>
      <c r="J16" s="1304"/>
      <c r="K16" s="1304"/>
      <c r="L16" s="1304"/>
      <c r="M16" s="350"/>
      <c r="N16" s="1303" t="s">
        <v>798</v>
      </c>
      <c r="O16" s="1304"/>
      <c r="P16" s="1304"/>
      <c r="Q16" s="1294"/>
      <c r="R16" s="1294"/>
      <c r="S16" s="1294"/>
      <c r="T16" s="663"/>
      <c r="U16" s="1292"/>
      <c r="V16" s="1303" t="s">
        <v>798</v>
      </c>
      <c r="W16" s="1294"/>
      <c r="X16" s="1294"/>
      <c r="Y16" s="1304"/>
      <c r="Z16" s="1304"/>
      <c r="AA16" s="1294"/>
      <c r="AB16" s="1294"/>
      <c r="AC16" s="1294"/>
      <c r="AD16" s="1305"/>
      <c r="AE16" s="659"/>
      <c r="AF16" s="660"/>
      <c r="AG16" s="661"/>
    </row>
    <row r="17" spans="1:33" s="662" customFormat="1" ht="15.95" customHeight="1">
      <c r="A17" s="1301" t="s">
        <v>1621</v>
      </c>
      <c r="B17" s="1294"/>
      <c r="C17" s="1294"/>
      <c r="D17" s="1294"/>
      <c r="E17" s="1294"/>
      <c r="F17" s="1294"/>
      <c r="G17" s="1294"/>
      <c r="H17" s="1294"/>
      <c r="I17" s="1294"/>
      <c r="J17" s="1294"/>
      <c r="K17" s="1294"/>
      <c r="L17" s="1294"/>
      <c r="M17" s="1291"/>
      <c r="N17" s="1301" t="s">
        <v>799</v>
      </c>
      <c r="O17" s="1294"/>
      <c r="P17" s="1294"/>
      <c r="Q17" s="1294"/>
      <c r="R17" s="1294"/>
      <c r="S17" s="1294"/>
      <c r="T17" s="663"/>
      <c r="U17" s="1292"/>
      <c r="V17" s="1301" t="s">
        <v>799</v>
      </c>
      <c r="W17" s="1294"/>
      <c r="X17" s="1294"/>
      <c r="Y17" s="1294"/>
      <c r="Z17" s="1294"/>
      <c r="AA17" s="1294"/>
      <c r="AB17" s="1294"/>
      <c r="AC17" s="1294"/>
      <c r="AD17" s="1305"/>
      <c r="AE17" s="659"/>
      <c r="AF17" s="660"/>
      <c r="AG17" s="661"/>
    </row>
    <row r="18" spans="1:33" s="496" customFormat="1" ht="15.95" customHeight="1">
      <c r="A18" s="1301" t="s">
        <v>1622</v>
      </c>
      <c r="B18" s="1294"/>
      <c r="C18" s="1294"/>
      <c r="D18" s="1294"/>
      <c r="E18" s="1294"/>
      <c r="F18" s="1294"/>
      <c r="G18" s="1294"/>
      <c r="H18" s="1294"/>
      <c r="I18" s="1294"/>
      <c r="J18" s="1294"/>
      <c r="K18" s="1294"/>
      <c r="L18" s="1294"/>
      <c r="M18" s="1291"/>
      <c r="N18" s="1301" t="s">
        <v>800</v>
      </c>
      <c r="O18" s="1294"/>
      <c r="P18" s="1294"/>
      <c r="Q18" s="1294"/>
      <c r="R18" s="1294"/>
      <c r="S18" s="1294"/>
      <c r="T18" s="663"/>
      <c r="U18" s="1292"/>
      <c r="V18" s="1301" t="s">
        <v>800</v>
      </c>
      <c r="W18" s="1294"/>
      <c r="X18" s="1294"/>
      <c r="Y18" s="1294"/>
      <c r="Z18" s="1294"/>
      <c r="AA18" s="1294"/>
      <c r="AB18" s="1294"/>
      <c r="AC18" s="1294"/>
      <c r="AD18" s="1305"/>
      <c r="AE18" s="663"/>
      <c r="AF18" s="660"/>
      <c r="AG18" s="661"/>
    </row>
    <row r="19" spans="1:33" ht="14.25" customHeight="1">
      <c r="A19" s="272" t="s">
        <v>801</v>
      </c>
      <c r="B19" s="1306"/>
      <c r="C19" s="1306"/>
      <c r="D19" s="1306"/>
      <c r="E19" s="1306"/>
      <c r="F19" s="1306"/>
      <c r="G19" s="1306"/>
      <c r="H19" s="1306"/>
      <c r="I19" s="1306"/>
      <c r="J19" s="1292"/>
      <c r="K19" s="1292"/>
      <c r="L19" s="1292"/>
      <c r="M19" s="1292"/>
      <c r="N19" s="1797" t="s">
        <v>801</v>
      </c>
      <c r="O19" s="1797"/>
      <c r="P19" s="1797"/>
      <c r="Q19" s="1292"/>
      <c r="R19" s="1292"/>
      <c r="S19" s="1292"/>
      <c r="T19" s="1292"/>
      <c r="U19" s="1292"/>
      <c r="V19" s="1797" t="s">
        <v>801</v>
      </c>
      <c r="W19" s="1797"/>
      <c r="X19" s="1797"/>
      <c r="Y19" s="1292"/>
      <c r="Z19" s="1292"/>
      <c r="AA19" s="1292"/>
      <c r="AB19" s="1292"/>
      <c r="AC19" s="1292"/>
      <c r="AD19" s="1292"/>
      <c r="AE19" s="1292"/>
      <c r="AF19" s="1292"/>
      <c r="AG19" s="1292"/>
    </row>
    <row r="20" spans="1:33" ht="14.25" customHeight="1"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</row>
    <row r="21" spans="1:33" ht="14.25" customHeight="1"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</row>
    <row r="22" spans="1:33" ht="14.25" customHeight="1"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</row>
    <row r="23" spans="1:33" ht="14.25" customHeight="1"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</row>
    <row r="24" spans="1:33" ht="14.25" customHeight="1"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</row>
    <row r="25" spans="1:33" ht="14.25" customHeight="1"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</row>
    <row r="26" spans="1:33" ht="14.25" customHeight="1"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</row>
    <row r="27" spans="1:33" ht="14.25" customHeight="1"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</row>
    <row r="28" spans="1:33" ht="14.25" customHeight="1"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</row>
    <row r="29" spans="1:33" ht="14.25" customHeight="1"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</row>
    <row r="30" spans="1:33" ht="14.25" customHeight="1"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</row>
    <row r="31" spans="1:33" ht="14.25" customHeight="1"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</row>
    <row r="32" spans="1:33" ht="14.25" customHeight="1"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</row>
    <row r="33" spans="15:26" ht="14.25" customHeight="1"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</row>
    <row r="34" spans="15:26" ht="14.25" customHeight="1"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</row>
    <row r="35" spans="15:26" ht="14.25" customHeight="1"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</row>
    <row r="36" spans="15:26" ht="14.25" customHeight="1"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</row>
    <row r="37" spans="15:26" ht="14.25" customHeight="1"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</row>
    <row r="38" spans="15:26" ht="14.25" customHeight="1"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</row>
    <row r="39" spans="15:26" ht="14.25" customHeight="1"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</row>
  </sheetData>
  <mergeCells count="21">
    <mergeCell ref="N19:P19"/>
    <mergeCell ref="V19:X19"/>
    <mergeCell ref="A4:M4"/>
    <mergeCell ref="N4:U4"/>
    <mergeCell ref="V4:AG4"/>
    <mergeCell ref="E5:J5"/>
    <mergeCell ref="K5:M5"/>
    <mergeCell ref="T5:U5"/>
    <mergeCell ref="AB5:AD5"/>
    <mergeCell ref="AF5:AG5"/>
    <mergeCell ref="E6:M6"/>
    <mergeCell ref="O6:U6"/>
    <mergeCell ref="W6:Y6"/>
    <mergeCell ref="Z6:AG6"/>
    <mergeCell ref="Q7:S7"/>
    <mergeCell ref="A2:M2"/>
    <mergeCell ref="N2:U2"/>
    <mergeCell ref="V2:AD2"/>
    <mergeCell ref="A3:M3"/>
    <mergeCell ref="N3:U3"/>
    <mergeCell ref="V3:AG3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  <colBreaks count="2" manualBreakCount="2">
    <brk id="13" max="18" man="1"/>
    <brk id="21" max="18" man="1"/>
  </colBreaks>
  <ignoredErrors>
    <ignoredError sqref="O15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topLeftCell="A7" zoomScale="85" zoomScaleSheetLayoutView="85" workbookViewId="0">
      <selection activeCell="I12" sqref="I12"/>
    </sheetView>
  </sheetViews>
  <sheetFormatPr defaultColWidth="9" defaultRowHeight="14.25"/>
  <cols>
    <col min="1" max="1" width="9.625" customWidth="1"/>
    <col min="2" max="7" width="7.125" customWidth="1"/>
    <col min="8" max="13" width="7.125" style="262" customWidth="1"/>
    <col min="14" max="16384" width="9" style="262"/>
  </cols>
  <sheetData>
    <row r="1" spans="1:13" ht="5.0999999999999996" customHeight="1"/>
    <row r="2" spans="1:13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</row>
    <row r="3" spans="1:13" s="263" customFormat="1" ht="21" customHeight="1">
      <c r="A3" s="1432" t="s">
        <v>802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</row>
    <row r="4" spans="1:13" s="263" customFormat="1" ht="20.100000000000001" customHeight="1">
      <c r="A4" s="1362" t="s">
        <v>803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</row>
    <row r="5" spans="1:13" s="264" customFormat="1" ht="20.100000000000001" customHeight="1">
      <c r="A5" s="7" t="s">
        <v>77</v>
      </c>
      <c r="B5" s="1800"/>
      <c r="C5" s="1801"/>
      <c r="D5" s="1801"/>
      <c r="E5" s="1801"/>
      <c r="F5" s="1801"/>
      <c r="G5" s="1801"/>
      <c r="H5" s="1801"/>
      <c r="I5" s="1801"/>
      <c r="J5" s="1801"/>
      <c r="K5" s="1801"/>
      <c r="L5" s="7"/>
      <c r="M5" s="102" t="s">
        <v>804</v>
      </c>
    </row>
    <row r="6" spans="1:13" s="664" customFormat="1" ht="20.100000000000001" customHeight="1">
      <c r="A6" s="391" t="s">
        <v>805</v>
      </c>
      <c r="B6" s="1575" t="s">
        <v>806</v>
      </c>
      <c r="C6" s="1437"/>
      <c r="D6" s="1438"/>
      <c r="E6" s="1575" t="s">
        <v>807</v>
      </c>
      <c r="F6" s="1437"/>
      <c r="G6" s="1438"/>
      <c r="H6" s="1575" t="s">
        <v>808</v>
      </c>
      <c r="I6" s="1437"/>
      <c r="J6" s="1438"/>
      <c r="K6" s="1575" t="s">
        <v>809</v>
      </c>
      <c r="L6" s="1437"/>
      <c r="M6" s="1438"/>
    </row>
    <row r="7" spans="1:13" s="664" customFormat="1" ht="20.100000000000001" customHeight="1">
      <c r="A7" s="464"/>
      <c r="B7" s="1643" t="s">
        <v>810</v>
      </c>
      <c r="C7" s="1644"/>
      <c r="D7" s="1645"/>
      <c r="E7" s="1643" t="s">
        <v>811</v>
      </c>
      <c r="F7" s="1644"/>
      <c r="G7" s="1645"/>
      <c r="H7" s="1643" t="s">
        <v>812</v>
      </c>
      <c r="I7" s="1644"/>
      <c r="J7" s="1645"/>
      <c r="K7" s="1643" t="s">
        <v>813</v>
      </c>
      <c r="L7" s="1644"/>
      <c r="M7" s="1645"/>
    </row>
    <row r="8" spans="1:13" s="264" customFormat="1" ht="17.100000000000001" customHeight="1">
      <c r="A8" s="665"/>
      <c r="B8" s="22" t="s">
        <v>187</v>
      </c>
      <c r="C8" s="640" t="s">
        <v>814</v>
      </c>
      <c r="D8" s="640" t="s">
        <v>815</v>
      </c>
      <c r="E8" s="640" t="s">
        <v>187</v>
      </c>
      <c r="F8" s="640" t="s">
        <v>814</v>
      </c>
      <c r="G8" s="640" t="s">
        <v>815</v>
      </c>
      <c r="H8" s="640" t="s">
        <v>187</v>
      </c>
      <c r="I8" s="640" t="s">
        <v>814</v>
      </c>
      <c r="J8" s="640" t="s">
        <v>815</v>
      </c>
      <c r="K8" s="640" t="s">
        <v>187</v>
      </c>
      <c r="L8" s="640" t="s">
        <v>814</v>
      </c>
      <c r="M8" s="640" t="s">
        <v>815</v>
      </c>
    </row>
    <row r="9" spans="1:13" s="264" customFormat="1" ht="17.100000000000001" customHeight="1">
      <c r="A9" s="666" t="s">
        <v>86</v>
      </c>
      <c r="B9" s="104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</row>
    <row r="10" spans="1:13" s="264" customFormat="1" ht="17.100000000000001" customHeight="1">
      <c r="A10" s="667"/>
      <c r="B10" s="668" t="s">
        <v>87</v>
      </c>
      <c r="C10" s="669" t="s">
        <v>816</v>
      </c>
      <c r="D10" s="669" t="s">
        <v>817</v>
      </c>
      <c r="E10" s="669" t="s">
        <v>87</v>
      </c>
      <c r="F10" s="669" t="s">
        <v>816</v>
      </c>
      <c r="G10" s="669" t="s">
        <v>817</v>
      </c>
      <c r="H10" s="669" t="s">
        <v>87</v>
      </c>
      <c r="I10" s="669" t="s">
        <v>816</v>
      </c>
      <c r="J10" s="669" t="s">
        <v>817</v>
      </c>
      <c r="K10" s="669" t="s">
        <v>87</v>
      </c>
      <c r="L10" s="669" t="s">
        <v>816</v>
      </c>
      <c r="M10" s="670" t="s">
        <v>817</v>
      </c>
    </row>
    <row r="11" spans="1:13" s="671" customFormat="1" ht="101.65" customHeight="1">
      <c r="A11" s="41">
        <v>2013</v>
      </c>
      <c r="B11" s="141">
        <v>696</v>
      </c>
      <c r="C11" s="141">
        <v>507</v>
      </c>
      <c r="D11" s="141">
        <v>189</v>
      </c>
      <c r="E11" s="141">
        <v>41</v>
      </c>
      <c r="F11" s="141">
        <v>41</v>
      </c>
      <c r="G11" s="141">
        <v>0</v>
      </c>
      <c r="H11" s="141">
        <v>506</v>
      </c>
      <c r="I11" s="141">
        <v>364</v>
      </c>
      <c r="J11" s="141">
        <v>142</v>
      </c>
      <c r="K11" s="141">
        <v>149</v>
      </c>
      <c r="L11" s="141">
        <v>102</v>
      </c>
      <c r="M11" s="150">
        <v>47</v>
      </c>
    </row>
    <row r="12" spans="1:13" s="671" customFormat="1" ht="101.65" customHeight="1">
      <c r="A12" s="41">
        <v>2014</v>
      </c>
      <c r="B12" s="141">
        <v>693</v>
      </c>
      <c r="C12" s="141">
        <v>508</v>
      </c>
      <c r="D12" s="141">
        <v>185</v>
      </c>
      <c r="E12" s="141">
        <v>39</v>
      </c>
      <c r="F12" s="141">
        <v>39</v>
      </c>
      <c r="G12" s="141" t="s">
        <v>49</v>
      </c>
      <c r="H12" s="141">
        <v>498</v>
      </c>
      <c r="I12" s="141">
        <v>361</v>
      </c>
      <c r="J12" s="141">
        <v>137</v>
      </c>
      <c r="K12" s="141">
        <v>156</v>
      </c>
      <c r="L12" s="141">
        <v>108</v>
      </c>
      <c r="M12" s="150">
        <v>48</v>
      </c>
    </row>
    <row r="13" spans="1:13" s="671" customFormat="1" ht="101.65" customHeight="1">
      <c r="A13" s="41">
        <v>2015</v>
      </c>
      <c r="B13" s="141">
        <v>702</v>
      </c>
      <c r="C13" s="141">
        <v>514</v>
      </c>
      <c r="D13" s="141">
        <v>188</v>
      </c>
      <c r="E13" s="141">
        <v>41</v>
      </c>
      <c r="F13" s="141">
        <v>41</v>
      </c>
      <c r="G13" s="141" t="s">
        <v>49</v>
      </c>
      <c r="H13" s="141">
        <v>507</v>
      </c>
      <c r="I13" s="141">
        <v>368</v>
      </c>
      <c r="J13" s="141">
        <v>139</v>
      </c>
      <c r="K13" s="141">
        <v>154</v>
      </c>
      <c r="L13" s="141">
        <v>105</v>
      </c>
      <c r="M13" s="150">
        <v>49</v>
      </c>
    </row>
    <row r="14" spans="1:13" s="488" customFormat="1" ht="101.65" customHeight="1">
      <c r="A14" s="41">
        <v>2016</v>
      </c>
      <c r="B14" s="141">
        <v>682</v>
      </c>
      <c r="C14" s="141">
        <v>489</v>
      </c>
      <c r="D14" s="141">
        <v>193</v>
      </c>
      <c r="E14" s="141">
        <v>46</v>
      </c>
      <c r="F14" s="141">
        <v>46</v>
      </c>
      <c r="G14" s="141">
        <v>0</v>
      </c>
      <c r="H14" s="141">
        <v>484</v>
      </c>
      <c r="I14" s="141">
        <v>341</v>
      </c>
      <c r="J14" s="141">
        <v>143</v>
      </c>
      <c r="K14" s="141">
        <v>152</v>
      </c>
      <c r="L14" s="141">
        <v>102</v>
      </c>
      <c r="M14" s="150">
        <v>50</v>
      </c>
    </row>
    <row r="15" spans="1:13" s="488" customFormat="1" ht="101.65" customHeight="1">
      <c r="A15" s="41">
        <v>2017</v>
      </c>
      <c r="B15" s="141">
        <v>696</v>
      </c>
      <c r="C15" s="141">
        <v>503</v>
      </c>
      <c r="D15" s="141">
        <v>193</v>
      </c>
      <c r="E15" s="141">
        <v>50</v>
      </c>
      <c r="F15" s="141">
        <v>50</v>
      </c>
      <c r="G15" s="141">
        <v>0</v>
      </c>
      <c r="H15" s="141">
        <v>482</v>
      </c>
      <c r="I15" s="141">
        <v>343</v>
      </c>
      <c r="J15" s="141">
        <v>139</v>
      </c>
      <c r="K15" s="141">
        <v>164</v>
      </c>
      <c r="L15" s="141">
        <v>110</v>
      </c>
      <c r="M15" s="150">
        <v>54</v>
      </c>
    </row>
    <row r="16" spans="1:13" s="672" customFormat="1" ht="101.65" customHeight="1">
      <c r="A16" s="123">
        <v>2018</v>
      </c>
      <c r="B16" s="691">
        <v>470</v>
      </c>
      <c r="C16" s="147">
        <v>357</v>
      </c>
      <c r="D16" s="147">
        <v>113</v>
      </c>
      <c r="E16" s="147">
        <v>59</v>
      </c>
      <c r="F16" s="147">
        <v>59</v>
      </c>
      <c r="G16" s="147">
        <v>0</v>
      </c>
      <c r="H16" s="147">
        <v>300</v>
      </c>
      <c r="I16" s="147">
        <v>224</v>
      </c>
      <c r="J16" s="147">
        <v>76</v>
      </c>
      <c r="K16" s="147">
        <v>111</v>
      </c>
      <c r="L16" s="147">
        <v>74</v>
      </c>
      <c r="M16" s="148">
        <v>37</v>
      </c>
    </row>
    <row r="17" spans="1:13" ht="17.25" customHeight="1">
      <c r="A17" s="1485" t="s">
        <v>818</v>
      </c>
      <c r="B17" s="1485"/>
      <c r="C17" s="1485"/>
      <c r="D17" s="90"/>
      <c r="E17" s="90"/>
      <c r="F17" s="90"/>
      <c r="G17" s="90"/>
      <c r="H17" s="100"/>
      <c r="I17" s="100"/>
      <c r="J17" s="100"/>
      <c r="K17" s="1572"/>
      <c r="L17" s="1572"/>
      <c r="M17" s="1572"/>
    </row>
  </sheetData>
  <mergeCells count="14">
    <mergeCell ref="B7:D7"/>
    <mergeCell ref="E7:G7"/>
    <mergeCell ref="H7:J7"/>
    <mergeCell ref="K7:M7"/>
    <mergeCell ref="A17:C17"/>
    <mergeCell ref="K17:M17"/>
    <mergeCell ref="A2:M2"/>
    <mergeCell ref="A3:M3"/>
    <mergeCell ref="A4:M4"/>
    <mergeCell ref="B5:K5"/>
    <mergeCell ref="B6:D6"/>
    <mergeCell ref="E6:G6"/>
    <mergeCell ref="H6:J6"/>
    <mergeCell ref="K6:M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SheetLayoutView="100" workbookViewId="0">
      <selection activeCell="A3" sqref="A3:G3"/>
    </sheetView>
  </sheetViews>
  <sheetFormatPr defaultColWidth="9" defaultRowHeight="14.25"/>
  <cols>
    <col min="1" max="1" width="10.625" style="5" customWidth="1"/>
    <col min="2" max="3" width="12.125" style="4" customWidth="1"/>
    <col min="4" max="5" width="12.625" style="4" customWidth="1"/>
    <col min="6" max="6" width="13" style="4" customWidth="1"/>
    <col min="7" max="7" width="12.625" style="4" customWidth="1"/>
    <col min="8" max="16384" width="9" style="5"/>
  </cols>
  <sheetData>
    <row r="1" spans="1:9" ht="5.0999999999999996" customHeight="1">
      <c r="A1" s="100"/>
      <c r="B1" s="101"/>
      <c r="C1" s="101"/>
      <c r="D1" s="101"/>
      <c r="E1" s="101"/>
      <c r="F1" s="101"/>
      <c r="G1" s="101"/>
    </row>
    <row r="2" spans="1:9" ht="50.1" customHeight="1">
      <c r="A2" s="1381"/>
      <c r="B2" s="1381"/>
      <c r="C2" s="1381"/>
      <c r="D2" s="1381"/>
      <c r="E2" s="1381"/>
      <c r="F2" s="1381"/>
      <c r="G2" s="1381"/>
    </row>
    <row r="3" spans="1:9" s="6" customFormat="1" ht="21" customHeight="1">
      <c r="A3" s="1382" t="s">
        <v>75</v>
      </c>
      <c r="B3" s="1382"/>
      <c r="C3" s="1382"/>
      <c r="D3" s="1382"/>
      <c r="E3" s="1382"/>
      <c r="F3" s="1382"/>
      <c r="G3" s="1382"/>
    </row>
    <row r="4" spans="1:9" s="6" customFormat="1" ht="20.100000000000001" customHeight="1">
      <c r="A4" s="1363" t="s">
        <v>76</v>
      </c>
      <c r="B4" s="1363"/>
      <c r="C4" s="1363"/>
      <c r="D4" s="1363"/>
      <c r="E4" s="1363"/>
      <c r="F4" s="1363"/>
      <c r="G4" s="1363"/>
    </row>
    <row r="5" spans="1:9" s="17" customFormat="1" ht="20.100000000000001" customHeight="1">
      <c r="A5" s="7" t="s">
        <v>77</v>
      </c>
      <c r="B5" s="16"/>
      <c r="C5" s="16"/>
      <c r="D5" s="7"/>
      <c r="E5" s="11"/>
      <c r="F5" s="7"/>
      <c r="G5" s="102" t="s">
        <v>78</v>
      </c>
    </row>
    <row r="6" spans="1:9" s="17" customFormat="1" ht="21" customHeight="1">
      <c r="A6" s="1098" t="s">
        <v>79</v>
      </c>
      <c r="B6" s="1365" t="s">
        <v>80</v>
      </c>
      <c r="C6" s="1366"/>
      <c r="D6" s="1383" t="s">
        <v>1582</v>
      </c>
      <c r="E6" s="1384"/>
      <c r="F6" s="25" t="s">
        <v>81</v>
      </c>
      <c r="G6" s="25" t="s">
        <v>82</v>
      </c>
    </row>
    <row r="7" spans="1:9" s="17" customFormat="1" ht="21" customHeight="1">
      <c r="A7" s="1114"/>
      <c r="B7" s="103"/>
      <c r="C7" s="104"/>
      <c r="D7" s="25" t="s">
        <v>83</v>
      </c>
      <c r="E7" s="105" t="s">
        <v>84</v>
      </c>
      <c r="F7" s="34"/>
      <c r="G7" s="36" t="s">
        <v>85</v>
      </c>
    </row>
    <row r="8" spans="1:9" s="17" customFormat="1" ht="21" customHeight="1">
      <c r="A8" s="106" t="s">
        <v>86</v>
      </c>
      <c r="B8" s="1385" t="s">
        <v>87</v>
      </c>
      <c r="C8" s="1386"/>
      <c r="D8" s="39" t="s">
        <v>88</v>
      </c>
      <c r="E8" s="107" t="s">
        <v>89</v>
      </c>
      <c r="F8" s="107" t="s">
        <v>90</v>
      </c>
      <c r="G8" s="107" t="s">
        <v>91</v>
      </c>
    </row>
    <row r="9" spans="1:9" s="110" customFormat="1" ht="39.950000000000003" customHeight="1">
      <c r="A9" s="41">
        <v>2013</v>
      </c>
      <c r="B9" s="1387">
        <v>3435</v>
      </c>
      <c r="C9" s="1388"/>
      <c r="D9" s="1013">
        <v>447</v>
      </c>
      <c r="E9" s="1013" t="s">
        <v>49</v>
      </c>
      <c r="F9" s="1013">
        <v>71</v>
      </c>
      <c r="G9" s="259">
        <v>94</v>
      </c>
    </row>
    <row r="10" spans="1:9" s="110" customFormat="1" ht="39.950000000000003" customHeight="1">
      <c r="A10" s="41">
        <v>2014</v>
      </c>
      <c r="B10" s="1389">
        <v>4061</v>
      </c>
      <c r="C10" s="1390"/>
      <c r="D10" s="1013">
        <v>471</v>
      </c>
      <c r="E10" s="1013">
        <v>0</v>
      </c>
      <c r="F10" s="1013">
        <v>102</v>
      </c>
      <c r="G10" s="259">
        <v>102</v>
      </c>
    </row>
    <row r="11" spans="1:9" s="110" customFormat="1" ht="39.950000000000003" customHeight="1">
      <c r="A11" s="41">
        <v>2015</v>
      </c>
      <c r="B11" s="1389">
        <v>3988</v>
      </c>
      <c r="C11" s="1390"/>
      <c r="D11" s="1013">
        <v>453</v>
      </c>
      <c r="E11" s="1013">
        <v>0</v>
      </c>
      <c r="F11" s="1013">
        <v>95</v>
      </c>
      <c r="G11" s="259">
        <v>98</v>
      </c>
    </row>
    <row r="12" spans="1:9" s="114" customFormat="1" ht="39.950000000000003" customHeight="1">
      <c r="A12" s="113">
        <v>2016</v>
      </c>
      <c r="B12" s="1389">
        <v>4000</v>
      </c>
      <c r="C12" s="1390"/>
      <c r="D12" s="1013">
        <v>460</v>
      </c>
      <c r="E12" s="1013">
        <v>0</v>
      </c>
      <c r="F12" s="1013">
        <v>92</v>
      </c>
      <c r="G12" s="259">
        <v>95</v>
      </c>
      <c r="I12" s="115"/>
    </row>
    <row r="13" spans="1:9" s="114" customFormat="1" ht="39.950000000000003" customHeight="1">
      <c r="A13" s="113">
        <v>2017</v>
      </c>
      <c r="B13" s="1389">
        <v>4413</v>
      </c>
      <c r="C13" s="1390"/>
      <c r="D13" s="1013">
        <v>485</v>
      </c>
      <c r="E13" s="1013">
        <v>0</v>
      </c>
      <c r="F13" s="1013">
        <v>122</v>
      </c>
      <c r="G13" s="259">
        <v>112</v>
      </c>
      <c r="I13" s="115"/>
    </row>
    <row r="14" spans="1:9" s="116" customFormat="1" ht="39.950000000000003" customHeight="1">
      <c r="A14" s="50">
        <v>2018</v>
      </c>
      <c r="B14" s="1379">
        <v>3974</v>
      </c>
      <c r="C14" s="1380"/>
      <c r="D14" s="260">
        <v>455</v>
      </c>
      <c r="E14" s="1013">
        <v>0</v>
      </c>
      <c r="F14" s="260">
        <v>112</v>
      </c>
      <c r="G14" s="261">
        <v>92</v>
      </c>
      <c r="I14" s="117"/>
    </row>
    <row r="15" spans="1:9" s="118" customFormat="1" ht="21" customHeight="1">
      <c r="A15" s="1098" t="s">
        <v>79</v>
      </c>
      <c r="B15" s="25" t="s">
        <v>92</v>
      </c>
      <c r="C15" s="25" t="s">
        <v>93</v>
      </c>
      <c r="D15" s="25" t="s">
        <v>94</v>
      </c>
      <c r="E15" s="25" t="s">
        <v>95</v>
      </c>
      <c r="F15" s="25" t="s">
        <v>96</v>
      </c>
      <c r="G15" s="25" t="s">
        <v>97</v>
      </c>
      <c r="I15" s="119"/>
    </row>
    <row r="16" spans="1:9" s="118" customFormat="1" ht="21" customHeight="1">
      <c r="A16" s="120"/>
      <c r="B16" s="37"/>
      <c r="C16" s="37"/>
      <c r="D16" s="37"/>
      <c r="E16" s="37" t="s">
        <v>98</v>
      </c>
      <c r="F16" s="36" t="s">
        <v>99</v>
      </c>
      <c r="G16" s="37"/>
      <c r="I16" s="119"/>
    </row>
    <row r="17" spans="1:9" s="118" customFormat="1" ht="21" customHeight="1">
      <c r="A17" s="106" t="s">
        <v>86</v>
      </c>
      <c r="B17" s="107" t="s">
        <v>100</v>
      </c>
      <c r="C17" s="107" t="s">
        <v>101</v>
      </c>
      <c r="D17" s="107" t="s">
        <v>102</v>
      </c>
      <c r="E17" s="107" t="s">
        <v>103</v>
      </c>
      <c r="F17" s="107" t="s">
        <v>103</v>
      </c>
      <c r="G17" s="107" t="s">
        <v>104</v>
      </c>
      <c r="I17" s="121"/>
    </row>
    <row r="18" spans="1:9" ht="39.950000000000003" customHeight="1">
      <c r="A18" s="41">
        <v>2013</v>
      </c>
      <c r="B18" s="108">
        <v>22</v>
      </c>
      <c r="C18" s="108">
        <v>1245</v>
      </c>
      <c r="D18" s="108">
        <v>861</v>
      </c>
      <c r="E18" s="108">
        <v>682</v>
      </c>
      <c r="F18" s="108">
        <v>9</v>
      </c>
      <c r="G18" s="109">
        <v>4</v>
      </c>
    </row>
    <row r="19" spans="1:9" ht="39.950000000000003" customHeight="1">
      <c r="A19" s="41">
        <v>2014</v>
      </c>
      <c r="B19" s="108">
        <v>29</v>
      </c>
      <c r="C19" s="108">
        <v>1429</v>
      </c>
      <c r="D19" s="108">
        <v>1166</v>
      </c>
      <c r="E19" s="108">
        <v>749</v>
      </c>
      <c r="F19" s="108">
        <v>9</v>
      </c>
      <c r="G19" s="109">
        <v>4</v>
      </c>
    </row>
    <row r="20" spans="1:9" ht="39.950000000000003" customHeight="1">
      <c r="A20" s="41">
        <v>2015</v>
      </c>
      <c r="B20" s="108">
        <v>31</v>
      </c>
      <c r="C20" s="108">
        <v>1448</v>
      </c>
      <c r="D20" s="108">
        <v>1120</v>
      </c>
      <c r="E20" s="108">
        <v>730</v>
      </c>
      <c r="F20" s="108">
        <v>11</v>
      </c>
      <c r="G20" s="109">
        <v>2</v>
      </c>
    </row>
    <row r="21" spans="1:9" s="122" customFormat="1" ht="39.950000000000003" customHeight="1">
      <c r="A21" s="41">
        <v>2016</v>
      </c>
      <c r="B21" s="108">
        <v>30</v>
      </c>
      <c r="C21" s="108">
        <v>1450</v>
      </c>
      <c r="D21" s="108">
        <v>1130</v>
      </c>
      <c r="E21" s="108">
        <v>730</v>
      </c>
      <c r="F21" s="108">
        <v>11</v>
      </c>
      <c r="G21" s="109">
        <v>2</v>
      </c>
    </row>
    <row r="22" spans="1:9" s="122" customFormat="1" ht="39.950000000000003" customHeight="1">
      <c r="A22" s="41">
        <v>2017</v>
      </c>
      <c r="B22" s="108">
        <v>30</v>
      </c>
      <c r="C22" s="108">
        <v>1567</v>
      </c>
      <c r="D22" s="108">
        <v>1223</v>
      </c>
      <c r="E22" s="108">
        <v>855</v>
      </c>
      <c r="F22" s="108">
        <v>18</v>
      </c>
      <c r="G22" s="109">
        <v>1</v>
      </c>
    </row>
    <row r="23" spans="1:9" s="122" customFormat="1" ht="39.950000000000003" customHeight="1">
      <c r="A23" s="123">
        <v>2018</v>
      </c>
      <c r="B23" s="124">
        <v>28</v>
      </c>
      <c r="C23" s="124">
        <v>1416</v>
      </c>
      <c r="D23" s="124">
        <v>1088</v>
      </c>
      <c r="E23" s="124">
        <v>770</v>
      </c>
      <c r="F23" s="124">
        <v>12</v>
      </c>
      <c r="G23" s="125">
        <v>1</v>
      </c>
    </row>
    <row r="24" spans="1:9" s="128" customFormat="1" ht="15" customHeight="1">
      <c r="A24" s="126" t="s">
        <v>105</v>
      </c>
      <c r="B24" s="127"/>
      <c r="C24" s="127"/>
      <c r="D24" s="127"/>
      <c r="E24" s="127"/>
      <c r="F24" s="127"/>
      <c r="G24" s="127"/>
    </row>
    <row r="25" spans="1:9" s="89" customFormat="1" ht="15" customHeight="1">
      <c r="A25" s="77" t="s">
        <v>74</v>
      </c>
      <c r="B25" s="129"/>
      <c r="C25" s="129"/>
      <c r="D25" s="129"/>
      <c r="E25" s="129"/>
      <c r="F25" s="129"/>
      <c r="G25" s="129"/>
    </row>
  </sheetData>
  <mergeCells count="12">
    <mergeCell ref="B14:C14"/>
    <mergeCell ref="A2:G2"/>
    <mergeCell ref="A3:G3"/>
    <mergeCell ref="A4:G4"/>
    <mergeCell ref="B6:C6"/>
    <mergeCell ref="D6:E6"/>
    <mergeCell ref="B8:C8"/>
    <mergeCell ref="B9:C9"/>
    <mergeCell ref="B10:C10"/>
    <mergeCell ref="B11:C11"/>
    <mergeCell ref="B12:C12"/>
    <mergeCell ref="B13:C13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topLeftCell="A7" zoomScale="85" zoomScaleNormal="55" zoomScaleSheetLayoutView="85" workbookViewId="0">
      <selection activeCell="D15" sqref="D15"/>
    </sheetView>
  </sheetViews>
  <sheetFormatPr defaultColWidth="9" defaultRowHeight="14.25"/>
  <cols>
    <col min="1" max="1" width="7.75" customWidth="1"/>
    <col min="2" max="7" width="5.375" style="262" customWidth="1"/>
    <col min="8" max="8" width="5.375" customWidth="1"/>
    <col min="9" max="17" width="5.375" style="262" customWidth="1"/>
    <col min="18" max="16384" width="9" style="262"/>
  </cols>
  <sheetData>
    <row r="1" spans="1:17" ht="5.0999999999999996" customHeight="1">
      <c r="A1" s="90"/>
      <c r="B1" s="100"/>
      <c r="C1" s="100"/>
      <c r="D1" s="100"/>
      <c r="E1" s="100"/>
      <c r="F1" s="100"/>
      <c r="G1" s="100"/>
      <c r="H1" s="9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  <c r="N2" s="1356"/>
      <c r="O2" s="1356"/>
      <c r="P2" s="1356"/>
      <c r="Q2" s="1356"/>
    </row>
    <row r="3" spans="1:17" s="263" customFormat="1" ht="21" customHeight="1">
      <c r="A3" s="1432" t="s">
        <v>819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  <c r="P3" s="1432"/>
      <c r="Q3" s="1432"/>
    </row>
    <row r="4" spans="1:17" s="263" customFormat="1" ht="20.100000000000001" customHeight="1">
      <c r="A4" s="1362" t="s">
        <v>820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</row>
    <row r="5" spans="1:17" s="264" customFormat="1" ht="20.100000000000001" customHeight="1">
      <c r="A5" s="7" t="s">
        <v>77</v>
      </c>
      <c r="B5" s="1802"/>
      <c r="C5" s="1802"/>
      <c r="D5" s="1802"/>
      <c r="E5" s="1802"/>
      <c r="F5" s="1802"/>
      <c r="G5" s="1802"/>
      <c r="H5" s="1802"/>
      <c r="I5" s="1802"/>
      <c r="J5" s="1802"/>
      <c r="K5" s="1802"/>
      <c r="L5" s="1802"/>
      <c r="M5" s="1802"/>
      <c r="N5" s="1802"/>
      <c r="O5" s="7"/>
      <c r="P5" s="7"/>
      <c r="Q5" s="102" t="s">
        <v>733</v>
      </c>
    </row>
    <row r="6" spans="1:17" s="264" customFormat="1" ht="32.1" customHeight="1">
      <c r="A6" s="391" t="s">
        <v>821</v>
      </c>
      <c r="B6" s="1681" t="s">
        <v>822</v>
      </c>
      <c r="C6" s="1413"/>
      <c r="D6" s="1413"/>
      <c r="E6" s="1414"/>
      <c r="F6" s="1583" t="s">
        <v>823</v>
      </c>
      <c r="G6" s="1681"/>
      <c r="H6" s="1681"/>
      <c r="I6" s="1584"/>
      <c r="J6" s="1583" t="s">
        <v>824</v>
      </c>
      <c r="K6" s="1413"/>
      <c r="L6" s="1413"/>
      <c r="M6" s="1414"/>
      <c r="N6" s="1583" t="s">
        <v>825</v>
      </c>
      <c r="O6" s="1413"/>
      <c r="P6" s="1413"/>
      <c r="Q6" s="1414"/>
    </row>
    <row r="7" spans="1:17" s="264" customFormat="1" ht="22.5" customHeight="1">
      <c r="A7" s="665"/>
      <c r="B7" s="22" t="s">
        <v>187</v>
      </c>
      <c r="C7" s="640" t="s">
        <v>826</v>
      </c>
      <c r="D7" s="640" t="s">
        <v>827</v>
      </c>
      <c r="E7" s="640" t="s">
        <v>828</v>
      </c>
      <c r="F7" s="640" t="s">
        <v>187</v>
      </c>
      <c r="G7" s="640" t="s">
        <v>826</v>
      </c>
      <c r="H7" s="640" t="s">
        <v>827</v>
      </c>
      <c r="I7" s="640" t="s">
        <v>828</v>
      </c>
      <c r="J7" s="640" t="s">
        <v>187</v>
      </c>
      <c r="K7" s="640" t="s">
        <v>826</v>
      </c>
      <c r="L7" s="640" t="s">
        <v>827</v>
      </c>
      <c r="M7" s="640" t="s">
        <v>828</v>
      </c>
      <c r="N7" s="640" t="s">
        <v>187</v>
      </c>
      <c r="O7" s="640" t="s">
        <v>826</v>
      </c>
      <c r="P7" s="640" t="s">
        <v>827</v>
      </c>
      <c r="Q7" s="1042" t="s">
        <v>829</v>
      </c>
    </row>
    <row r="8" spans="1:17" s="264" customFormat="1" ht="22.5" customHeight="1">
      <c r="A8" s="666" t="s">
        <v>86</v>
      </c>
      <c r="B8" s="673"/>
      <c r="C8" s="674"/>
      <c r="D8" s="675"/>
      <c r="E8" s="1455" t="s">
        <v>830</v>
      </c>
      <c r="F8" s="674"/>
      <c r="G8" s="674"/>
      <c r="H8" s="675"/>
      <c r="I8" s="1455" t="s">
        <v>830</v>
      </c>
      <c r="J8" s="674"/>
      <c r="K8" s="674"/>
      <c r="L8" s="675"/>
      <c r="M8" s="1455" t="s">
        <v>830</v>
      </c>
      <c r="N8" s="674"/>
      <c r="O8" s="674"/>
      <c r="P8" s="675"/>
      <c r="Q8" s="1455" t="s">
        <v>830</v>
      </c>
    </row>
    <row r="9" spans="1:17" s="264" customFormat="1" ht="27.95" customHeight="1">
      <c r="A9" s="465"/>
      <c r="B9" s="676" t="s">
        <v>87</v>
      </c>
      <c r="C9" s="677" t="s">
        <v>831</v>
      </c>
      <c r="D9" s="1091" t="s">
        <v>832</v>
      </c>
      <c r="E9" s="1803"/>
      <c r="F9" s="677" t="s">
        <v>87</v>
      </c>
      <c r="G9" s="677" t="s">
        <v>831</v>
      </c>
      <c r="H9" s="1091" t="s">
        <v>832</v>
      </c>
      <c r="I9" s="1803"/>
      <c r="J9" s="677" t="s">
        <v>87</v>
      </c>
      <c r="K9" s="677" t="s">
        <v>831</v>
      </c>
      <c r="L9" s="1091" t="s">
        <v>832</v>
      </c>
      <c r="M9" s="1803"/>
      <c r="N9" s="677" t="s">
        <v>87</v>
      </c>
      <c r="O9" s="677" t="s">
        <v>831</v>
      </c>
      <c r="P9" s="1091" t="s">
        <v>832</v>
      </c>
      <c r="Q9" s="1803"/>
    </row>
    <row r="10" spans="1:17" s="484" customFormat="1" ht="97.9" customHeight="1">
      <c r="A10" s="41">
        <v>2013</v>
      </c>
      <c r="B10" s="678">
        <v>185</v>
      </c>
      <c r="C10" s="679">
        <v>44</v>
      </c>
      <c r="D10" s="679">
        <v>57</v>
      </c>
      <c r="E10" s="679">
        <v>84</v>
      </c>
      <c r="F10" s="679">
        <v>12</v>
      </c>
      <c r="G10" s="679">
        <v>1</v>
      </c>
      <c r="H10" s="679">
        <v>1</v>
      </c>
      <c r="I10" s="679">
        <v>10</v>
      </c>
      <c r="J10" s="679">
        <v>2</v>
      </c>
      <c r="K10" s="679">
        <v>0</v>
      </c>
      <c r="L10" s="679">
        <v>0</v>
      </c>
      <c r="M10" s="679">
        <v>2</v>
      </c>
      <c r="N10" s="679">
        <v>171</v>
      </c>
      <c r="O10" s="679">
        <v>43</v>
      </c>
      <c r="P10" s="679">
        <v>56</v>
      </c>
      <c r="Q10" s="680">
        <v>72</v>
      </c>
    </row>
    <row r="11" spans="1:17" s="484" customFormat="1" ht="97.9" customHeight="1">
      <c r="A11" s="41">
        <v>2014</v>
      </c>
      <c r="B11" s="679">
        <v>182</v>
      </c>
      <c r="C11" s="679">
        <v>44</v>
      </c>
      <c r="D11" s="679">
        <v>55</v>
      </c>
      <c r="E11" s="679">
        <v>83</v>
      </c>
      <c r="F11" s="679">
        <v>12</v>
      </c>
      <c r="G11" s="679">
        <v>1</v>
      </c>
      <c r="H11" s="679">
        <v>1</v>
      </c>
      <c r="I11" s="679">
        <v>10</v>
      </c>
      <c r="J11" s="679">
        <v>2</v>
      </c>
      <c r="K11" s="679" t="s">
        <v>49</v>
      </c>
      <c r="L11" s="679" t="s">
        <v>49</v>
      </c>
      <c r="M11" s="679">
        <v>2</v>
      </c>
      <c r="N11" s="679">
        <v>168</v>
      </c>
      <c r="O11" s="679">
        <v>43</v>
      </c>
      <c r="P11" s="679">
        <v>54</v>
      </c>
      <c r="Q11" s="680">
        <v>71</v>
      </c>
    </row>
    <row r="12" spans="1:17" s="484" customFormat="1" ht="97.9" customHeight="1">
      <c r="A12" s="41">
        <v>2015</v>
      </c>
      <c r="B12" s="679">
        <v>128</v>
      </c>
      <c r="C12" s="679">
        <v>32</v>
      </c>
      <c r="D12" s="679">
        <v>62</v>
      </c>
      <c r="E12" s="679">
        <v>34</v>
      </c>
      <c r="F12" s="679">
        <v>7</v>
      </c>
      <c r="G12" s="679">
        <v>3</v>
      </c>
      <c r="H12" s="679">
        <v>2</v>
      </c>
      <c r="I12" s="679">
        <v>2</v>
      </c>
      <c r="J12" s="679">
        <v>1</v>
      </c>
      <c r="K12" s="679">
        <v>1</v>
      </c>
      <c r="L12" s="679">
        <v>0</v>
      </c>
      <c r="M12" s="679">
        <v>0</v>
      </c>
      <c r="N12" s="679">
        <v>120</v>
      </c>
      <c r="O12" s="679">
        <v>28</v>
      </c>
      <c r="P12" s="679">
        <v>60</v>
      </c>
      <c r="Q12" s="680">
        <v>32</v>
      </c>
    </row>
    <row r="13" spans="1:17" s="488" customFormat="1" ht="97.9" customHeight="1">
      <c r="A13" s="41">
        <v>2016</v>
      </c>
      <c r="B13" s="679">
        <v>112</v>
      </c>
      <c r="C13" s="679">
        <v>26</v>
      </c>
      <c r="D13" s="679">
        <v>61</v>
      </c>
      <c r="E13" s="679">
        <v>25</v>
      </c>
      <c r="F13" s="679">
        <v>10</v>
      </c>
      <c r="G13" s="679">
        <v>4</v>
      </c>
      <c r="H13" s="679">
        <v>4</v>
      </c>
      <c r="I13" s="679">
        <v>2</v>
      </c>
      <c r="J13" s="679">
        <v>0</v>
      </c>
      <c r="K13" s="679">
        <v>0</v>
      </c>
      <c r="L13" s="679">
        <v>0</v>
      </c>
      <c r="M13" s="679">
        <v>0</v>
      </c>
      <c r="N13" s="679">
        <v>116</v>
      </c>
      <c r="O13" s="679">
        <v>22</v>
      </c>
      <c r="P13" s="679">
        <v>57</v>
      </c>
      <c r="Q13" s="680">
        <v>23</v>
      </c>
    </row>
    <row r="14" spans="1:17" s="488" customFormat="1" ht="97.9" customHeight="1">
      <c r="A14" s="41">
        <v>2017</v>
      </c>
      <c r="B14" s="679">
        <v>117</v>
      </c>
      <c r="C14" s="679">
        <v>27</v>
      </c>
      <c r="D14" s="679">
        <v>59</v>
      </c>
      <c r="E14" s="679">
        <v>31</v>
      </c>
      <c r="F14" s="679">
        <v>11</v>
      </c>
      <c r="G14" s="679">
        <v>3</v>
      </c>
      <c r="H14" s="679">
        <v>5</v>
      </c>
      <c r="I14" s="679">
        <v>3</v>
      </c>
      <c r="J14" s="679">
        <v>0</v>
      </c>
      <c r="K14" s="679">
        <v>0</v>
      </c>
      <c r="L14" s="679">
        <v>0</v>
      </c>
      <c r="M14" s="679">
        <v>0</v>
      </c>
      <c r="N14" s="679">
        <v>106</v>
      </c>
      <c r="O14" s="679">
        <v>24</v>
      </c>
      <c r="P14" s="679">
        <v>54</v>
      </c>
      <c r="Q14" s="680">
        <v>28</v>
      </c>
    </row>
    <row r="15" spans="1:17" s="672" customFormat="1" ht="97.9" customHeight="1">
      <c r="A15" s="123">
        <v>2018</v>
      </c>
      <c r="B15" s="681">
        <v>123</v>
      </c>
      <c r="C15" s="681">
        <v>40</v>
      </c>
      <c r="D15" s="681">
        <v>41</v>
      </c>
      <c r="E15" s="681">
        <v>42</v>
      </c>
      <c r="F15" s="681">
        <v>12</v>
      </c>
      <c r="G15" s="681">
        <v>4</v>
      </c>
      <c r="H15" s="681">
        <v>5</v>
      </c>
      <c r="I15" s="681">
        <v>3</v>
      </c>
      <c r="J15" s="681">
        <v>2</v>
      </c>
      <c r="K15" s="681">
        <v>0</v>
      </c>
      <c r="L15" s="681">
        <v>2</v>
      </c>
      <c r="M15" s="681">
        <v>0</v>
      </c>
      <c r="N15" s="681">
        <v>109</v>
      </c>
      <c r="O15" s="681">
        <v>36</v>
      </c>
      <c r="P15" s="681">
        <v>34</v>
      </c>
      <c r="Q15" s="682">
        <v>39</v>
      </c>
    </row>
    <row r="16" spans="1:17" ht="17.25" customHeight="1">
      <c r="A16" s="1485" t="s">
        <v>833</v>
      </c>
      <c r="B16" s="1485"/>
      <c r="C16" s="1485"/>
      <c r="D16" s="100"/>
      <c r="E16" s="100"/>
      <c r="F16" s="100"/>
      <c r="G16" s="100"/>
      <c r="H16" s="90"/>
      <c r="I16" s="377"/>
      <c r="J16" s="377"/>
      <c r="K16" s="377"/>
      <c r="L16" s="377"/>
      <c r="M16" s="377"/>
      <c r="N16" s="1572"/>
      <c r="O16" s="1572"/>
      <c r="P16" s="1572"/>
      <c r="Q16" s="1572"/>
    </row>
    <row r="17" s="262" customFormat="1" ht="17.25" customHeight="1"/>
    <row r="18" s="262" customFormat="1" ht="17.25" customHeight="1"/>
    <row r="19" s="262" customFormat="1" ht="17.25" customHeight="1"/>
    <row r="20" s="262" customFormat="1" ht="21.95" customHeight="1"/>
  </sheetData>
  <mergeCells count="14">
    <mergeCell ref="E8:E9"/>
    <mergeCell ref="I8:I9"/>
    <mergeCell ref="M8:M9"/>
    <mergeCell ref="Q8:Q9"/>
    <mergeCell ref="A16:C16"/>
    <mergeCell ref="N16:Q16"/>
    <mergeCell ref="A2:Q2"/>
    <mergeCell ref="A3:Q3"/>
    <mergeCell ref="A4:Q4"/>
    <mergeCell ref="B5:N5"/>
    <mergeCell ref="B6:E6"/>
    <mergeCell ref="F6:I6"/>
    <mergeCell ref="J6:M6"/>
    <mergeCell ref="N6:Q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topLeftCell="A7" zoomScaleSheetLayoutView="100" workbookViewId="0">
      <selection activeCell="C18" sqref="C18"/>
    </sheetView>
  </sheetViews>
  <sheetFormatPr defaultColWidth="9" defaultRowHeight="14.25"/>
  <cols>
    <col min="1" max="1" width="10.625" customWidth="1"/>
    <col min="2" max="5" width="20.875" customWidth="1"/>
    <col min="6" max="16384" width="9" style="262"/>
  </cols>
  <sheetData>
    <row r="1" spans="1:5" ht="5.0999999999999996" customHeight="1"/>
    <row r="2" spans="1:5" ht="50.1" customHeight="1">
      <c r="A2" s="1356"/>
      <c r="B2" s="1356"/>
      <c r="C2" s="1356"/>
      <c r="D2" s="1356"/>
      <c r="E2" s="1356"/>
    </row>
    <row r="3" spans="1:5" s="263" customFormat="1" ht="21" customHeight="1">
      <c r="A3" s="1432" t="s">
        <v>834</v>
      </c>
      <c r="B3" s="1432"/>
      <c r="C3" s="1432"/>
      <c r="D3" s="1432"/>
      <c r="E3" s="1432"/>
    </row>
    <row r="4" spans="1:5" s="263" customFormat="1" ht="20.100000000000001" customHeight="1">
      <c r="A4" s="1362" t="s">
        <v>835</v>
      </c>
      <c r="B4" s="1362"/>
      <c r="C4" s="1362"/>
      <c r="D4" s="1362"/>
      <c r="E4" s="1362"/>
    </row>
    <row r="5" spans="1:5" s="264" customFormat="1" ht="20.100000000000001" customHeight="1">
      <c r="A5" s="683" t="s">
        <v>836</v>
      </c>
      <c r="B5" s="1804"/>
      <c r="C5" s="1804"/>
      <c r="D5" s="1554" t="s">
        <v>336</v>
      </c>
      <c r="E5" s="1554"/>
    </row>
    <row r="6" spans="1:5" s="264" customFormat="1" ht="30" customHeight="1">
      <c r="A6" s="1318" t="s">
        <v>837</v>
      </c>
      <c r="B6" s="1311" t="s">
        <v>838</v>
      </c>
      <c r="C6" s="1315" t="s">
        <v>839</v>
      </c>
      <c r="D6" s="1312" t="s">
        <v>840</v>
      </c>
      <c r="E6" s="1312" t="s">
        <v>841</v>
      </c>
    </row>
    <row r="7" spans="1:5" s="264" customFormat="1" ht="51.75" customHeight="1">
      <c r="A7" s="38"/>
      <c r="B7" s="1316" t="s">
        <v>418</v>
      </c>
      <c r="C7" s="1317" t="s">
        <v>842</v>
      </c>
      <c r="D7" s="1317" t="s">
        <v>843</v>
      </c>
      <c r="E7" s="1317" t="s">
        <v>844</v>
      </c>
    </row>
    <row r="8" spans="1:5" s="371" customFormat="1" ht="102" customHeight="1">
      <c r="A8" s="278">
        <v>2013</v>
      </c>
      <c r="B8" s="684">
        <v>1366</v>
      </c>
      <c r="C8" s="685">
        <v>450</v>
      </c>
      <c r="D8" s="686">
        <v>913</v>
      </c>
      <c r="E8" s="1245">
        <v>3</v>
      </c>
    </row>
    <row r="9" spans="1:5" s="371" customFormat="1" ht="102" customHeight="1">
      <c r="A9" s="278">
        <v>2014</v>
      </c>
      <c r="B9" s="684">
        <v>1344</v>
      </c>
      <c r="C9" s="685">
        <v>428</v>
      </c>
      <c r="D9" s="686">
        <v>913</v>
      </c>
      <c r="E9" s="1245">
        <v>3</v>
      </c>
    </row>
    <row r="10" spans="1:5" s="371" customFormat="1" ht="102" customHeight="1">
      <c r="A10" s="278">
        <v>2015</v>
      </c>
      <c r="B10" s="684">
        <v>1267</v>
      </c>
      <c r="C10" s="685">
        <v>384</v>
      </c>
      <c r="D10" s="686">
        <v>881</v>
      </c>
      <c r="E10" s="1245">
        <v>2</v>
      </c>
    </row>
    <row r="11" spans="1:5" s="371" customFormat="1" ht="102" customHeight="1">
      <c r="A11" s="278">
        <v>2016</v>
      </c>
      <c r="B11" s="684">
        <v>708</v>
      </c>
      <c r="C11" s="685">
        <v>257</v>
      </c>
      <c r="D11" s="686">
        <v>450</v>
      </c>
      <c r="E11" s="1245">
        <v>1</v>
      </c>
    </row>
    <row r="12" spans="1:5" s="371" customFormat="1" ht="102" customHeight="1">
      <c r="A12" s="278">
        <v>2017</v>
      </c>
      <c r="B12" s="684">
        <v>1162</v>
      </c>
      <c r="C12" s="685">
        <v>294</v>
      </c>
      <c r="D12" s="686">
        <v>867</v>
      </c>
      <c r="E12" s="1245">
        <v>1</v>
      </c>
    </row>
    <row r="13" spans="1:5" s="371" customFormat="1" ht="102" customHeight="1">
      <c r="A13" s="269">
        <v>2018</v>
      </c>
      <c r="B13" s="687">
        <f>SUM(C13:E13)</f>
        <v>1149</v>
      </c>
      <c r="C13" s="688">
        <v>266</v>
      </c>
      <c r="D13" s="689">
        <v>881</v>
      </c>
      <c r="E13" s="1246">
        <v>2</v>
      </c>
    </row>
    <row r="14" spans="1:5" s="496" customFormat="1" ht="15.95" customHeight="1">
      <c r="A14" s="272" t="s">
        <v>845</v>
      </c>
      <c r="B14" s="690"/>
      <c r="C14" s="690"/>
      <c r="D14" s="690"/>
      <c r="E14" s="690"/>
    </row>
    <row r="15" spans="1:5" ht="14.25" customHeight="1">
      <c r="B15" s="467"/>
    </row>
    <row r="16" spans="1:5" ht="14.25" customHeight="1">
      <c r="B16" s="467"/>
    </row>
    <row r="17" spans="2:2" ht="14.25" customHeight="1">
      <c r="B17" s="467"/>
    </row>
    <row r="18" spans="2:2" ht="14.25" customHeight="1">
      <c r="B18" s="467"/>
    </row>
    <row r="19" spans="2:2" ht="14.25" customHeight="1">
      <c r="B19" s="467"/>
    </row>
    <row r="20" spans="2:2" ht="14.25" customHeight="1">
      <c r="B20" s="467"/>
    </row>
    <row r="21" spans="2:2" ht="14.25" customHeight="1">
      <c r="B21" s="467"/>
    </row>
    <row r="22" spans="2:2" ht="14.25" customHeight="1">
      <c r="B22" s="467"/>
    </row>
    <row r="23" spans="2:2" ht="14.25" customHeight="1">
      <c r="B23" s="467"/>
    </row>
    <row r="24" spans="2:2" ht="14.25" customHeight="1">
      <c r="B24" s="467"/>
    </row>
    <row r="25" spans="2:2" ht="14.25" customHeight="1">
      <c r="B25" s="467"/>
    </row>
    <row r="26" spans="2:2" ht="14.25" customHeight="1">
      <c r="B26" s="467"/>
    </row>
    <row r="27" spans="2:2" ht="14.25" customHeight="1">
      <c r="B27" s="467"/>
    </row>
    <row r="28" spans="2:2" ht="14.25" customHeight="1">
      <c r="B28" s="467"/>
    </row>
    <row r="29" spans="2:2" ht="14.25" customHeight="1">
      <c r="B29" s="467"/>
    </row>
    <row r="30" spans="2:2" ht="14.25" customHeight="1">
      <c r="B30" s="467"/>
    </row>
    <row r="31" spans="2:2" ht="14.25" customHeight="1">
      <c r="B31" s="467"/>
    </row>
    <row r="32" spans="2:2" ht="14.25" customHeight="1">
      <c r="B32" s="467"/>
    </row>
    <row r="33" spans="2:2" ht="14.25" customHeight="1">
      <c r="B33" s="467"/>
    </row>
    <row r="34" spans="2:2" ht="14.25" customHeight="1">
      <c r="B34" s="467"/>
    </row>
    <row r="35" spans="2:2" ht="14.25" customHeight="1">
      <c r="B35" s="467"/>
    </row>
    <row r="36" spans="2:2" ht="14.25" customHeight="1">
      <c r="B36" s="467"/>
    </row>
    <row r="37" spans="2:2" ht="14.25" customHeight="1">
      <c r="B37" s="467"/>
    </row>
    <row r="38" spans="2:2" ht="14.25" customHeight="1">
      <c r="B38" s="467"/>
    </row>
    <row r="39" spans="2:2" ht="14.25" customHeight="1">
      <c r="B39" s="467"/>
    </row>
    <row r="40" spans="2:2" ht="14.25" customHeight="1">
      <c r="B40" s="467"/>
    </row>
    <row r="41" spans="2:2" ht="14.25" customHeight="1">
      <c r="B41" s="467"/>
    </row>
    <row r="42" spans="2:2" ht="14.25" customHeight="1">
      <c r="B42" s="467"/>
    </row>
  </sheetData>
  <mergeCells count="5">
    <mergeCell ref="A2:E2"/>
    <mergeCell ref="A3:E3"/>
    <mergeCell ref="A4:E4"/>
    <mergeCell ref="B5:C5"/>
    <mergeCell ref="D5:E5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="85" zoomScaleNormal="55" zoomScaleSheetLayoutView="85" workbookViewId="0">
      <selection activeCell="K17" sqref="K17:M17"/>
    </sheetView>
  </sheetViews>
  <sheetFormatPr defaultRowHeight="14.25"/>
  <cols>
    <col min="1" max="3" width="10.625" customWidth="1"/>
    <col min="4" max="4" width="11.125" customWidth="1"/>
    <col min="5" max="8" width="10.625" customWidth="1"/>
    <col min="9" max="256" width="9" style="262"/>
    <col min="257" max="259" width="10.625" style="262" customWidth="1"/>
    <col min="260" max="260" width="11.125" style="262" customWidth="1"/>
    <col min="261" max="264" width="10.625" style="262" customWidth="1"/>
    <col min="265" max="512" width="9" style="262"/>
    <col min="513" max="515" width="10.625" style="262" customWidth="1"/>
    <col min="516" max="516" width="11.125" style="262" customWidth="1"/>
    <col min="517" max="520" width="10.625" style="262" customWidth="1"/>
    <col min="521" max="768" width="9" style="262"/>
    <col min="769" max="771" width="10.625" style="262" customWidth="1"/>
    <col min="772" max="772" width="11.125" style="262" customWidth="1"/>
    <col min="773" max="776" width="10.625" style="262" customWidth="1"/>
    <col min="777" max="1024" width="9" style="262"/>
    <col min="1025" max="1027" width="10.625" style="262" customWidth="1"/>
    <col min="1028" max="1028" width="11.125" style="262" customWidth="1"/>
    <col min="1029" max="1032" width="10.625" style="262" customWidth="1"/>
    <col min="1033" max="1280" width="9" style="262"/>
    <col min="1281" max="1283" width="10.625" style="262" customWidth="1"/>
    <col min="1284" max="1284" width="11.125" style="262" customWidth="1"/>
    <col min="1285" max="1288" width="10.625" style="262" customWidth="1"/>
    <col min="1289" max="1536" width="9" style="262"/>
    <col min="1537" max="1539" width="10.625" style="262" customWidth="1"/>
    <col min="1540" max="1540" width="11.125" style="262" customWidth="1"/>
    <col min="1541" max="1544" width="10.625" style="262" customWidth="1"/>
    <col min="1545" max="1792" width="9" style="262"/>
    <col min="1793" max="1795" width="10.625" style="262" customWidth="1"/>
    <col min="1796" max="1796" width="11.125" style="262" customWidth="1"/>
    <col min="1797" max="1800" width="10.625" style="262" customWidth="1"/>
    <col min="1801" max="2048" width="9" style="262"/>
    <col min="2049" max="2051" width="10.625" style="262" customWidth="1"/>
    <col min="2052" max="2052" width="11.125" style="262" customWidth="1"/>
    <col min="2053" max="2056" width="10.625" style="262" customWidth="1"/>
    <col min="2057" max="2304" width="9" style="262"/>
    <col min="2305" max="2307" width="10.625" style="262" customWidth="1"/>
    <col min="2308" max="2308" width="11.125" style="262" customWidth="1"/>
    <col min="2309" max="2312" width="10.625" style="262" customWidth="1"/>
    <col min="2313" max="2560" width="9" style="262"/>
    <col min="2561" max="2563" width="10.625" style="262" customWidth="1"/>
    <col min="2564" max="2564" width="11.125" style="262" customWidth="1"/>
    <col min="2565" max="2568" width="10.625" style="262" customWidth="1"/>
    <col min="2569" max="2816" width="9" style="262"/>
    <col min="2817" max="2819" width="10.625" style="262" customWidth="1"/>
    <col min="2820" max="2820" width="11.125" style="262" customWidth="1"/>
    <col min="2821" max="2824" width="10.625" style="262" customWidth="1"/>
    <col min="2825" max="3072" width="9" style="262"/>
    <col min="3073" max="3075" width="10.625" style="262" customWidth="1"/>
    <col min="3076" max="3076" width="11.125" style="262" customWidth="1"/>
    <col min="3077" max="3080" width="10.625" style="262" customWidth="1"/>
    <col min="3081" max="3328" width="9" style="262"/>
    <col min="3329" max="3331" width="10.625" style="262" customWidth="1"/>
    <col min="3332" max="3332" width="11.125" style="262" customWidth="1"/>
    <col min="3333" max="3336" width="10.625" style="262" customWidth="1"/>
    <col min="3337" max="3584" width="9" style="262"/>
    <col min="3585" max="3587" width="10.625" style="262" customWidth="1"/>
    <col min="3588" max="3588" width="11.125" style="262" customWidth="1"/>
    <col min="3589" max="3592" width="10.625" style="262" customWidth="1"/>
    <col min="3593" max="3840" width="9" style="262"/>
    <col min="3841" max="3843" width="10.625" style="262" customWidth="1"/>
    <col min="3844" max="3844" width="11.125" style="262" customWidth="1"/>
    <col min="3845" max="3848" width="10.625" style="262" customWidth="1"/>
    <col min="3849" max="4096" width="9" style="262"/>
    <col min="4097" max="4099" width="10.625" style="262" customWidth="1"/>
    <col min="4100" max="4100" width="11.125" style="262" customWidth="1"/>
    <col min="4101" max="4104" width="10.625" style="262" customWidth="1"/>
    <col min="4105" max="4352" width="9" style="262"/>
    <col min="4353" max="4355" width="10.625" style="262" customWidth="1"/>
    <col min="4356" max="4356" width="11.125" style="262" customWidth="1"/>
    <col min="4357" max="4360" width="10.625" style="262" customWidth="1"/>
    <col min="4361" max="4608" width="9" style="262"/>
    <col min="4609" max="4611" width="10.625" style="262" customWidth="1"/>
    <col min="4612" max="4612" width="11.125" style="262" customWidth="1"/>
    <col min="4613" max="4616" width="10.625" style="262" customWidth="1"/>
    <col min="4617" max="4864" width="9" style="262"/>
    <col min="4865" max="4867" width="10.625" style="262" customWidth="1"/>
    <col min="4868" max="4868" width="11.125" style="262" customWidth="1"/>
    <col min="4869" max="4872" width="10.625" style="262" customWidth="1"/>
    <col min="4873" max="5120" width="9" style="262"/>
    <col min="5121" max="5123" width="10.625" style="262" customWidth="1"/>
    <col min="5124" max="5124" width="11.125" style="262" customWidth="1"/>
    <col min="5125" max="5128" width="10.625" style="262" customWidth="1"/>
    <col min="5129" max="5376" width="9" style="262"/>
    <col min="5377" max="5379" width="10.625" style="262" customWidth="1"/>
    <col min="5380" max="5380" width="11.125" style="262" customWidth="1"/>
    <col min="5381" max="5384" width="10.625" style="262" customWidth="1"/>
    <col min="5385" max="5632" width="9" style="262"/>
    <col min="5633" max="5635" width="10.625" style="262" customWidth="1"/>
    <col min="5636" max="5636" width="11.125" style="262" customWidth="1"/>
    <col min="5637" max="5640" width="10.625" style="262" customWidth="1"/>
    <col min="5641" max="5888" width="9" style="262"/>
    <col min="5889" max="5891" width="10.625" style="262" customWidth="1"/>
    <col min="5892" max="5892" width="11.125" style="262" customWidth="1"/>
    <col min="5893" max="5896" width="10.625" style="262" customWidth="1"/>
    <col min="5897" max="6144" width="9" style="262"/>
    <col min="6145" max="6147" width="10.625" style="262" customWidth="1"/>
    <col min="6148" max="6148" width="11.125" style="262" customWidth="1"/>
    <col min="6149" max="6152" width="10.625" style="262" customWidth="1"/>
    <col min="6153" max="6400" width="9" style="262"/>
    <col min="6401" max="6403" width="10.625" style="262" customWidth="1"/>
    <col min="6404" max="6404" width="11.125" style="262" customWidth="1"/>
    <col min="6405" max="6408" width="10.625" style="262" customWidth="1"/>
    <col min="6409" max="6656" width="9" style="262"/>
    <col min="6657" max="6659" width="10.625" style="262" customWidth="1"/>
    <col min="6660" max="6660" width="11.125" style="262" customWidth="1"/>
    <col min="6661" max="6664" width="10.625" style="262" customWidth="1"/>
    <col min="6665" max="6912" width="9" style="262"/>
    <col min="6913" max="6915" width="10.625" style="262" customWidth="1"/>
    <col min="6916" max="6916" width="11.125" style="262" customWidth="1"/>
    <col min="6917" max="6920" width="10.625" style="262" customWidth="1"/>
    <col min="6921" max="7168" width="9" style="262"/>
    <col min="7169" max="7171" width="10.625" style="262" customWidth="1"/>
    <col min="7172" max="7172" width="11.125" style="262" customWidth="1"/>
    <col min="7173" max="7176" width="10.625" style="262" customWidth="1"/>
    <col min="7177" max="7424" width="9" style="262"/>
    <col min="7425" max="7427" width="10.625" style="262" customWidth="1"/>
    <col min="7428" max="7428" width="11.125" style="262" customWidth="1"/>
    <col min="7429" max="7432" width="10.625" style="262" customWidth="1"/>
    <col min="7433" max="7680" width="9" style="262"/>
    <col min="7681" max="7683" width="10.625" style="262" customWidth="1"/>
    <col min="7684" max="7684" width="11.125" style="262" customWidth="1"/>
    <col min="7685" max="7688" width="10.625" style="262" customWidth="1"/>
    <col min="7689" max="7936" width="9" style="262"/>
    <col min="7937" max="7939" width="10.625" style="262" customWidth="1"/>
    <col min="7940" max="7940" width="11.125" style="262" customWidth="1"/>
    <col min="7941" max="7944" width="10.625" style="262" customWidth="1"/>
    <col min="7945" max="8192" width="9" style="262"/>
    <col min="8193" max="8195" width="10.625" style="262" customWidth="1"/>
    <col min="8196" max="8196" width="11.125" style="262" customWidth="1"/>
    <col min="8197" max="8200" width="10.625" style="262" customWidth="1"/>
    <col min="8201" max="8448" width="9" style="262"/>
    <col min="8449" max="8451" width="10.625" style="262" customWidth="1"/>
    <col min="8452" max="8452" width="11.125" style="262" customWidth="1"/>
    <col min="8453" max="8456" width="10.625" style="262" customWidth="1"/>
    <col min="8457" max="8704" width="9" style="262"/>
    <col min="8705" max="8707" width="10.625" style="262" customWidth="1"/>
    <col min="8708" max="8708" width="11.125" style="262" customWidth="1"/>
    <col min="8709" max="8712" width="10.625" style="262" customWidth="1"/>
    <col min="8713" max="8960" width="9" style="262"/>
    <col min="8961" max="8963" width="10.625" style="262" customWidth="1"/>
    <col min="8964" max="8964" width="11.125" style="262" customWidth="1"/>
    <col min="8965" max="8968" width="10.625" style="262" customWidth="1"/>
    <col min="8969" max="9216" width="9" style="262"/>
    <col min="9217" max="9219" width="10.625" style="262" customWidth="1"/>
    <col min="9220" max="9220" width="11.125" style="262" customWidth="1"/>
    <col min="9221" max="9224" width="10.625" style="262" customWidth="1"/>
    <col min="9225" max="9472" width="9" style="262"/>
    <col min="9473" max="9475" width="10.625" style="262" customWidth="1"/>
    <col min="9476" max="9476" width="11.125" style="262" customWidth="1"/>
    <col min="9477" max="9480" width="10.625" style="262" customWidth="1"/>
    <col min="9481" max="9728" width="9" style="262"/>
    <col min="9729" max="9731" width="10.625" style="262" customWidth="1"/>
    <col min="9732" max="9732" width="11.125" style="262" customWidth="1"/>
    <col min="9733" max="9736" width="10.625" style="262" customWidth="1"/>
    <col min="9737" max="9984" width="9" style="262"/>
    <col min="9985" max="9987" width="10.625" style="262" customWidth="1"/>
    <col min="9988" max="9988" width="11.125" style="262" customWidth="1"/>
    <col min="9989" max="9992" width="10.625" style="262" customWidth="1"/>
    <col min="9993" max="10240" width="9" style="262"/>
    <col min="10241" max="10243" width="10.625" style="262" customWidth="1"/>
    <col min="10244" max="10244" width="11.125" style="262" customWidth="1"/>
    <col min="10245" max="10248" width="10.625" style="262" customWidth="1"/>
    <col min="10249" max="10496" width="9" style="262"/>
    <col min="10497" max="10499" width="10.625" style="262" customWidth="1"/>
    <col min="10500" max="10500" width="11.125" style="262" customWidth="1"/>
    <col min="10501" max="10504" width="10.625" style="262" customWidth="1"/>
    <col min="10505" max="10752" width="9" style="262"/>
    <col min="10753" max="10755" width="10.625" style="262" customWidth="1"/>
    <col min="10756" max="10756" width="11.125" style="262" customWidth="1"/>
    <col min="10757" max="10760" width="10.625" style="262" customWidth="1"/>
    <col min="10761" max="11008" width="9" style="262"/>
    <col min="11009" max="11011" width="10.625" style="262" customWidth="1"/>
    <col min="11012" max="11012" width="11.125" style="262" customWidth="1"/>
    <col min="11013" max="11016" width="10.625" style="262" customWidth="1"/>
    <col min="11017" max="11264" width="9" style="262"/>
    <col min="11265" max="11267" width="10.625" style="262" customWidth="1"/>
    <col min="11268" max="11268" width="11.125" style="262" customWidth="1"/>
    <col min="11269" max="11272" width="10.625" style="262" customWidth="1"/>
    <col min="11273" max="11520" width="9" style="262"/>
    <col min="11521" max="11523" width="10.625" style="262" customWidth="1"/>
    <col min="11524" max="11524" width="11.125" style="262" customWidth="1"/>
    <col min="11525" max="11528" width="10.625" style="262" customWidth="1"/>
    <col min="11529" max="11776" width="9" style="262"/>
    <col min="11777" max="11779" width="10.625" style="262" customWidth="1"/>
    <col min="11780" max="11780" width="11.125" style="262" customWidth="1"/>
    <col min="11781" max="11784" width="10.625" style="262" customWidth="1"/>
    <col min="11785" max="12032" width="9" style="262"/>
    <col min="12033" max="12035" width="10.625" style="262" customWidth="1"/>
    <col min="12036" max="12036" width="11.125" style="262" customWidth="1"/>
    <col min="12037" max="12040" width="10.625" style="262" customWidth="1"/>
    <col min="12041" max="12288" width="9" style="262"/>
    <col min="12289" max="12291" width="10.625" style="262" customWidth="1"/>
    <col min="12292" max="12292" width="11.125" style="262" customWidth="1"/>
    <col min="12293" max="12296" width="10.625" style="262" customWidth="1"/>
    <col min="12297" max="12544" width="9" style="262"/>
    <col min="12545" max="12547" width="10.625" style="262" customWidth="1"/>
    <col min="12548" max="12548" width="11.125" style="262" customWidth="1"/>
    <col min="12549" max="12552" width="10.625" style="262" customWidth="1"/>
    <col min="12553" max="12800" width="9" style="262"/>
    <col min="12801" max="12803" width="10.625" style="262" customWidth="1"/>
    <col min="12804" max="12804" width="11.125" style="262" customWidth="1"/>
    <col min="12805" max="12808" width="10.625" style="262" customWidth="1"/>
    <col min="12809" max="13056" width="9" style="262"/>
    <col min="13057" max="13059" width="10.625" style="262" customWidth="1"/>
    <col min="13060" max="13060" width="11.125" style="262" customWidth="1"/>
    <col min="13061" max="13064" width="10.625" style="262" customWidth="1"/>
    <col min="13065" max="13312" width="9" style="262"/>
    <col min="13313" max="13315" width="10.625" style="262" customWidth="1"/>
    <col min="13316" max="13316" width="11.125" style="262" customWidth="1"/>
    <col min="13317" max="13320" width="10.625" style="262" customWidth="1"/>
    <col min="13321" max="13568" width="9" style="262"/>
    <col min="13569" max="13571" width="10.625" style="262" customWidth="1"/>
    <col min="13572" max="13572" width="11.125" style="262" customWidth="1"/>
    <col min="13573" max="13576" width="10.625" style="262" customWidth="1"/>
    <col min="13577" max="13824" width="9" style="262"/>
    <col min="13825" max="13827" width="10.625" style="262" customWidth="1"/>
    <col min="13828" max="13828" width="11.125" style="262" customWidth="1"/>
    <col min="13829" max="13832" width="10.625" style="262" customWidth="1"/>
    <col min="13833" max="14080" width="9" style="262"/>
    <col min="14081" max="14083" width="10.625" style="262" customWidth="1"/>
    <col min="14084" max="14084" width="11.125" style="262" customWidth="1"/>
    <col min="14085" max="14088" width="10.625" style="262" customWidth="1"/>
    <col min="14089" max="14336" width="9" style="262"/>
    <col min="14337" max="14339" width="10.625" style="262" customWidth="1"/>
    <col min="14340" max="14340" width="11.125" style="262" customWidth="1"/>
    <col min="14341" max="14344" width="10.625" style="262" customWidth="1"/>
    <col min="14345" max="14592" width="9" style="262"/>
    <col min="14593" max="14595" width="10.625" style="262" customWidth="1"/>
    <col min="14596" max="14596" width="11.125" style="262" customWidth="1"/>
    <col min="14597" max="14600" width="10.625" style="262" customWidth="1"/>
    <col min="14601" max="14848" width="9" style="262"/>
    <col min="14849" max="14851" width="10.625" style="262" customWidth="1"/>
    <col min="14852" max="14852" width="11.125" style="262" customWidth="1"/>
    <col min="14853" max="14856" width="10.625" style="262" customWidth="1"/>
    <col min="14857" max="15104" width="9" style="262"/>
    <col min="15105" max="15107" width="10.625" style="262" customWidth="1"/>
    <col min="15108" max="15108" width="11.125" style="262" customWidth="1"/>
    <col min="15109" max="15112" width="10.625" style="262" customWidth="1"/>
    <col min="15113" max="15360" width="9" style="262"/>
    <col min="15361" max="15363" width="10.625" style="262" customWidth="1"/>
    <col min="15364" max="15364" width="11.125" style="262" customWidth="1"/>
    <col min="15365" max="15368" width="10.625" style="262" customWidth="1"/>
    <col min="15369" max="15616" width="9" style="262"/>
    <col min="15617" max="15619" width="10.625" style="262" customWidth="1"/>
    <col min="15620" max="15620" width="11.125" style="262" customWidth="1"/>
    <col min="15621" max="15624" width="10.625" style="262" customWidth="1"/>
    <col min="15625" max="15872" width="9" style="262"/>
    <col min="15873" max="15875" width="10.625" style="262" customWidth="1"/>
    <col min="15876" max="15876" width="11.125" style="262" customWidth="1"/>
    <col min="15877" max="15880" width="10.625" style="262" customWidth="1"/>
    <col min="15881" max="16128" width="9" style="262"/>
    <col min="16129" max="16131" width="10.625" style="262" customWidth="1"/>
    <col min="16132" max="16132" width="11.125" style="262" customWidth="1"/>
    <col min="16133" max="16136" width="10.625" style="262" customWidth="1"/>
    <col min="16137" max="16384" width="9" style="262"/>
  </cols>
  <sheetData>
    <row r="1" spans="1:8" ht="5.0999999999999996" customHeight="1">
      <c r="A1" s="90"/>
      <c r="B1" s="90"/>
      <c r="C1" s="90"/>
      <c r="D1" s="90"/>
      <c r="E1" s="90"/>
      <c r="F1" s="90"/>
      <c r="G1" s="90"/>
      <c r="H1" s="90"/>
    </row>
    <row r="2" spans="1:8" ht="50.1" customHeight="1">
      <c r="A2" s="1356"/>
      <c r="B2" s="1356"/>
      <c r="C2" s="1356"/>
      <c r="D2" s="1356"/>
      <c r="E2" s="1356"/>
      <c r="F2" s="1356"/>
      <c r="G2" s="1356"/>
      <c r="H2" s="1356"/>
    </row>
    <row r="3" spans="1:8" s="263" customFormat="1" ht="21" customHeight="1">
      <c r="A3" s="1432" t="s">
        <v>1432</v>
      </c>
      <c r="B3" s="1432"/>
      <c r="C3" s="1432"/>
      <c r="D3" s="1432"/>
      <c r="E3" s="1432"/>
      <c r="F3" s="1432"/>
      <c r="G3" s="1432"/>
      <c r="H3" s="1432"/>
    </row>
    <row r="4" spans="1:8" s="263" customFormat="1" ht="41.25" customHeight="1">
      <c r="A4" s="1805" t="s">
        <v>1433</v>
      </c>
      <c r="B4" s="1806"/>
      <c r="C4" s="1806"/>
      <c r="D4" s="1806"/>
      <c r="E4" s="1806"/>
      <c r="F4" s="1806"/>
      <c r="G4" s="1806"/>
      <c r="H4" s="1806"/>
    </row>
    <row r="5" spans="1:8" s="264" customFormat="1" ht="20.100000000000001" customHeight="1">
      <c r="A5" s="683" t="s">
        <v>1434</v>
      </c>
      <c r="B5" s="692"/>
      <c r="C5" s="692"/>
      <c r="D5" s="1554" t="s">
        <v>1435</v>
      </c>
      <c r="E5" s="1554"/>
      <c r="F5" s="1554"/>
      <c r="G5" s="1554"/>
      <c r="H5" s="1554"/>
    </row>
    <row r="6" spans="1:8" s="264" customFormat="1" ht="20.100000000000001" customHeight="1">
      <c r="A6" s="1098" t="s">
        <v>1436</v>
      </c>
      <c r="B6" s="1575" t="s">
        <v>1437</v>
      </c>
      <c r="C6" s="1438"/>
      <c r="D6" s="1445" t="s">
        <v>1438</v>
      </c>
      <c r="E6" s="1807"/>
      <c r="F6" s="1807"/>
      <c r="G6" s="1807"/>
      <c r="H6" s="1427"/>
    </row>
    <row r="7" spans="1:8" s="264" customFormat="1" ht="24" customHeight="1">
      <c r="A7" s="1008"/>
      <c r="B7" s="1643" t="s">
        <v>1439</v>
      </c>
      <c r="C7" s="1645"/>
      <c r="D7" s="1583" t="s">
        <v>1440</v>
      </c>
      <c r="E7" s="1809"/>
      <c r="F7" s="1687"/>
      <c r="G7" s="1583" t="s">
        <v>1441</v>
      </c>
      <c r="H7" s="1427"/>
    </row>
    <row r="8" spans="1:8" s="264" customFormat="1" ht="18" customHeight="1">
      <c r="A8" s="1008"/>
      <c r="B8" s="1050" t="s">
        <v>1442</v>
      </c>
      <c r="C8" s="1049" t="s">
        <v>1443</v>
      </c>
      <c r="D8" s="1041" t="s">
        <v>1444</v>
      </c>
      <c r="E8" s="1049" t="s">
        <v>1445</v>
      </c>
      <c r="F8" s="1049" t="s">
        <v>1446</v>
      </c>
      <c r="G8" s="1041" t="s">
        <v>1444</v>
      </c>
      <c r="H8" s="1041" t="s">
        <v>1445</v>
      </c>
    </row>
    <row r="9" spans="1:8" s="264" customFormat="1" ht="15.75" customHeight="1">
      <c r="A9" s="106" t="s">
        <v>1447</v>
      </c>
      <c r="B9" s="1078" t="s">
        <v>1448</v>
      </c>
      <c r="C9" s="1094" t="s">
        <v>1449</v>
      </c>
      <c r="D9" s="1094" t="s">
        <v>1450</v>
      </c>
      <c r="E9" s="1094" t="s">
        <v>1451</v>
      </c>
      <c r="F9" s="1094" t="s">
        <v>1449</v>
      </c>
      <c r="G9" s="1094" t="s">
        <v>1450</v>
      </c>
      <c r="H9" s="1094" t="s">
        <v>1451</v>
      </c>
    </row>
    <row r="10" spans="1:8" s="421" customFormat="1" ht="36.950000000000003" customHeight="1">
      <c r="A10" s="1138">
        <v>2013</v>
      </c>
      <c r="B10" s="42">
        <v>20019</v>
      </c>
      <c r="C10" s="42">
        <v>210207</v>
      </c>
      <c r="D10" s="42">
        <v>700</v>
      </c>
      <c r="E10" s="42">
        <v>1361</v>
      </c>
      <c r="F10" s="42">
        <v>20304</v>
      </c>
      <c r="G10" s="42">
        <v>16</v>
      </c>
      <c r="H10" s="43">
        <v>41</v>
      </c>
    </row>
    <row r="11" spans="1:8" s="421" customFormat="1" ht="36.950000000000003" customHeight="1">
      <c r="A11" s="1138">
        <v>2014</v>
      </c>
      <c r="B11" s="42">
        <v>18388</v>
      </c>
      <c r="C11" s="42">
        <v>197788</v>
      </c>
      <c r="D11" s="42">
        <v>651</v>
      </c>
      <c r="E11" s="42">
        <v>1089</v>
      </c>
      <c r="F11" s="42">
        <v>16283</v>
      </c>
      <c r="G11" s="42">
        <v>12</v>
      </c>
      <c r="H11" s="43">
        <v>28</v>
      </c>
    </row>
    <row r="12" spans="1:8" s="421" customFormat="1" ht="36.950000000000003" customHeight="1">
      <c r="A12" s="1138">
        <v>2015</v>
      </c>
      <c r="B12" s="42">
        <v>16286</v>
      </c>
      <c r="C12" s="42">
        <v>190496</v>
      </c>
      <c r="D12" s="42">
        <v>526</v>
      </c>
      <c r="E12" s="42">
        <v>997</v>
      </c>
      <c r="F12" s="42">
        <v>10140</v>
      </c>
      <c r="G12" s="42">
        <v>0</v>
      </c>
      <c r="H12" s="43">
        <v>0</v>
      </c>
    </row>
    <row r="13" spans="1:8" s="1139" customFormat="1" ht="36.950000000000003" customHeight="1">
      <c r="A13" s="1138">
        <v>2016</v>
      </c>
      <c r="B13" s="42">
        <v>15818</v>
      </c>
      <c r="C13" s="42">
        <v>193814</v>
      </c>
      <c r="D13" s="1141">
        <v>513</v>
      </c>
      <c r="E13" s="1141">
        <v>1043</v>
      </c>
      <c r="F13" s="1141">
        <v>10870</v>
      </c>
      <c r="G13" s="747">
        <v>5</v>
      </c>
      <c r="H13" s="748">
        <v>11</v>
      </c>
    </row>
    <row r="14" spans="1:8" s="1139" customFormat="1" ht="36.950000000000003" customHeight="1">
      <c r="A14" s="1138">
        <v>2017</v>
      </c>
      <c r="B14" s="42">
        <v>12998</v>
      </c>
      <c r="C14" s="42">
        <v>160161</v>
      </c>
      <c r="D14" s="1141">
        <v>41</v>
      </c>
      <c r="E14" s="1141">
        <v>101</v>
      </c>
      <c r="F14" s="1141">
        <v>1684</v>
      </c>
      <c r="G14" s="747">
        <v>41</v>
      </c>
      <c r="H14" s="748">
        <v>101</v>
      </c>
    </row>
    <row r="15" spans="1:8" s="426" customFormat="1" ht="36.950000000000003" customHeight="1">
      <c r="A15" s="693">
        <v>2018</v>
      </c>
      <c r="B15" s="694">
        <v>11835</v>
      </c>
      <c r="C15" s="694">
        <v>143466</v>
      </c>
      <c r="D15" s="695">
        <v>71</v>
      </c>
      <c r="E15" s="695">
        <v>119</v>
      </c>
      <c r="F15" s="695">
        <v>58660</v>
      </c>
      <c r="G15" s="696">
        <f>1+1+1+1+1</f>
        <v>5</v>
      </c>
      <c r="H15" s="697">
        <f>3+3+2+1+1</f>
        <v>10</v>
      </c>
    </row>
    <row r="16" spans="1:8" s="264" customFormat="1" ht="20.100000000000001" customHeight="1">
      <c r="A16" s="1098" t="s">
        <v>1436</v>
      </c>
      <c r="B16" s="1437" t="s">
        <v>1623</v>
      </c>
      <c r="C16" s="1810"/>
      <c r="D16" s="1810"/>
      <c r="E16" s="1810"/>
      <c r="F16" s="1810"/>
      <c r="G16" s="1810"/>
      <c r="H16" s="1811"/>
    </row>
    <row r="17" spans="1:13" s="264" customFormat="1" ht="24" customHeight="1">
      <c r="A17" s="1008"/>
      <c r="B17" s="1044" t="s">
        <v>1452</v>
      </c>
      <c r="C17" s="1583" t="s">
        <v>1453</v>
      </c>
      <c r="D17" s="1809"/>
      <c r="E17" s="1687"/>
      <c r="F17" s="1583" t="s">
        <v>1454</v>
      </c>
      <c r="G17" s="1809"/>
      <c r="H17" s="1687"/>
      <c r="K17" s="2071"/>
      <c r="L17" s="2071"/>
      <c r="M17" s="2071"/>
    </row>
    <row r="18" spans="1:13" s="264" customFormat="1" ht="16.5" customHeight="1">
      <c r="A18" s="1008"/>
      <c r="B18" s="1040" t="s">
        <v>1446</v>
      </c>
      <c r="C18" s="1041" t="s">
        <v>1444</v>
      </c>
      <c r="D18" s="1049" t="s">
        <v>1445</v>
      </c>
      <c r="E18" s="1049" t="s">
        <v>1446</v>
      </c>
      <c r="F18" s="1041" t="s">
        <v>1444</v>
      </c>
      <c r="G18" s="1049" t="s">
        <v>1445</v>
      </c>
      <c r="H18" s="1041" t="s">
        <v>1446</v>
      </c>
    </row>
    <row r="19" spans="1:13" s="264" customFormat="1" ht="18" customHeight="1">
      <c r="A19" s="106" t="s">
        <v>1447</v>
      </c>
      <c r="B19" s="1078" t="s">
        <v>1449</v>
      </c>
      <c r="C19" s="1094" t="s">
        <v>1450</v>
      </c>
      <c r="D19" s="1094" t="s">
        <v>1451</v>
      </c>
      <c r="E19" s="1094" t="s">
        <v>1449</v>
      </c>
      <c r="F19" s="1094" t="s">
        <v>1450</v>
      </c>
      <c r="G19" s="1094" t="s">
        <v>1451</v>
      </c>
      <c r="H19" s="1094" t="s">
        <v>1449</v>
      </c>
    </row>
    <row r="20" spans="1:13" s="1140" customFormat="1" ht="36.950000000000003" customHeight="1">
      <c r="A20" s="1138">
        <v>2013</v>
      </c>
      <c r="B20" s="1310">
        <v>3556</v>
      </c>
      <c r="C20" s="1310">
        <v>684</v>
      </c>
      <c r="D20" s="1310">
        <v>1320</v>
      </c>
      <c r="E20" s="1310">
        <v>16748</v>
      </c>
      <c r="F20" s="1310">
        <v>0</v>
      </c>
      <c r="G20" s="1310">
        <v>0</v>
      </c>
      <c r="H20" s="259">
        <v>0</v>
      </c>
    </row>
    <row r="21" spans="1:13" s="1140" customFormat="1" ht="36.950000000000003" customHeight="1">
      <c r="A21" s="1138">
        <v>2014</v>
      </c>
      <c r="B21" s="1310">
        <v>2694</v>
      </c>
      <c r="C21" s="1310">
        <v>639</v>
      </c>
      <c r="D21" s="1310">
        <v>1061</v>
      </c>
      <c r="E21" s="1310">
        <v>13589</v>
      </c>
      <c r="F21" s="1310">
        <v>0</v>
      </c>
      <c r="G21" s="1310">
        <v>0</v>
      </c>
      <c r="H21" s="259">
        <v>0</v>
      </c>
    </row>
    <row r="22" spans="1:13" s="1140" customFormat="1" ht="36.950000000000003" customHeight="1">
      <c r="A22" s="1138">
        <v>2015</v>
      </c>
      <c r="B22" s="1310">
        <v>0</v>
      </c>
      <c r="C22" s="1310">
        <v>526</v>
      </c>
      <c r="D22" s="1310">
        <v>997</v>
      </c>
      <c r="E22" s="1310">
        <v>10140</v>
      </c>
      <c r="F22" s="1310">
        <v>0</v>
      </c>
      <c r="G22" s="1310">
        <v>0</v>
      </c>
      <c r="H22" s="259">
        <v>0</v>
      </c>
    </row>
    <row r="23" spans="1:13" s="699" customFormat="1" ht="36.950000000000003" customHeight="1">
      <c r="A23" s="1138">
        <v>2016</v>
      </c>
      <c r="B23" s="1332">
        <v>1214</v>
      </c>
      <c r="C23" s="1332">
        <v>508</v>
      </c>
      <c r="D23" s="1332">
        <v>1032</v>
      </c>
      <c r="E23" s="1332">
        <v>9656</v>
      </c>
      <c r="F23" s="1310">
        <v>0</v>
      </c>
      <c r="G23" s="1310">
        <v>0</v>
      </c>
      <c r="H23" s="259">
        <v>0</v>
      </c>
    </row>
    <row r="24" spans="1:13" s="699" customFormat="1" ht="36.950000000000003" customHeight="1">
      <c r="A24" s="1138">
        <v>2017</v>
      </c>
      <c r="B24" s="1332">
        <v>1684</v>
      </c>
      <c r="C24" s="1310">
        <v>0</v>
      </c>
      <c r="D24" s="1310">
        <v>0</v>
      </c>
      <c r="E24" s="1310">
        <v>0</v>
      </c>
      <c r="F24" s="1310">
        <v>0</v>
      </c>
      <c r="G24" s="1310">
        <v>0</v>
      </c>
      <c r="H24" s="259">
        <v>0</v>
      </c>
    </row>
    <row r="25" spans="1:13" s="699" customFormat="1" ht="36.950000000000003" customHeight="1">
      <c r="A25" s="693">
        <v>2018</v>
      </c>
      <c r="B25" s="1333">
        <f>264+235+196+196+196</f>
        <v>1087</v>
      </c>
      <c r="C25" s="1333">
        <v>21</v>
      </c>
      <c r="D25" s="1333">
        <v>33</v>
      </c>
      <c r="E25" s="1333">
        <v>44073</v>
      </c>
      <c r="F25" s="1309">
        <v>45</v>
      </c>
      <c r="G25" s="1309">
        <v>76</v>
      </c>
      <c r="H25" s="1334">
        <f>45*12*25</f>
        <v>13500</v>
      </c>
    </row>
    <row r="26" spans="1:13" ht="15.95" customHeight="1">
      <c r="A26" s="1498" t="s">
        <v>1455</v>
      </c>
      <c r="B26" s="1498"/>
      <c r="C26" s="1498"/>
      <c r="D26" s="1808"/>
      <c r="E26" s="1808"/>
      <c r="F26" s="1808"/>
      <c r="G26" s="1808"/>
      <c r="H26" s="1808"/>
    </row>
    <row r="27" spans="1:13" ht="14.25" customHeight="1">
      <c r="B27" s="467"/>
    </row>
    <row r="28" spans="1:13" ht="14.25" customHeight="1">
      <c r="B28" s="467"/>
    </row>
    <row r="29" spans="1:13" ht="14.25" customHeight="1">
      <c r="B29" s="467"/>
    </row>
    <row r="30" spans="1:13" ht="14.25" customHeight="1">
      <c r="B30" s="467"/>
    </row>
    <row r="31" spans="1:13" ht="14.25" customHeight="1">
      <c r="B31" s="467"/>
    </row>
    <row r="32" spans="1:13" ht="14.25" customHeight="1">
      <c r="B32" s="467"/>
    </row>
    <row r="33" spans="1:8" ht="14.25" customHeight="1">
      <c r="A33" s="262"/>
      <c r="B33" s="467"/>
      <c r="C33" s="262"/>
      <c r="D33" s="262"/>
      <c r="E33" s="262"/>
      <c r="F33" s="262"/>
      <c r="G33" s="262"/>
      <c r="H33" s="262"/>
    </row>
    <row r="34" spans="1:8" ht="14.25" customHeight="1">
      <c r="A34" s="262"/>
      <c r="B34" s="467"/>
      <c r="C34" s="262"/>
      <c r="D34" s="262"/>
      <c r="E34" s="262"/>
      <c r="F34" s="262"/>
      <c r="G34" s="262"/>
      <c r="H34" s="262"/>
    </row>
    <row r="35" spans="1:8" ht="14.25" customHeight="1">
      <c r="A35" s="262"/>
      <c r="B35" s="467"/>
      <c r="C35" s="262"/>
      <c r="D35" s="262"/>
      <c r="E35" s="262"/>
      <c r="F35" s="262"/>
      <c r="G35" s="262"/>
      <c r="H35" s="262"/>
    </row>
    <row r="36" spans="1:8" ht="14.25" customHeight="1">
      <c r="A36" s="262"/>
      <c r="B36" s="467"/>
      <c r="C36" s="262"/>
      <c r="D36" s="262"/>
      <c r="E36" s="262"/>
      <c r="F36" s="262"/>
      <c r="G36" s="262"/>
      <c r="H36" s="262"/>
    </row>
    <row r="37" spans="1:8" ht="14.25" customHeight="1">
      <c r="A37" s="262"/>
      <c r="B37" s="467"/>
      <c r="C37" s="262"/>
      <c r="D37" s="262"/>
      <c r="E37" s="262"/>
      <c r="F37" s="262"/>
      <c r="G37" s="262"/>
      <c r="H37" s="262"/>
    </row>
    <row r="38" spans="1:8" ht="14.25" customHeight="1">
      <c r="A38" s="262"/>
      <c r="B38" s="467"/>
      <c r="C38" s="262"/>
      <c r="D38" s="262"/>
      <c r="E38" s="262"/>
      <c r="F38" s="262"/>
      <c r="G38" s="262"/>
      <c r="H38" s="262"/>
    </row>
    <row r="39" spans="1:8" ht="14.25" customHeight="1">
      <c r="A39" s="262"/>
      <c r="B39" s="467"/>
      <c r="C39" s="262"/>
      <c r="D39" s="262"/>
      <c r="E39" s="262"/>
      <c r="F39" s="262"/>
      <c r="G39" s="262"/>
      <c r="H39" s="262"/>
    </row>
    <row r="40" spans="1:8" ht="14.25" customHeight="1">
      <c r="A40" s="262"/>
      <c r="B40" s="467"/>
      <c r="C40" s="262"/>
      <c r="D40" s="262"/>
      <c r="E40" s="262"/>
      <c r="F40" s="262"/>
      <c r="G40" s="262"/>
      <c r="H40" s="262"/>
    </row>
    <row r="41" spans="1:8" ht="14.25" customHeight="1">
      <c r="A41" s="262"/>
      <c r="B41" s="467"/>
      <c r="C41" s="262"/>
      <c r="D41" s="262"/>
      <c r="E41" s="262"/>
      <c r="F41" s="262"/>
      <c r="G41" s="262"/>
      <c r="H41" s="262"/>
    </row>
    <row r="42" spans="1:8" ht="14.25" customHeight="1">
      <c r="A42" s="262"/>
      <c r="B42" s="467"/>
      <c r="C42" s="262"/>
      <c r="D42" s="262"/>
      <c r="E42" s="262"/>
      <c r="F42" s="262"/>
      <c r="G42" s="262"/>
      <c r="H42" s="262"/>
    </row>
    <row r="43" spans="1:8" ht="14.25" customHeight="1">
      <c r="A43" s="262"/>
      <c r="B43" s="467"/>
      <c r="C43" s="262"/>
      <c r="D43" s="262"/>
      <c r="E43" s="262"/>
      <c r="F43" s="262"/>
      <c r="G43" s="262"/>
      <c r="H43" s="262"/>
    </row>
    <row r="44" spans="1:8" ht="14.25" customHeight="1">
      <c r="A44" s="262"/>
      <c r="B44" s="467"/>
      <c r="C44" s="262"/>
      <c r="D44" s="262"/>
      <c r="E44" s="262"/>
      <c r="F44" s="262"/>
      <c r="G44" s="262"/>
      <c r="H44" s="262"/>
    </row>
    <row r="45" spans="1:8" ht="14.25" customHeight="1">
      <c r="A45" s="262"/>
      <c r="B45" s="467"/>
      <c r="C45" s="262"/>
      <c r="D45" s="262"/>
      <c r="E45" s="262"/>
      <c r="F45" s="262"/>
      <c r="G45" s="262"/>
      <c r="H45" s="262"/>
    </row>
    <row r="46" spans="1:8" ht="14.25" customHeight="1">
      <c r="A46" s="262"/>
      <c r="B46" s="467"/>
      <c r="C46" s="262"/>
      <c r="D46" s="262"/>
      <c r="E46" s="262"/>
      <c r="F46" s="262"/>
      <c r="G46" s="262"/>
      <c r="H46" s="262"/>
    </row>
    <row r="47" spans="1:8" ht="14.25" customHeight="1">
      <c r="A47" s="262"/>
      <c r="B47" s="467"/>
      <c r="C47" s="262"/>
      <c r="D47" s="262"/>
      <c r="E47" s="262"/>
      <c r="F47" s="262"/>
      <c r="G47" s="262"/>
      <c r="H47" s="262"/>
    </row>
    <row r="48" spans="1:8" ht="14.25" customHeight="1">
      <c r="A48" s="262"/>
      <c r="B48" s="467"/>
      <c r="C48" s="262"/>
      <c r="D48" s="262"/>
      <c r="E48" s="262"/>
      <c r="F48" s="262"/>
      <c r="G48" s="262"/>
      <c r="H48" s="262"/>
    </row>
    <row r="49" spans="1:8" ht="14.25" customHeight="1">
      <c r="A49" s="262"/>
      <c r="B49" s="467"/>
      <c r="C49" s="262"/>
      <c r="D49" s="262"/>
      <c r="E49" s="262"/>
      <c r="F49" s="262"/>
      <c r="G49" s="262"/>
      <c r="H49" s="262"/>
    </row>
    <row r="50" spans="1:8" ht="14.25" customHeight="1">
      <c r="A50" s="262"/>
      <c r="B50" s="467"/>
      <c r="C50" s="262"/>
      <c r="D50" s="262"/>
      <c r="E50" s="262"/>
      <c r="F50" s="262"/>
      <c r="G50" s="262"/>
      <c r="H50" s="262"/>
    </row>
    <row r="51" spans="1:8" ht="14.25" customHeight="1">
      <c r="A51" s="262"/>
      <c r="B51" s="467"/>
      <c r="C51" s="262"/>
      <c r="D51" s="262"/>
      <c r="E51" s="262"/>
      <c r="F51" s="262"/>
      <c r="G51" s="262"/>
      <c r="H51" s="262"/>
    </row>
    <row r="52" spans="1:8" ht="14.25" customHeight="1">
      <c r="A52" s="262"/>
      <c r="B52" s="467"/>
      <c r="C52" s="262"/>
      <c r="D52" s="262"/>
      <c r="E52" s="262"/>
      <c r="F52" s="262"/>
      <c r="G52" s="262"/>
      <c r="H52" s="262"/>
    </row>
    <row r="53" spans="1:8" ht="14.25" customHeight="1">
      <c r="A53" s="262"/>
      <c r="B53" s="467"/>
      <c r="C53" s="262"/>
      <c r="D53" s="262"/>
      <c r="E53" s="262"/>
      <c r="F53" s="262"/>
      <c r="G53" s="262"/>
      <c r="H53" s="262"/>
    </row>
    <row r="54" spans="1:8" ht="14.25" customHeight="1">
      <c r="A54" s="262"/>
      <c r="B54" s="467"/>
      <c r="C54" s="262"/>
      <c r="D54" s="262"/>
      <c r="E54" s="262"/>
      <c r="F54" s="262"/>
      <c r="G54" s="262"/>
      <c r="H54" s="262"/>
    </row>
    <row r="55" spans="1:8" ht="14.25" customHeight="1">
      <c r="A55" s="262"/>
      <c r="B55" s="467"/>
      <c r="C55" s="262"/>
      <c r="D55" s="262"/>
      <c r="E55" s="262"/>
      <c r="F55" s="262"/>
      <c r="G55" s="262"/>
      <c r="H55" s="262"/>
    </row>
  </sheetData>
  <mergeCells count="14">
    <mergeCell ref="A26:C26"/>
    <mergeCell ref="D26:H26"/>
    <mergeCell ref="B7:C7"/>
    <mergeCell ref="D7:F7"/>
    <mergeCell ref="G7:H7"/>
    <mergeCell ref="B16:H16"/>
    <mergeCell ref="C17:E17"/>
    <mergeCell ref="F17:H17"/>
    <mergeCell ref="A2:H2"/>
    <mergeCell ref="A3:H3"/>
    <mergeCell ref="A4:H4"/>
    <mergeCell ref="D5:H5"/>
    <mergeCell ref="B6:C6"/>
    <mergeCell ref="D6:H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Normal="55" zoomScaleSheetLayoutView="100" workbookViewId="0">
      <selection activeCell="E10" sqref="E10"/>
    </sheetView>
  </sheetViews>
  <sheetFormatPr defaultColWidth="9" defaultRowHeight="14.25"/>
  <cols>
    <col min="1" max="1" width="10.625" customWidth="1"/>
    <col min="2" max="9" width="9.375" customWidth="1"/>
    <col min="10" max="16384" width="9" style="262"/>
  </cols>
  <sheetData>
    <row r="1" spans="1:9" ht="5.0999999999999996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9" ht="50.1" customHeight="1">
      <c r="A2" s="1356"/>
      <c r="B2" s="1356"/>
      <c r="C2" s="1356"/>
      <c r="D2" s="1356"/>
      <c r="E2" s="1356"/>
      <c r="F2" s="1356"/>
      <c r="G2" s="1356"/>
      <c r="H2" s="1356"/>
      <c r="I2" s="1356"/>
    </row>
    <row r="3" spans="1:9" s="263" customFormat="1" ht="21" customHeight="1">
      <c r="A3" s="1432" t="s">
        <v>846</v>
      </c>
      <c r="B3" s="1432"/>
      <c r="C3" s="1432"/>
      <c r="D3" s="1432"/>
      <c r="E3" s="1432"/>
      <c r="F3" s="1432"/>
      <c r="G3" s="1432"/>
      <c r="H3" s="1432"/>
      <c r="I3" s="1432"/>
    </row>
    <row r="4" spans="1:9" s="263" customFormat="1" ht="20.100000000000001" customHeight="1">
      <c r="A4" s="1362" t="s">
        <v>847</v>
      </c>
      <c r="B4" s="1362"/>
      <c r="C4" s="1362"/>
      <c r="D4" s="1362"/>
      <c r="E4" s="1362"/>
      <c r="F4" s="1362"/>
      <c r="G4" s="1362"/>
      <c r="H4" s="1362"/>
      <c r="I4" s="1362"/>
    </row>
    <row r="5" spans="1:9" s="264" customFormat="1" ht="20.100000000000001" customHeight="1">
      <c r="A5" s="683" t="s">
        <v>848</v>
      </c>
      <c r="B5" s="692"/>
      <c r="C5" s="692"/>
      <c r="D5" s="1554" t="s">
        <v>849</v>
      </c>
      <c r="E5" s="1554"/>
      <c r="F5" s="1554"/>
      <c r="G5" s="1554"/>
      <c r="H5" s="1554"/>
      <c r="I5" s="1554"/>
    </row>
    <row r="6" spans="1:9" s="264" customFormat="1" ht="30" customHeight="1">
      <c r="A6" s="18" t="s">
        <v>850</v>
      </c>
      <c r="B6" s="1575" t="s">
        <v>851</v>
      </c>
      <c r="C6" s="1438"/>
      <c r="D6" s="1575" t="s">
        <v>852</v>
      </c>
      <c r="E6" s="1438"/>
      <c r="F6" s="1575" t="s">
        <v>853</v>
      </c>
      <c r="G6" s="1438"/>
      <c r="H6" s="1575" t="s">
        <v>854</v>
      </c>
      <c r="I6" s="1438"/>
    </row>
    <row r="7" spans="1:9" s="264" customFormat="1" ht="30" customHeight="1">
      <c r="A7" s="28"/>
      <c r="B7" s="1643" t="s">
        <v>855</v>
      </c>
      <c r="C7" s="1645"/>
      <c r="D7" s="1643" t="s">
        <v>856</v>
      </c>
      <c r="E7" s="1645"/>
      <c r="F7" s="1643" t="s">
        <v>857</v>
      </c>
      <c r="G7" s="1645"/>
      <c r="H7" s="1643" t="s">
        <v>858</v>
      </c>
      <c r="I7" s="1645"/>
    </row>
    <row r="8" spans="1:9" s="264" customFormat="1" ht="30" customHeight="1">
      <c r="A8" s="28"/>
      <c r="B8" s="644" t="s">
        <v>859</v>
      </c>
      <c r="C8" s="199" t="s">
        <v>860</v>
      </c>
      <c r="D8" s="644" t="s">
        <v>859</v>
      </c>
      <c r="E8" s="199" t="s">
        <v>860</v>
      </c>
      <c r="F8" s="644" t="s">
        <v>859</v>
      </c>
      <c r="G8" s="199" t="s">
        <v>860</v>
      </c>
      <c r="H8" s="644" t="s">
        <v>859</v>
      </c>
      <c r="I8" s="199" t="s">
        <v>860</v>
      </c>
    </row>
    <row r="9" spans="1:9" s="264" customFormat="1" ht="30" customHeight="1">
      <c r="A9" s="106" t="s">
        <v>861</v>
      </c>
      <c r="B9" s="200" t="s">
        <v>862</v>
      </c>
      <c r="C9" s="200" t="s">
        <v>863</v>
      </c>
      <c r="D9" s="200" t="s">
        <v>862</v>
      </c>
      <c r="E9" s="200" t="s">
        <v>863</v>
      </c>
      <c r="F9" s="200" t="s">
        <v>862</v>
      </c>
      <c r="G9" s="200" t="s">
        <v>863</v>
      </c>
      <c r="H9" s="200" t="s">
        <v>862</v>
      </c>
      <c r="I9" s="200" t="s">
        <v>863</v>
      </c>
    </row>
    <row r="10" spans="1:9" s="426" customFormat="1" ht="186.95" customHeight="1">
      <c r="A10" s="693">
        <v>2018</v>
      </c>
      <c r="B10" s="694">
        <f>SUM(D10,F10,H10,B15,D15,F15,H15)</f>
        <v>92</v>
      </c>
      <c r="C10" s="694">
        <f>SUM(E10,G10,I10,C15,E15,G15,I15)</f>
        <v>2820</v>
      </c>
      <c r="D10" s="695">
        <v>13</v>
      </c>
      <c r="E10" s="695">
        <v>351</v>
      </c>
      <c r="F10" s="695">
        <v>27</v>
      </c>
      <c r="G10" s="696">
        <v>702</v>
      </c>
      <c r="H10" s="696">
        <v>8</v>
      </c>
      <c r="I10" s="697">
        <v>351</v>
      </c>
    </row>
    <row r="11" spans="1:9" s="264" customFormat="1" ht="30" customHeight="1">
      <c r="A11" s="18" t="s">
        <v>850</v>
      </c>
      <c r="B11" s="1575" t="s">
        <v>864</v>
      </c>
      <c r="C11" s="1438"/>
      <c r="D11" s="1575" t="s">
        <v>865</v>
      </c>
      <c r="E11" s="1438"/>
      <c r="F11" s="1575" t="s">
        <v>866</v>
      </c>
      <c r="G11" s="1438"/>
      <c r="H11" s="1575" t="s">
        <v>1630</v>
      </c>
      <c r="I11" s="1438"/>
    </row>
    <row r="12" spans="1:9" s="264" customFormat="1" ht="30" customHeight="1">
      <c r="A12" s="170"/>
      <c r="B12" s="1643" t="s">
        <v>867</v>
      </c>
      <c r="C12" s="1645"/>
      <c r="D12" s="1643" t="s">
        <v>868</v>
      </c>
      <c r="E12" s="1645"/>
      <c r="F12" s="1643" t="s">
        <v>869</v>
      </c>
      <c r="G12" s="1645"/>
      <c r="H12" s="1643" t="s">
        <v>870</v>
      </c>
      <c r="I12" s="1645"/>
    </row>
    <row r="13" spans="1:9" s="264" customFormat="1" ht="30" customHeight="1">
      <c r="A13" s="28"/>
      <c r="B13" s="644" t="s">
        <v>859</v>
      </c>
      <c r="C13" s="199" t="s">
        <v>860</v>
      </c>
      <c r="D13" s="644" t="s">
        <v>859</v>
      </c>
      <c r="E13" s="199" t="s">
        <v>860</v>
      </c>
      <c r="F13" s="644" t="s">
        <v>859</v>
      </c>
      <c r="G13" s="199" t="s">
        <v>860</v>
      </c>
      <c r="H13" s="644" t="s">
        <v>859</v>
      </c>
      <c r="I13" s="199" t="s">
        <v>860</v>
      </c>
    </row>
    <row r="14" spans="1:9" s="264" customFormat="1" ht="30" customHeight="1">
      <c r="A14" s="106" t="s">
        <v>861</v>
      </c>
      <c r="B14" s="200" t="s">
        <v>862</v>
      </c>
      <c r="C14" s="200" t="s">
        <v>863</v>
      </c>
      <c r="D14" s="200" t="s">
        <v>862</v>
      </c>
      <c r="E14" s="200" t="s">
        <v>863</v>
      </c>
      <c r="F14" s="200" t="s">
        <v>862</v>
      </c>
      <c r="G14" s="200" t="s">
        <v>863</v>
      </c>
      <c r="H14" s="200" t="s">
        <v>862</v>
      </c>
      <c r="I14" s="200" t="s">
        <v>863</v>
      </c>
    </row>
    <row r="15" spans="1:9" s="699" customFormat="1" ht="186.95" customHeight="1">
      <c r="A15" s="693">
        <v>2018</v>
      </c>
      <c r="B15" s="695">
        <v>3</v>
      </c>
      <c r="C15" s="695">
        <v>78</v>
      </c>
      <c r="D15" s="698">
        <v>1</v>
      </c>
      <c r="E15" s="698">
        <v>302</v>
      </c>
      <c r="F15" s="52">
        <v>0</v>
      </c>
      <c r="G15" s="52">
        <v>0</v>
      </c>
      <c r="H15" s="52">
        <v>40</v>
      </c>
      <c r="I15" s="1214">
        <v>1036</v>
      </c>
    </row>
    <row r="16" spans="1:9" ht="24.75" customHeight="1">
      <c r="A16" s="1498" t="s">
        <v>1631</v>
      </c>
      <c r="B16" s="1498"/>
      <c r="C16" s="1498"/>
      <c r="D16" s="1498"/>
      <c r="E16" s="1498"/>
      <c r="F16" s="1498"/>
      <c r="G16" s="1498"/>
      <c r="H16" s="1498"/>
      <c r="I16" s="1498"/>
    </row>
    <row r="17" spans="1:9" ht="14.25" customHeight="1">
      <c r="B17" s="467"/>
    </row>
    <row r="18" spans="1:9" ht="14.25" customHeight="1">
      <c r="B18" s="467"/>
    </row>
    <row r="19" spans="1:9" ht="14.25" customHeight="1">
      <c r="B19" s="467"/>
    </row>
    <row r="20" spans="1:9" ht="14.25" customHeight="1">
      <c r="B20" s="467"/>
    </row>
    <row r="21" spans="1:9" ht="14.25" customHeight="1">
      <c r="B21" s="467"/>
    </row>
    <row r="22" spans="1:9" ht="14.25" customHeight="1">
      <c r="B22" s="467"/>
    </row>
    <row r="23" spans="1:9" ht="14.25" customHeight="1">
      <c r="A23" s="262"/>
      <c r="B23" s="467"/>
      <c r="C23" s="262"/>
      <c r="D23" s="262"/>
      <c r="E23" s="262"/>
      <c r="F23" s="262"/>
      <c r="G23" s="262"/>
      <c r="H23" s="262"/>
      <c r="I23" s="262"/>
    </row>
    <row r="24" spans="1:9" ht="14.25" customHeight="1">
      <c r="A24" s="262"/>
      <c r="B24" s="467"/>
      <c r="C24" s="262"/>
      <c r="D24" s="262"/>
      <c r="E24" s="262"/>
      <c r="F24" s="262"/>
      <c r="G24" s="262"/>
      <c r="H24" s="262"/>
      <c r="I24" s="262"/>
    </row>
    <row r="25" spans="1:9" ht="14.25" customHeight="1">
      <c r="A25" s="262"/>
      <c r="B25" s="467"/>
      <c r="C25" s="262"/>
      <c r="D25" s="262"/>
      <c r="E25" s="262"/>
      <c r="F25" s="262"/>
      <c r="G25" s="262"/>
      <c r="H25" s="262"/>
      <c r="I25" s="262"/>
    </row>
    <row r="26" spans="1:9" ht="14.25" customHeight="1">
      <c r="A26" s="262"/>
      <c r="B26" s="467"/>
      <c r="C26" s="262"/>
      <c r="D26" s="262"/>
      <c r="E26" s="262"/>
      <c r="F26" s="262"/>
      <c r="G26" s="262"/>
      <c r="H26" s="262"/>
      <c r="I26" s="262"/>
    </row>
    <row r="27" spans="1:9" ht="14.25" customHeight="1">
      <c r="A27" s="262"/>
      <c r="B27" s="467"/>
      <c r="C27" s="262"/>
      <c r="D27" s="262"/>
      <c r="E27" s="262"/>
      <c r="F27" s="262"/>
      <c r="G27" s="262"/>
      <c r="H27" s="262"/>
      <c r="I27" s="262"/>
    </row>
    <row r="28" spans="1:9" ht="14.25" customHeight="1">
      <c r="A28" s="262"/>
      <c r="B28" s="467"/>
      <c r="C28" s="262"/>
      <c r="D28" s="262"/>
      <c r="E28" s="262"/>
      <c r="F28" s="262"/>
      <c r="G28" s="262"/>
      <c r="H28" s="262"/>
      <c r="I28" s="262"/>
    </row>
    <row r="29" spans="1:9" ht="14.25" customHeight="1">
      <c r="A29" s="262"/>
      <c r="B29" s="467"/>
      <c r="C29" s="262"/>
      <c r="D29" s="262"/>
      <c r="E29" s="262"/>
      <c r="F29" s="262"/>
      <c r="G29" s="262"/>
      <c r="H29" s="262"/>
      <c r="I29" s="262"/>
    </row>
    <row r="30" spans="1:9" ht="14.25" customHeight="1">
      <c r="A30" s="262"/>
      <c r="B30" s="467"/>
      <c r="C30" s="262"/>
      <c r="D30" s="262"/>
      <c r="E30" s="262"/>
      <c r="F30" s="262"/>
      <c r="G30" s="262"/>
      <c r="H30" s="262"/>
      <c r="I30" s="262"/>
    </row>
    <row r="31" spans="1:9" ht="14.25" customHeight="1">
      <c r="A31" s="262"/>
      <c r="B31" s="467"/>
      <c r="C31" s="262"/>
      <c r="D31" s="262"/>
      <c r="E31" s="262"/>
      <c r="F31" s="262"/>
      <c r="G31" s="262"/>
      <c r="H31" s="262"/>
      <c r="I31" s="262"/>
    </row>
    <row r="32" spans="1:9" ht="14.25" customHeight="1">
      <c r="A32" s="262"/>
      <c r="B32" s="467"/>
      <c r="C32" s="262"/>
      <c r="D32" s="262"/>
      <c r="E32" s="262"/>
      <c r="F32" s="262"/>
      <c r="G32" s="262"/>
      <c r="H32" s="262"/>
      <c r="I32" s="262"/>
    </row>
    <row r="33" spans="1:9" ht="14.25" customHeight="1">
      <c r="A33" s="262"/>
      <c r="B33" s="467"/>
      <c r="C33" s="262"/>
      <c r="D33" s="262"/>
      <c r="E33" s="262"/>
      <c r="F33" s="262"/>
      <c r="G33" s="262"/>
      <c r="H33" s="262"/>
      <c r="I33" s="262"/>
    </row>
    <row r="34" spans="1:9" ht="14.25" customHeight="1">
      <c r="A34" s="262"/>
      <c r="B34" s="467"/>
      <c r="C34" s="262"/>
      <c r="D34" s="262"/>
      <c r="E34" s="262"/>
      <c r="F34" s="262"/>
      <c r="G34" s="262"/>
      <c r="H34" s="262"/>
      <c r="I34" s="262"/>
    </row>
    <row r="35" spans="1:9" ht="14.25" customHeight="1">
      <c r="A35" s="262"/>
      <c r="B35" s="467"/>
      <c r="C35" s="262"/>
      <c r="D35" s="262"/>
      <c r="E35" s="262"/>
      <c r="F35" s="262"/>
      <c r="G35" s="262"/>
      <c r="H35" s="262"/>
      <c r="I35" s="262"/>
    </row>
    <row r="36" spans="1:9" ht="14.25" customHeight="1">
      <c r="A36" s="262"/>
      <c r="B36" s="467"/>
      <c r="C36" s="262"/>
      <c r="D36" s="262"/>
      <c r="E36" s="262"/>
      <c r="F36" s="262"/>
      <c r="G36" s="262"/>
      <c r="H36" s="262"/>
      <c r="I36" s="262"/>
    </row>
    <row r="37" spans="1:9" ht="14.25" customHeight="1">
      <c r="A37" s="262"/>
      <c r="B37" s="467"/>
      <c r="C37" s="262"/>
      <c r="D37" s="262"/>
      <c r="E37" s="262"/>
      <c r="F37" s="262"/>
      <c r="G37" s="262"/>
      <c r="H37" s="262"/>
      <c r="I37" s="262"/>
    </row>
    <row r="38" spans="1:9" ht="14.25" customHeight="1">
      <c r="A38" s="262"/>
      <c r="B38" s="467"/>
      <c r="C38" s="262"/>
      <c r="D38" s="262"/>
      <c r="E38" s="262"/>
      <c r="F38" s="262"/>
      <c r="G38" s="262"/>
      <c r="H38" s="262"/>
      <c r="I38" s="262"/>
    </row>
    <row r="39" spans="1:9" ht="14.25" customHeight="1">
      <c r="A39" s="262"/>
      <c r="B39" s="467"/>
      <c r="C39" s="262"/>
      <c r="D39" s="262"/>
      <c r="E39" s="262"/>
      <c r="F39" s="262"/>
      <c r="G39" s="262"/>
      <c r="H39" s="262"/>
      <c r="I39" s="262"/>
    </row>
    <row r="40" spans="1:9" ht="14.25" customHeight="1">
      <c r="A40" s="262"/>
      <c r="B40" s="467"/>
      <c r="C40" s="262"/>
      <c r="D40" s="262"/>
      <c r="E40" s="262"/>
      <c r="F40" s="262"/>
      <c r="G40" s="262"/>
      <c r="H40" s="262"/>
      <c r="I40" s="262"/>
    </row>
    <row r="41" spans="1:9" ht="14.25" customHeight="1">
      <c r="A41" s="262"/>
      <c r="B41" s="467"/>
      <c r="C41" s="262"/>
      <c r="D41" s="262"/>
      <c r="E41" s="262"/>
      <c r="F41" s="262"/>
      <c r="G41" s="262"/>
      <c r="H41" s="262"/>
      <c r="I41" s="262"/>
    </row>
    <row r="42" spans="1:9" ht="14.25" customHeight="1">
      <c r="A42" s="262"/>
      <c r="B42" s="467"/>
      <c r="C42" s="262"/>
      <c r="D42" s="262"/>
      <c r="E42" s="262"/>
      <c r="F42" s="262"/>
      <c r="G42" s="262"/>
      <c r="H42" s="262"/>
      <c r="I42" s="262"/>
    </row>
    <row r="43" spans="1:9" ht="14.25" customHeight="1">
      <c r="A43" s="262"/>
      <c r="B43" s="467"/>
      <c r="C43" s="262"/>
      <c r="D43" s="262"/>
      <c r="E43" s="262"/>
      <c r="F43" s="262"/>
      <c r="G43" s="262"/>
      <c r="H43" s="262"/>
      <c r="I43" s="262"/>
    </row>
    <row r="44" spans="1:9" ht="14.25" customHeight="1">
      <c r="A44" s="262"/>
      <c r="B44" s="467"/>
      <c r="C44" s="262"/>
      <c r="D44" s="262"/>
      <c r="E44" s="262"/>
      <c r="F44" s="262"/>
      <c r="G44" s="262"/>
      <c r="H44" s="262"/>
      <c r="I44" s="262"/>
    </row>
    <row r="45" spans="1:9" ht="14.25" customHeight="1">
      <c r="A45" s="262"/>
      <c r="B45" s="467"/>
      <c r="C45" s="262"/>
      <c r="D45" s="262"/>
      <c r="E45" s="262"/>
      <c r="F45" s="262"/>
      <c r="G45" s="262"/>
      <c r="H45" s="262"/>
      <c r="I45" s="262"/>
    </row>
  </sheetData>
  <mergeCells count="21">
    <mergeCell ref="B12:C12"/>
    <mergeCell ref="D12:E12"/>
    <mergeCell ref="F12:G12"/>
    <mergeCell ref="H12:I12"/>
    <mergeCell ref="A16:I16"/>
    <mergeCell ref="B7:C7"/>
    <mergeCell ref="D7:E7"/>
    <mergeCell ref="F7:G7"/>
    <mergeCell ref="H7:I7"/>
    <mergeCell ref="B11:C11"/>
    <mergeCell ref="D11:E11"/>
    <mergeCell ref="F11:G11"/>
    <mergeCell ref="H11:I11"/>
    <mergeCell ref="A2:I2"/>
    <mergeCell ref="A3:I3"/>
    <mergeCell ref="A4:I4"/>
    <mergeCell ref="D5:I5"/>
    <mergeCell ref="B6:C6"/>
    <mergeCell ref="D6:E6"/>
    <mergeCell ref="F6:G6"/>
    <mergeCell ref="H6:I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85" zoomScaleNormal="55" zoomScaleSheetLayoutView="85" workbookViewId="0">
      <selection activeCell="D14" sqref="D14"/>
    </sheetView>
  </sheetViews>
  <sheetFormatPr defaultColWidth="9" defaultRowHeight="14.25"/>
  <cols>
    <col min="1" max="1" width="10.625" customWidth="1"/>
    <col min="2" max="5" width="19.625" customWidth="1"/>
    <col min="6" max="16384" width="9" style="262"/>
  </cols>
  <sheetData>
    <row r="1" spans="1:6" ht="5.0999999999999996" customHeight="1">
      <c r="A1" s="100"/>
      <c r="B1" s="100"/>
      <c r="C1" s="100"/>
      <c r="D1" s="100"/>
      <c r="E1" s="100"/>
    </row>
    <row r="2" spans="1:6" ht="50.1" customHeight="1">
      <c r="A2" s="1381"/>
      <c r="B2" s="1381"/>
      <c r="C2" s="1381"/>
      <c r="D2" s="1381"/>
      <c r="E2" s="1381"/>
    </row>
    <row r="3" spans="1:6" s="263" customFormat="1" ht="21" customHeight="1">
      <c r="A3" s="1382" t="s">
        <v>871</v>
      </c>
      <c r="B3" s="1382"/>
      <c r="C3" s="1382"/>
      <c r="D3" s="1382"/>
      <c r="E3" s="1382"/>
    </row>
    <row r="4" spans="1:6" s="263" customFormat="1" ht="20.100000000000001" customHeight="1">
      <c r="A4" s="1798" t="s">
        <v>872</v>
      </c>
      <c r="B4" s="1798"/>
      <c r="C4" s="1798"/>
      <c r="D4" s="1798"/>
      <c r="E4" s="1798"/>
    </row>
    <row r="5" spans="1:6" s="264" customFormat="1" ht="20.100000000000001" customHeight="1">
      <c r="A5" s="700" t="s">
        <v>873</v>
      </c>
      <c r="B5" s="692"/>
      <c r="C5" s="692"/>
      <c r="D5" s="1494" t="s">
        <v>874</v>
      </c>
      <c r="E5" s="1494"/>
      <c r="F5" s="7"/>
    </row>
    <row r="6" spans="1:6" s="264" customFormat="1" ht="20.100000000000001" customHeight="1">
      <c r="A6" s="1098" t="s">
        <v>79</v>
      </c>
      <c r="B6" s="1039" t="s">
        <v>507</v>
      </c>
      <c r="C6" s="1692" t="s">
        <v>875</v>
      </c>
      <c r="D6" s="1577"/>
      <c r="E6" s="640" t="s">
        <v>876</v>
      </c>
    </row>
    <row r="7" spans="1:6" s="264" customFormat="1" ht="20.100000000000001" customHeight="1">
      <c r="A7" s="1114"/>
      <c r="B7" s="701" t="s">
        <v>418</v>
      </c>
      <c r="C7" s="1693" t="s">
        <v>877</v>
      </c>
      <c r="D7" s="1695"/>
      <c r="E7" s="702" t="s">
        <v>878</v>
      </c>
    </row>
    <row r="8" spans="1:6" s="264" customFormat="1" ht="20.100000000000001" customHeight="1">
      <c r="A8" s="1008" t="s">
        <v>420</v>
      </c>
      <c r="B8" s="1040" t="s">
        <v>879</v>
      </c>
      <c r="C8" s="640" t="s">
        <v>879</v>
      </c>
      <c r="D8" s="1042" t="s">
        <v>880</v>
      </c>
      <c r="E8" s="25" t="s">
        <v>526</v>
      </c>
    </row>
    <row r="9" spans="1:6" s="264" customFormat="1" ht="20.100000000000001" customHeight="1">
      <c r="A9" s="106" t="s">
        <v>433</v>
      </c>
      <c r="B9" s="1078" t="s">
        <v>881</v>
      </c>
      <c r="C9" s="1094" t="s">
        <v>881</v>
      </c>
      <c r="D9" s="1094" t="s">
        <v>882</v>
      </c>
      <c r="E9" s="669" t="s">
        <v>418</v>
      </c>
    </row>
    <row r="10" spans="1:6" s="484" customFormat="1" ht="43.35" customHeight="1">
      <c r="A10" s="278">
        <v>2013</v>
      </c>
      <c r="B10" s="1111">
        <v>188</v>
      </c>
      <c r="C10" s="1111">
        <v>4</v>
      </c>
      <c r="D10" s="1111">
        <v>981600</v>
      </c>
      <c r="E10" s="703">
        <v>173</v>
      </c>
    </row>
    <row r="11" spans="1:6" s="484" customFormat="1" ht="43.35" customHeight="1">
      <c r="A11" s="278">
        <v>2014</v>
      </c>
      <c r="B11" s="1111">
        <v>195</v>
      </c>
      <c r="C11" s="1111">
        <v>4</v>
      </c>
      <c r="D11" s="1111">
        <v>988200</v>
      </c>
      <c r="E11" s="703">
        <v>179</v>
      </c>
    </row>
    <row r="12" spans="1:6" s="484" customFormat="1" ht="43.35" customHeight="1">
      <c r="A12" s="278">
        <v>2015</v>
      </c>
      <c r="B12" s="1111">
        <v>197</v>
      </c>
      <c r="C12" s="1111">
        <v>4</v>
      </c>
      <c r="D12" s="1111">
        <v>997400</v>
      </c>
      <c r="E12" s="703">
        <v>181</v>
      </c>
    </row>
    <row r="13" spans="1:6" s="488" customFormat="1" ht="43.35" customHeight="1">
      <c r="A13" s="278">
        <v>2016</v>
      </c>
      <c r="B13" s="1110">
        <v>200</v>
      </c>
      <c r="C13" s="1111">
        <v>4</v>
      </c>
      <c r="D13" s="1111">
        <v>998275</v>
      </c>
      <c r="E13" s="703">
        <v>185</v>
      </c>
    </row>
    <row r="14" spans="1:6" s="488" customFormat="1" ht="43.35" customHeight="1">
      <c r="A14" s="278">
        <v>2017</v>
      </c>
      <c r="B14" s="1110">
        <v>203</v>
      </c>
      <c r="C14" s="1111">
        <v>4</v>
      </c>
      <c r="D14" s="1111">
        <v>1214549</v>
      </c>
      <c r="E14" s="703">
        <v>188</v>
      </c>
    </row>
    <row r="15" spans="1:6" s="488" customFormat="1" ht="43.35" customHeight="1">
      <c r="A15" s="269">
        <v>2018</v>
      </c>
      <c r="B15" s="1112">
        <v>203</v>
      </c>
      <c r="C15" s="1113">
        <v>4</v>
      </c>
      <c r="D15" s="1247">
        <v>1214550</v>
      </c>
      <c r="E15" s="704">
        <v>188</v>
      </c>
    </row>
    <row r="16" spans="1:6" s="484" customFormat="1" ht="20.100000000000001" customHeight="1">
      <c r="A16" s="1008" t="s">
        <v>79</v>
      </c>
      <c r="B16" s="1812" t="s">
        <v>883</v>
      </c>
      <c r="C16" s="1812"/>
      <c r="D16" s="707" t="s">
        <v>884</v>
      </c>
      <c r="E16" s="707" t="s">
        <v>885</v>
      </c>
    </row>
    <row r="17" spans="1:5" s="484" customFormat="1" ht="20.100000000000001" customHeight="1">
      <c r="A17" s="1114"/>
      <c r="B17" s="1813" t="s">
        <v>886</v>
      </c>
      <c r="C17" s="1813"/>
      <c r="D17" s="1248" t="s">
        <v>887</v>
      </c>
      <c r="E17" s="1249" t="s">
        <v>888</v>
      </c>
    </row>
    <row r="18" spans="1:5" s="484" customFormat="1" ht="20.100000000000001" customHeight="1">
      <c r="A18" s="1008" t="s">
        <v>420</v>
      </c>
      <c r="B18" s="705" t="s">
        <v>889</v>
      </c>
      <c r="C18" s="706" t="s">
        <v>890</v>
      </c>
      <c r="D18" s="707" t="s">
        <v>891</v>
      </c>
      <c r="E18" s="707" t="s">
        <v>891</v>
      </c>
    </row>
    <row r="19" spans="1:5" s="484" customFormat="1" ht="20.100000000000001" customHeight="1">
      <c r="A19" s="106" t="s">
        <v>433</v>
      </c>
      <c r="B19" s="708" t="s">
        <v>892</v>
      </c>
      <c r="C19" s="709" t="s">
        <v>893</v>
      </c>
      <c r="D19" s="1094" t="s">
        <v>881</v>
      </c>
      <c r="E19" s="1094" t="s">
        <v>881</v>
      </c>
    </row>
    <row r="20" spans="1:5" s="484" customFormat="1" ht="43.35" customHeight="1">
      <c r="A20" s="278">
        <v>2013</v>
      </c>
      <c r="B20" s="1111">
        <v>173</v>
      </c>
      <c r="C20" s="1111" t="s">
        <v>49</v>
      </c>
      <c r="D20" s="1111">
        <v>11</v>
      </c>
      <c r="E20" s="703" t="s">
        <v>49</v>
      </c>
    </row>
    <row r="21" spans="1:5" s="484" customFormat="1" ht="43.35" customHeight="1">
      <c r="A21" s="278">
        <v>2014</v>
      </c>
      <c r="B21" s="1111">
        <v>179</v>
      </c>
      <c r="C21" s="1111" t="s">
        <v>49</v>
      </c>
      <c r="D21" s="1111">
        <v>12</v>
      </c>
      <c r="E21" s="703" t="s">
        <v>49</v>
      </c>
    </row>
    <row r="22" spans="1:5" s="484" customFormat="1" ht="43.35" customHeight="1">
      <c r="A22" s="278">
        <v>2015</v>
      </c>
      <c r="B22" s="1111">
        <v>181</v>
      </c>
      <c r="C22" s="1111" t="s">
        <v>49</v>
      </c>
      <c r="D22" s="1111">
        <v>12</v>
      </c>
      <c r="E22" s="703" t="s">
        <v>49</v>
      </c>
    </row>
    <row r="23" spans="1:5" s="484" customFormat="1" ht="43.35" customHeight="1">
      <c r="A23" s="278">
        <v>2016</v>
      </c>
      <c r="B23" s="1111">
        <v>185</v>
      </c>
      <c r="C23" s="1111" t="s">
        <v>49</v>
      </c>
      <c r="D23" s="1111">
        <v>11</v>
      </c>
      <c r="E23" s="703" t="s">
        <v>49</v>
      </c>
    </row>
    <row r="24" spans="1:5" s="484" customFormat="1" ht="43.35" customHeight="1">
      <c r="A24" s="278">
        <v>2017</v>
      </c>
      <c r="B24" s="1111">
        <v>188</v>
      </c>
      <c r="C24" s="1111">
        <v>0</v>
      </c>
      <c r="D24" s="1111">
        <v>11</v>
      </c>
      <c r="E24" s="703">
        <v>0</v>
      </c>
    </row>
    <row r="25" spans="1:5" s="672" customFormat="1" ht="43.35" customHeight="1">
      <c r="A25" s="269">
        <v>2018</v>
      </c>
      <c r="B25" s="1113">
        <v>188</v>
      </c>
      <c r="C25" s="1113">
        <v>0</v>
      </c>
      <c r="D25" s="1113">
        <v>11</v>
      </c>
      <c r="E25" s="807">
        <v>0</v>
      </c>
    </row>
    <row r="26" spans="1:5" ht="15.95" customHeight="1">
      <c r="A26" s="1499" t="s">
        <v>894</v>
      </c>
      <c r="B26" s="1499"/>
      <c r="C26" s="377"/>
      <c r="D26" s="1808"/>
      <c r="E26" s="1808"/>
    </row>
    <row r="27" spans="1:5" ht="14.25" customHeight="1">
      <c r="B27" s="467"/>
    </row>
    <row r="28" spans="1:5" ht="14.25" customHeight="1">
      <c r="B28" s="467"/>
    </row>
    <row r="29" spans="1:5" ht="14.25" customHeight="1">
      <c r="B29" s="467"/>
    </row>
    <row r="30" spans="1:5" ht="14.25" customHeight="1">
      <c r="B30" s="467"/>
    </row>
    <row r="31" spans="1:5" ht="14.25" customHeight="1">
      <c r="B31" s="467"/>
    </row>
    <row r="32" spans="1:5" ht="14.25" customHeight="1">
      <c r="B32" s="467"/>
    </row>
    <row r="33" spans="2:2" ht="14.25" customHeight="1">
      <c r="B33" s="467"/>
    </row>
    <row r="34" spans="2:2" ht="14.25" customHeight="1">
      <c r="B34" s="467"/>
    </row>
    <row r="35" spans="2:2" ht="14.25" customHeight="1">
      <c r="B35" s="467"/>
    </row>
    <row r="36" spans="2:2" ht="14.25" customHeight="1">
      <c r="B36" s="467"/>
    </row>
    <row r="37" spans="2:2" ht="14.25" customHeight="1">
      <c r="B37" s="467"/>
    </row>
    <row r="38" spans="2:2" ht="14.25" customHeight="1">
      <c r="B38" s="467"/>
    </row>
    <row r="39" spans="2:2" ht="14.25" customHeight="1">
      <c r="B39" s="467"/>
    </row>
    <row r="40" spans="2:2" ht="14.25" customHeight="1">
      <c r="B40" s="467"/>
    </row>
    <row r="41" spans="2:2" ht="14.25" customHeight="1">
      <c r="B41" s="467"/>
    </row>
    <row r="42" spans="2:2" ht="14.25" customHeight="1">
      <c r="B42" s="467"/>
    </row>
    <row r="43" spans="2:2" ht="14.25" customHeight="1">
      <c r="B43" s="467"/>
    </row>
    <row r="44" spans="2:2" ht="14.25" customHeight="1">
      <c r="B44" s="467"/>
    </row>
    <row r="45" spans="2:2" ht="14.25" customHeight="1">
      <c r="B45" s="467"/>
    </row>
    <row r="46" spans="2:2" ht="14.25" customHeight="1">
      <c r="B46" s="467"/>
    </row>
    <row r="47" spans="2:2" ht="14.25" customHeight="1">
      <c r="B47" s="467"/>
    </row>
    <row r="48" spans="2:2" ht="14.25" customHeight="1">
      <c r="B48" s="467"/>
    </row>
    <row r="49" spans="2:2" ht="14.25" customHeight="1">
      <c r="B49" s="467"/>
    </row>
    <row r="50" spans="2:2" ht="14.25" customHeight="1">
      <c r="B50" s="467"/>
    </row>
    <row r="51" spans="2:2" ht="14.25" customHeight="1">
      <c r="B51" s="467"/>
    </row>
    <row r="52" spans="2:2" ht="14.25" customHeight="1">
      <c r="B52" s="467"/>
    </row>
    <row r="53" spans="2:2" ht="14.25" customHeight="1">
      <c r="B53" s="467"/>
    </row>
    <row r="54" spans="2:2" ht="14.25" customHeight="1">
      <c r="B54" s="467"/>
    </row>
    <row r="55" spans="2:2" ht="14.25" customHeight="1">
      <c r="B55" s="467"/>
    </row>
  </sheetData>
  <mergeCells count="10">
    <mergeCell ref="B16:C16"/>
    <mergeCell ref="B17:C17"/>
    <mergeCell ref="A26:B26"/>
    <mergeCell ref="D26:E26"/>
    <mergeCell ref="A2:E2"/>
    <mergeCell ref="A3:E3"/>
    <mergeCell ref="A4:E4"/>
    <mergeCell ref="D5:E5"/>
    <mergeCell ref="C6:D6"/>
    <mergeCell ref="C7:D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topLeftCell="A7" zoomScale="85" zoomScaleSheetLayoutView="85" workbookViewId="0">
      <selection activeCell="G16" sqref="G16"/>
    </sheetView>
  </sheetViews>
  <sheetFormatPr defaultColWidth="9" defaultRowHeight="14.25"/>
  <cols>
    <col min="1" max="1" width="7.75" customWidth="1"/>
    <col min="2" max="4" width="9.125" customWidth="1"/>
    <col min="5" max="6" width="7.875" customWidth="1"/>
    <col min="7" max="9" width="9.125" customWidth="1"/>
    <col min="10" max="11" width="7.875" customWidth="1"/>
    <col min="12" max="16384" width="9" style="262"/>
  </cols>
  <sheetData>
    <row r="1" spans="1:11" ht="5.0999999999999996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50.1" customHeight="1">
      <c r="A2" s="1381"/>
      <c r="B2" s="1381"/>
      <c r="C2" s="1381"/>
      <c r="D2" s="1381"/>
      <c r="E2" s="1381"/>
      <c r="F2" s="1381"/>
      <c r="G2" s="1381"/>
      <c r="H2" s="1381"/>
      <c r="I2" s="1381"/>
      <c r="J2" s="1381"/>
      <c r="K2" s="1381"/>
    </row>
    <row r="3" spans="1:11" s="263" customFormat="1" ht="21" customHeight="1">
      <c r="A3" s="1382" t="s">
        <v>895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</row>
    <row r="4" spans="1:11" s="263" customFormat="1" ht="20.100000000000001" customHeight="1">
      <c r="A4" s="1814" t="s">
        <v>896</v>
      </c>
      <c r="B4" s="1814"/>
      <c r="C4" s="1814"/>
      <c r="D4" s="1814"/>
      <c r="E4" s="1814"/>
      <c r="F4" s="1814"/>
      <c r="G4" s="1814"/>
      <c r="H4" s="1814"/>
      <c r="I4" s="1814"/>
      <c r="J4" s="1814"/>
      <c r="K4" s="1814"/>
    </row>
    <row r="5" spans="1:11" s="264" customFormat="1" ht="20.100000000000001" customHeight="1">
      <c r="A5" s="700" t="s">
        <v>897</v>
      </c>
      <c r="B5" s="710"/>
      <c r="C5" s="710"/>
      <c r="D5" s="710"/>
      <c r="E5" s="710"/>
      <c r="F5" s="710"/>
      <c r="G5" s="710"/>
      <c r="H5" s="710"/>
      <c r="I5" s="710"/>
      <c r="J5" s="710"/>
      <c r="K5" s="387" t="s">
        <v>898</v>
      </c>
    </row>
    <row r="6" spans="1:11" s="711" customFormat="1" ht="15" customHeight="1">
      <c r="A6" s="1300" t="s">
        <v>1624</v>
      </c>
      <c r="B6" s="1575" t="s">
        <v>899</v>
      </c>
      <c r="C6" s="1437"/>
      <c r="D6" s="1437"/>
      <c r="E6" s="1437"/>
      <c r="F6" s="1438"/>
      <c r="G6" s="1575" t="s">
        <v>900</v>
      </c>
      <c r="H6" s="1437"/>
      <c r="I6" s="1437"/>
      <c r="J6" s="1437"/>
      <c r="K6" s="1438"/>
    </row>
    <row r="7" spans="1:11" s="711" customFormat="1" ht="15.75" customHeight="1">
      <c r="A7" s="1302"/>
      <c r="B7" s="1644" t="s">
        <v>901</v>
      </c>
      <c r="C7" s="1644"/>
      <c r="D7" s="1644"/>
      <c r="E7" s="1644"/>
      <c r="F7" s="1645"/>
      <c r="G7" s="1643" t="s">
        <v>902</v>
      </c>
      <c r="H7" s="1644"/>
      <c r="I7" s="1644"/>
      <c r="J7" s="1644"/>
      <c r="K7" s="1645"/>
    </row>
    <row r="8" spans="1:11" s="711" customFormat="1" ht="15" customHeight="1">
      <c r="A8" s="1302"/>
      <c r="B8" s="22" t="s">
        <v>903</v>
      </c>
      <c r="C8" s="1692" t="s">
        <v>904</v>
      </c>
      <c r="D8" s="1577"/>
      <c r="E8" s="1692" t="s">
        <v>905</v>
      </c>
      <c r="F8" s="1577"/>
      <c r="G8" s="640" t="s">
        <v>903</v>
      </c>
      <c r="H8" s="1692" t="s">
        <v>906</v>
      </c>
      <c r="I8" s="1577"/>
      <c r="J8" s="1692" t="s">
        <v>905</v>
      </c>
      <c r="K8" s="1577"/>
    </row>
    <row r="9" spans="1:11" s="711" customFormat="1" ht="16.5" customHeight="1">
      <c r="A9" s="120"/>
      <c r="B9" s="1293"/>
      <c r="C9" s="1594" t="s">
        <v>907</v>
      </c>
      <c r="D9" s="1596"/>
      <c r="E9" s="1602"/>
      <c r="F9" s="1604"/>
      <c r="G9" s="1297"/>
      <c r="H9" s="1594" t="s">
        <v>908</v>
      </c>
      <c r="I9" s="1604"/>
      <c r="J9" s="1602"/>
      <c r="K9" s="1604"/>
    </row>
    <row r="10" spans="1:11" s="711" customFormat="1" ht="27.75" customHeight="1">
      <c r="A10" s="106" t="s">
        <v>909</v>
      </c>
      <c r="B10" s="712" t="s">
        <v>910</v>
      </c>
      <c r="C10" s="713" t="s">
        <v>911</v>
      </c>
      <c r="D10" s="1299" t="s">
        <v>912</v>
      </c>
      <c r="E10" s="1643" t="s">
        <v>913</v>
      </c>
      <c r="F10" s="1645"/>
      <c r="G10" s="712" t="s">
        <v>910</v>
      </c>
      <c r="H10" s="713" t="s">
        <v>911</v>
      </c>
      <c r="I10" s="1299" t="s">
        <v>912</v>
      </c>
      <c r="J10" s="1643" t="s">
        <v>913</v>
      </c>
      <c r="K10" s="1645"/>
    </row>
    <row r="11" spans="1:11" s="484" customFormat="1" ht="42.6" customHeight="1">
      <c r="A11" s="714">
        <v>2013</v>
      </c>
      <c r="B11" s="1296">
        <v>1</v>
      </c>
      <c r="C11" s="1296">
        <v>58</v>
      </c>
      <c r="D11" s="1296">
        <v>45</v>
      </c>
      <c r="E11" s="1815">
        <v>12</v>
      </c>
      <c r="F11" s="1815"/>
      <c r="G11" s="1296">
        <v>1</v>
      </c>
      <c r="H11" s="1296">
        <v>58</v>
      </c>
      <c r="I11" s="1296">
        <v>45</v>
      </c>
      <c r="J11" s="1815">
        <v>12</v>
      </c>
      <c r="K11" s="1816"/>
    </row>
    <row r="12" spans="1:11" s="484" customFormat="1" ht="42.6" customHeight="1">
      <c r="A12" s="714">
        <v>2014</v>
      </c>
      <c r="B12" s="1296">
        <v>1</v>
      </c>
      <c r="C12" s="1296">
        <v>58</v>
      </c>
      <c r="D12" s="1296">
        <v>57</v>
      </c>
      <c r="E12" s="1817">
        <v>12</v>
      </c>
      <c r="F12" s="1817"/>
      <c r="G12" s="1296">
        <v>1</v>
      </c>
      <c r="H12" s="1296">
        <v>58</v>
      </c>
      <c r="I12" s="1296">
        <v>57</v>
      </c>
      <c r="J12" s="1817">
        <v>12</v>
      </c>
      <c r="K12" s="1818"/>
    </row>
    <row r="13" spans="1:11" s="484" customFormat="1" ht="42.6" customHeight="1">
      <c r="A13" s="714">
        <v>2015</v>
      </c>
      <c r="B13" s="1296">
        <v>1</v>
      </c>
      <c r="C13" s="1296">
        <v>58</v>
      </c>
      <c r="D13" s="1296">
        <v>58</v>
      </c>
      <c r="E13" s="1817">
        <v>12</v>
      </c>
      <c r="F13" s="1817"/>
      <c r="G13" s="1296">
        <v>1</v>
      </c>
      <c r="H13" s="1296">
        <v>58</v>
      </c>
      <c r="I13" s="1296">
        <v>58</v>
      </c>
      <c r="J13" s="1817">
        <v>12</v>
      </c>
      <c r="K13" s="1818"/>
    </row>
    <row r="14" spans="1:11" s="484" customFormat="1" ht="42.6" customHeight="1">
      <c r="A14" s="714">
        <v>2016</v>
      </c>
      <c r="B14" s="1296">
        <v>1</v>
      </c>
      <c r="C14" s="1296">
        <v>58</v>
      </c>
      <c r="D14" s="1296">
        <v>57</v>
      </c>
      <c r="E14" s="1817">
        <v>12</v>
      </c>
      <c r="F14" s="1817"/>
      <c r="G14" s="1296">
        <v>1</v>
      </c>
      <c r="H14" s="1296">
        <v>58</v>
      </c>
      <c r="I14" s="1296">
        <v>57</v>
      </c>
      <c r="J14" s="1817">
        <v>12</v>
      </c>
      <c r="K14" s="1818"/>
    </row>
    <row r="15" spans="1:11" s="484" customFormat="1" ht="42.6" customHeight="1">
      <c r="A15" s="714">
        <v>2017</v>
      </c>
      <c r="B15" s="1296">
        <v>1</v>
      </c>
      <c r="C15" s="1296">
        <v>58</v>
      </c>
      <c r="D15" s="1296">
        <v>57</v>
      </c>
      <c r="E15" s="1817">
        <v>12</v>
      </c>
      <c r="F15" s="1817"/>
      <c r="G15" s="1296">
        <v>1</v>
      </c>
      <c r="H15" s="1296">
        <v>58</v>
      </c>
      <c r="I15" s="1296">
        <v>57</v>
      </c>
      <c r="J15" s="1817">
        <v>12</v>
      </c>
      <c r="K15" s="1818"/>
    </row>
    <row r="16" spans="1:11" s="672" customFormat="1" ht="42.6" customHeight="1">
      <c r="A16" s="715">
        <v>2018</v>
      </c>
      <c r="B16" s="1298">
        <v>1</v>
      </c>
      <c r="C16" s="1298">
        <v>58</v>
      </c>
      <c r="D16" s="1298">
        <v>56</v>
      </c>
      <c r="E16" s="1819">
        <v>13</v>
      </c>
      <c r="F16" s="1819"/>
      <c r="G16" s="1298">
        <v>1</v>
      </c>
      <c r="H16" s="1298">
        <v>58</v>
      </c>
      <c r="I16" s="1298">
        <v>56</v>
      </c>
      <c r="J16" s="1819">
        <v>13</v>
      </c>
      <c r="K16" s="1820"/>
    </row>
    <row r="17" spans="1:11" s="711" customFormat="1" ht="15" customHeight="1">
      <c r="A17" s="1300" t="s">
        <v>79</v>
      </c>
      <c r="B17" s="1441" t="s">
        <v>914</v>
      </c>
      <c r="C17" s="1441"/>
      <c r="D17" s="1441"/>
      <c r="E17" s="1441"/>
      <c r="F17" s="1441"/>
      <c r="G17" s="1441" t="s">
        <v>915</v>
      </c>
      <c r="H17" s="1441"/>
      <c r="I17" s="1441"/>
      <c r="J17" s="1441"/>
      <c r="K17" s="1441"/>
    </row>
    <row r="18" spans="1:11" s="711" customFormat="1" ht="16.5" customHeight="1">
      <c r="A18" s="1302"/>
      <c r="B18" s="1821" t="s">
        <v>916</v>
      </c>
      <c r="C18" s="1821"/>
      <c r="D18" s="1821"/>
      <c r="E18" s="1821"/>
      <c r="F18" s="1821"/>
      <c r="G18" s="1821" t="s">
        <v>917</v>
      </c>
      <c r="H18" s="1821"/>
      <c r="I18" s="1821"/>
      <c r="J18" s="1821"/>
      <c r="K18" s="1821"/>
    </row>
    <row r="19" spans="1:11" s="711" customFormat="1" ht="15" customHeight="1">
      <c r="A19" s="1302"/>
      <c r="B19" s="640" t="s">
        <v>903</v>
      </c>
      <c r="C19" s="1579" t="s">
        <v>904</v>
      </c>
      <c r="D19" s="1579"/>
      <c r="E19" s="1579" t="s">
        <v>905</v>
      </c>
      <c r="F19" s="1579"/>
      <c r="G19" s="640" t="s">
        <v>903</v>
      </c>
      <c r="H19" s="1579" t="s">
        <v>906</v>
      </c>
      <c r="I19" s="1579"/>
      <c r="J19" s="1579" t="s">
        <v>905</v>
      </c>
      <c r="K19" s="1579"/>
    </row>
    <row r="20" spans="1:11" s="711" customFormat="1" ht="15" customHeight="1">
      <c r="A20" s="1302"/>
      <c r="B20" s="1297"/>
      <c r="C20" s="1822" t="s">
        <v>907</v>
      </c>
      <c r="D20" s="1822"/>
      <c r="E20" s="1578"/>
      <c r="F20" s="1578"/>
      <c r="G20" s="1297"/>
      <c r="H20" s="1822" t="s">
        <v>908</v>
      </c>
      <c r="I20" s="1822"/>
      <c r="J20" s="1823"/>
      <c r="K20" s="1823"/>
    </row>
    <row r="21" spans="1:11" s="711" customFormat="1" ht="29.25" customHeight="1">
      <c r="A21" s="38" t="s">
        <v>909</v>
      </c>
      <c r="B21" s="719" t="s">
        <v>910</v>
      </c>
      <c r="C21" s="713" t="s">
        <v>911</v>
      </c>
      <c r="D21" s="1299" t="s">
        <v>912</v>
      </c>
      <c r="E21" s="1821" t="s">
        <v>913</v>
      </c>
      <c r="F21" s="1821"/>
      <c r="G21" s="719" t="s">
        <v>910</v>
      </c>
      <c r="H21" s="713" t="s">
        <v>911</v>
      </c>
      <c r="I21" s="1299" t="s">
        <v>912</v>
      </c>
      <c r="J21" s="1821" t="s">
        <v>913</v>
      </c>
      <c r="K21" s="1821"/>
    </row>
    <row r="22" spans="1:11" s="291" customFormat="1" ht="42.6" customHeight="1">
      <c r="A22" s="714">
        <v>2013</v>
      </c>
      <c r="B22" s="1296" t="s">
        <v>918</v>
      </c>
      <c r="C22" s="1296" t="s">
        <v>918</v>
      </c>
      <c r="D22" s="1296" t="s">
        <v>918</v>
      </c>
      <c r="E22" s="1817" t="s">
        <v>918</v>
      </c>
      <c r="F22" s="1817"/>
      <c r="G22" s="1296" t="s">
        <v>918</v>
      </c>
      <c r="H22" s="1296" t="s">
        <v>918</v>
      </c>
      <c r="I22" s="1296" t="s">
        <v>918</v>
      </c>
      <c r="J22" s="1817" t="s">
        <v>918</v>
      </c>
      <c r="K22" s="1818"/>
    </row>
    <row r="23" spans="1:11" s="291" customFormat="1" ht="42.6" customHeight="1">
      <c r="A23" s="714">
        <v>2014</v>
      </c>
      <c r="B23" s="1296" t="s">
        <v>918</v>
      </c>
      <c r="C23" s="1296" t="s">
        <v>918</v>
      </c>
      <c r="D23" s="1296" t="s">
        <v>918</v>
      </c>
      <c r="E23" s="1817" t="s">
        <v>918</v>
      </c>
      <c r="F23" s="1817"/>
      <c r="G23" s="1296" t="s">
        <v>918</v>
      </c>
      <c r="H23" s="1296" t="s">
        <v>918</v>
      </c>
      <c r="I23" s="1296" t="s">
        <v>918</v>
      </c>
      <c r="J23" s="1817" t="s">
        <v>918</v>
      </c>
      <c r="K23" s="1818"/>
    </row>
    <row r="24" spans="1:11" s="291" customFormat="1" ht="42.6" customHeight="1">
      <c r="A24" s="714">
        <v>2015</v>
      </c>
      <c r="B24" s="1296" t="s">
        <v>918</v>
      </c>
      <c r="C24" s="1296" t="s">
        <v>918</v>
      </c>
      <c r="D24" s="1296" t="s">
        <v>918</v>
      </c>
      <c r="E24" s="1817" t="s">
        <v>918</v>
      </c>
      <c r="F24" s="1817"/>
      <c r="G24" s="1296" t="s">
        <v>918</v>
      </c>
      <c r="H24" s="1296" t="s">
        <v>918</v>
      </c>
      <c r="I24" s="1296" t="s">
        <v>918</v>
      </c>
      <c r="J24" s="1817" t="s">
        <v>918</v>
      </c>
      <c r="K24" s="1818"/>
    </row>
    <row r="25" spans="1:11" s="291" customFormat="1" ht="42.6" customHeight="1">
      <c r="A25" s="714">
        <v>2016</v>
      </c>
      <c r="B25" s="1296" t="s">
        <v>918</v>
      </c>
      <c r="C25" s="1296" t="s">
        <v>918</v>
      </c>
      <c r="D25" s="1296" t="s">
        <v>918</v>
      </c>
      <c r="E25" s="1817" t="s">
        <v>918</v>
      </c>
      <c r="F25" s="1817"/>
      <c r="G25" s="1296" t="s">
        <v>918</v>
      </c>
      <c r="H25" s="1296" t="s">
        <v>918</v>
      </c>
      <c r="I25" s="1296" t="s">
        <v>918</v>
      </c>
      <c r="J25" s="1817" t="s">
        <v>918</v>
      </c>
      <c r="K25" s="1818"/>
    </row>
    <row r="26" spans="1:11" s="291" customFormat="1" ht="42.6" customHeight="1">
      <c r="A26" s="714">
        <v>2017</v>
      </c>
      <c r="B26" s="1296" t="s">
        <v>918</v>
      </c>
      <c r="C26" s="1296" t="s">
        <v>918</v>
      </c>
      <c r="D26" s="1296" t="s">
        <v>918</v>
      </c>
      <c r="E26" s="1817" t="s">
        <v>918</v>
      </c>
      <c r="F26" s="1817"/>
      <c r="G26" s="1296" t="s">
        <v>918</v>
      </c>
      <c r="H26" s="1296" t="s">
        <v>918</v>
      </c>
      <c r="I26" s="1296" t="s">
        <v>918</v>
      </c>
      <c r="J26" s="1817" t="s">
        <v>918</v>
      </c>
      <c r="K26" s="1818"/>
    </row>
    <row r="27" spans="1:11" s="716" customFormat="1" ht="42.6" customHeight="1">
      <c r="A27" s="715">
        <v>2018</v>
      </c>
      <c r="B27" s="1295" t="s">
        <v>918</v>
      </c>
      <c r="C27" s="1295" t="s">
        <v>918</v>
      </c>
      <c r="D27" s="1295" t="s">
        <v>918</v>
      </c>
      <c r="E27" s="1824" t="s">
        <v>918</v>
      </c>
      <c r="F27" s="1824"/>
      <c r="G27" s="1295" t="s">
        <v>918</v>
      </c>
      <c r="H27" s="1295" t="s">
        <v>918</v>
      </c>
      <c r="I27" s="1295" t="s">
        <v>918</v>
      </c>
      <c r="J27" s="1824" t="s">
        <v>918</v>
      </c>
      <c r="K27" s="1825"/>
    </row>
    <row r="28" spans="1:11" ht="17.25" customHeight="1">
      <c r="A28" s="1484" t="s">
        <v>919</v>
      </c>
      <c r="B28" s="1484"/>
      <c r="C28" s="1484"/>
      <c r="D28" s="717"/>
      <c r="E28" s="717"/>
      <c r="F28" s="717"/>
      <c r="G28" s="717"/>
      <c r="H28" s="717"/>
      <c r="I28" s="717"/>
      <c r="J28" s="717"/>
      <c r="K28" s="717"/>
    </row>
  </sheetData>
  <mergeCells count="56">
    <mergeCell ref="E27:F27"/>
    <mergeCell ref="J27:K27"/>
    <mergeCell ref="A28:C28"/>
    <mergeCell ref="E24:F24"/>
    <mergeCell ref="J24:K24"/>
    <mergeCell ref="E25:F25"/>
    <mergeCell ref="J25:K25"/>
    <mergeCell ref="E26:F26"/>
    <mergeCell ref="J26:K26"/>
    <mergeCell ref="E21:F21"/>
    <mergeCell ref="J21:K21"/>
    <mergeCell ref="E22:F22"/>
    <mergeCell ref="J22:K22"/>
    <mergeCell ref="E23:F23"/>
    <mergeCell ref="J23:K23"/>
    <mergeCell ref="C19:D19"/>
    <mergeCell ref="E19:F19"/>
    <mergeCell ref="H19:I19"/>
    <mergeCell ref="J19:K19"/>
    <mergeCell ref="C20:D20"/>
    <mergeCell ref="E20:F20"/>
    <mergeCell ref="H20:I20"/>
    <mergeCell ref="J20:K20"/>
    <mergeCell ref="E16:F16"/>
    <mergeCell ref="J16:K16"/>
    <mergeCell ref="B17:F17"/>
    <mergeCell ref="G17:K17"/>
    <mergeCell ref="B18:F18"/>
    <mergeCell ref="G18:K18"/>
    <mergeCell ref="E13:F13"/>
    <mergeCell ref="J13:K13"/>
    <mergeCell ref="E14:F14"/>
    <mergeCell ref="J14:K14"/>
    <mergeCell ref="E15:F15"/>
    <mergeCell ref="J15:K15"/>
    <mergeCell ref="E10:F10"/>
    <mergeCell ref="J10:K10"/>
    <mergeCell ref="E11:F11"/>
    <mergeCell ref="J11:K11"/>
    <mergeCell ref="E12:F12"/>
    <mergeCell ref="J12:K12"/>
    <mergeCell ref="C8:D8"/>
    <mergeCell ref="E8:F8"/>
    <mergeCell ref="H8:I8"/>
    <mergeCell ref="J8:K8"/>
    <mergeCell ref="C9:D9"/>
    <mergeCell ref="E9:F9"/>
    <mergeCell ref="H9:I9"/>
    <mergeCell ref="J9:K9"/>
    <mergeCell ref="B7:F7"/>
    <mergeCell ref="G7:K7"/>
    <mergeCell ref="A2:K2"/>
    <mergeCell ref="A3:K3"/>
    <mergeCell ref="A4:K4"/>
    <mergeCell ref="B6:F6"/>
    <mergeCell ref="G6:K6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10" zoomScale="85" zoomScaleNormal="100" zoomScaleSheetLayoutView="85" workbookViewId="0">
      <selection activeCell="G15" sqref="G15"/>
    </sheetView>
  </sheetViews>
  <sheetFormatPr defaultColWidth="9" defaultRowHeight="14.25"/>
  <cols>
    <col min="1" max="1" width="8.625" customWidth="1"/>
    <col min="2" max="4" width="9.125" customWidth="1"/>
    <col min="5" max="6" width="7.625" customWidth="1"/>
    <col min="7" max="9" width="9.125" customWidth="1"/>
    <col min="10" max="11" width="7.625" customWidth="1"/>
    <col min="12" max="16384" width="9" style="262"/>
  </cols>
  <sheetData>
    <row r="1" spans="1:11" ht="5.0999999999999996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50.1" customHeight="1">
      <c r="A2" s="1381"/>
      <c r="B2" s="1381"/>
      <c r="C2" s="1381"/>
      <c r="D2" s="1381"/>
      <c r="E2" s="1381"/>
      <c r="F2" s="1381"/>
      <c r="G2" s="1381"/>
      <c r="H2" s="1381"/>
      <c r="I2" s="1381"/>
      <c r="J2" s="1381"/>
      <c r="K2" s="1381"/>
    </row>
    <row r="3" spans="1:11" s="263" customFormat="1" ht="21" customHeight="1">
      <c r="A3" s="1382" t="s">
        <v>920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</row>
    <row r="4" spans="1:11" s="263" customFormat="1" ht="20.100000000000001" customHeight="1">
      <c r="A4" s="1798" t="s">
        <v>921</v>
      </c>
      <c r="B4" s="1798"/>
      <c r="C4" s="1798"/>
      <c r="D4" s="1798"/>
      <c r="E4" s="1798"/>
      <c r="F4" s="1798"/>
      <c r="G4" s="1798"/>
      <c r="H4" s="1798"/>
      <c r="I4" s="1798"/>
      <c r="J4" s="1798"/>
      <c r="K4" s="1798"/>
    </row>
    <row r="5" spans="1:11" s="264" customFormat="1" ht="20.100000000000001" customHeight="1">
      <c r="A5" s="683" t="s">
        <v>922</v>
      </c>
      <c r="B5" s="718"/>
      <c r="C5" s="718"/>
      <c r="D5" s="718"/>
      <c r="E5" s="718"/>
      <c r="F5" s="718"/>
      <c r="G5" s="718"/>
      <c r="H5" s="718"/>
      <c r="I5" s="718"/>
      <c r="J5" s="718"/>
      <c r="K5" s="102" t="s">
        <v>923</v>
      </c>
    </row>
    <row r="6" spans="1:11" s="711" customFormat="1" ht="15" customHeight="1">
      <c r="A6" s="1826" t="s">
        <v>79</v>
      </c>
      <c r="B6" s="1575" t="s">
        <v>924</v>
      </c>
      <c r="C6" s="1437"/>
      <c r="D6" s="1437"/>
      <c r="E6" s="1437"/>
      <c r="F6" s="1438"/>
      <c r="G6" s="1575" t="s">
        <v>925</v>
      </c>
      <c r="H6" s="1437"/>
      <c r="I6" s="1437"/>
      <c r="J6" s="1437"/>
      <c r="K6" s="1438"/>
    </row>
    <row r="7" spans="1:11" s="711" customFormat="1" ht="15" customHeight="1">
      <c r="A7" s="1375"/>
      <c r="B7" s="1644" t="s">
        <v>926</v>
      </c>
      <c r="C7" s="1644"/>
      <c r="D7" s="1644"/>
      <c r="E7" s="1644"/>
      <c r="F7" s="1645"/>
      <c r="G7" s="1643" t="s">
        <v>927</v>
      </c>
      <c r="H7" s="1644"/>
      <c r="I7" s="1644"/>
      <c r="J7" s="1644"/>
      <c r="K7" s="1645"/>
    </row>
    <row r="8" spans="1:11" s="711" customFormat="1" ht="16.5" customHeight="1">
      <c r="A8" s="1114"/>
      <c r="B8" s="22" t="s">
        <v>928</v>
      </c>
      <c r="C8" s="1692" t="s">
        <v>929</v>
      </c>
      <c r="D8" s="1577"/>
      <c r="E8" s="1692" t="s">
        <v>930</v>
      </c>
      <c r="F8" s="1577"/>
      <c r="G8" s="640" t="s">
        <v>928</v>
      </c>
      <c r="H8" s="1692" t="s">
        <v>929</v>
      </c>
      <c r="I8" s="1577"/>
      <c r="J8" s="1692" t="s">
        <v>930</v>
      </c>
      <c r="K8" s="1577"/>
    </row>
    <row r="9" spans="1:11" s="711" customFormat="1" ht="15" customHeight="1">
      <c r="A9" s="1114"/>
      <c r="B9" s="1047"/>
      <c r="C9" s="1594" t="s">
        <v>931</v>
      </c>
      <c r="D9" s="1596"/>
      <c r="E9" s="1594"/>
      <c r="F9" s="1596"/>
      <c r="G9" s="1096"/>
      <c r="H9" s="1594" t="s">
        <v>932</v>
      </c>
      <c r="I9" s="1596"/>
      <c r="J9" s="1602"/>
      <c r="K9" s="1604"/>
    </row>
    <row r="10" spans="1:11" s="711" customFormat="1" ht="32.1" customHeight="1">
      <c r="A10" s="106" t="s">
        <v>933</v>
      </c>
      <c r="B10" s="712" t="s">
        <v>934</v>
      </c>
      <c r="C10" s="713" t="s">
        <v>935</v>
      </c>
      <c r="D10" s="1093" t="s">
        <v>936</v>
      </c>
      <c r="E10" s="1643" t="s">
        <v>937</v>
      </c>
      <c r="F10" s="1645"/>
      <c r="G10" s="719" t="s">
        <v>938</v>
      </c>
      <c r="H10" s="713" t="s">
        <v>935</v>
      </c>
      <c r="I10" s="1093" t="s">
        <v>936</v>
      </c>
      <c r="J10" s="1643" t="s">
        <v>937</v>
      </c>
      <c r="K10" s="1645"/>
    </row>
    <row r="11" spans="1:11" s="484" customFormat="1" ht="40.700000000000003" customHeight="1">
      <c r="A11" s="714">
        <v>2013</v>
      </c>
      <c r="B11" s="1099">
        <v>20</v>
      </c>
      <c r="C11" s="1099">
        <v>636</v>
      </c>
      <c r="D11" s="1099">
        <v>498</v>
      </c>
      <c r="E11" s="1829">
        <v>314</v>
      </c>
      <c r="F11" s="1829"/>
      <c r="G11" s="1099">
        <v>11</v>
      </c>
      <c r="H11" s="1099">
        <v>556</v>
      </c>
      <c r="I11" s="1099">
        <v>430</v>
      </c>
      <c r="J11" s="1829">
        <v>268</v>
      </c>
      <c r="K11" s="1830"/>
    </row>
    <row r="12" spans="1:11" s="672" customFormat="1" ht="40.700000000000003" customHeight="1">
      <c r="A12" s="714">
        <v>2014</v>
      </c>
      <c r="B12" s="1099">
        <v>22</v>
      </c>
      <c r="C12" s="1099">
        <v>668</v>
      </c>
      <c r="D12" s="1099">
        <v>557</v>
      </c>
      <c r="E12" s="1831">
        <v>350</v>
      </c>
      <c r="F12" s="1831"/>
      <c r="G12" s="1099">
        <v>12</v>
      </c>
      <c r="H12" s="1099">
        <v>579</v>
      </c>
      <c r="I12" s="1099">
        <v>473</v>
      </c>
      <c r="J12" s="1831">
        <v>298</v>
      </c>
      <c r="K12" s="1832"/>
    </row>
    <row r="13" spans="1:11" s="672" customFormat="1" ht="40.700000000000003" customHeight="1">
      <c r="A13" s="714">
        <v>2015</v>
      </c>
      <c r="B13" s="1099">
        <v>23</v>
      </c>
      <c r="C13" s="1099">
        <v>705</v>
      </c>
      <c r="D13" s="1099">
        <v>594</v>
      </c>
      <c r="E13" s="1831">
        <v>384</v>
      </c>
      <c r="F13" s="1831"/>
      <c r="G13" s="1099">
        <v>13</v>
      </c>
      <c r="H13" s="1099">
        <v>615</v>
      </c>
      <c r="I13" s="1099">
        <v>510</v>
      </c>
      <c r="J13" s="1831">
        <v>323</v>
      </c>
      <c r="K13" s="1832"/>
    </row>
    <row r="14" spans="1:11" s="672" customFormat="1" ht="40.700000000000003" customHeight="1">
      <c r="A14" s="714">
        <v>2016</v>
      </c>
      <c r="B14" s="1099">
        <v>27</v>
      </c>
      <c r="C14" s="1099">
        <v>831</v>
      </c>
      <c r="D14" s="1099">
        <v>637</v>
      </c>
      <c r="E14" s="1831">
        <v>413</v>
      </c>
      <c r="F14" s="1831"/>
      <c r="G14" s="1099">
        <v>16</v>
      </c>
      <c r="H14" s="1099">
        <v>733</v>
      </c>
      <c r="I14" s="1099">
        <v>545</v>
      </c>
      <c r="J14" s="1831">
        <v>348</v>
      </c>
      <c r="K14" s="1832"/>
    </row>
    <row r="15" spans="1:11" s="672" customFormat="1" ht="40.700000000000003" customHeight="1">
      <c r="A15" s="714">
        <v>2017</v>
      </c>
      <c r="B15" s="1102">
        <v>26</v>
      </c>
      <c r="C15" s="1099">
        <v>763</v>
      </c>
      <c r="D15" s="1099">
        <v>649</v>
      </c>
      <c r="E15" s="1831">
        <v>418</v>
      </c>
      <c r="F15" s="1831"/>
      <c r="G15" s="1099">
        <v>15</v>
      </c>
      <c r="H15" s="1099">
        <v>665</v>
      </c>
      <c r="I15" s="1099">
        <v>555</v>
      </c>
      <c r="J15" s="1831">
        <v>358</v>
      </c>
      <c r="K15" s="1832"/>
    </row>
    <row r="16" spans="1:11" s="711" customFormat="1" ht="40.700000000000003" customHeight="1">
      <c r="A16" s="715">
        <v>2018</v>
      </c>
      <c r="B16" s="1100">
        <v>26</v>
      </c>
      <c r="C16" s="1100">
        <v>748</v>
      </c>
      <c r="D16" s="1100">
        <v>702</v>
      </c>
      <c r="E16" s="1827">
        <v>410</v>
      </c>
      <c r="F16" s="1827"/>
      <c r="G16" s="1100">
        <v>16</v>
      </c>
      <c r="H16" s="1100">
        <v>668</v>
      </c>
      <c r="I16" s="1100">
        <v>630</v>
      </c>
      <c r="J16" s="1827">
        <v>365</v>
      </c>
      <c r="K16" s="1828"/>
    </row>
    <row r="17" spans="1:11" s="711" customFormat="1" ht="20.100000000000001" customHeight="1">
      <c r="A17" s="1833" t="s">
        <v>939</v>
      </c>
      <c r="B17" s="1835" t="s">
        <v>940</v>
      </c>
      <c r="C17" s="1836"/>
      <c r="D17" s="1836"/>
      <c r="E17" s="1836"/>
      <c r="F17" s="1836"/>
      <c r="G17" s="1836"/>
      <c r="H17" s="1836"/>
      <c r="I17" s="1836"/>
      <c r="J17" s="1836"/>
      <c r="K17" s="1837"/>
    </row>
    <row r="18" spans="1:11" s="711" customFormat="1" ht="18" customHeight="1">
      <c r="A18" s="1834"/>
      <c r="B18" s="1468" t="s">
        <v>941</v>
      </c>
      <c r="C18" s="1469"/>
      <c r="D18" s="1469"/>
      <c r="E18" s="1469"/>
      <c r="F18" s="1469"/>
      <c r="G18" s="1469"/>
      <c r="H18" s="1469"/>
      <c r="I18" s="1469"/>
      <c r="J18" s="1469"/>
      <c r="K18" s="1470"/>
    </row>
    <row r="19" spans="1:11" s="711" customFormat="1" ht="15" customHeight="1">
      <c r="A19" s="1114"/>
      <c r="B19" s="1692" t="s">
        <v>928</v>
      </c>
      <c r="C19" s="1542"/>
      <c r="D19" s="1692" t="s">
        <v>929</v>
      </c>
      <c r="E19" s="1576"/>
      <c r="F19" s="1576"/>
      <c r="G19" s="1577"/>
      <c r="H19" s="1692" t="s">
        <v>930</v>
      </c>
      <c r="I19" s="1576"/>
      <c r="J19" s="1576"/>
      <c r="K19" s="1577"/>
    </row>
    <row r="20" spans="1:11" s="711" customFormat="1" ht="15.75" customHeight="1">
      <c r="A20" s="1114"/>
      <c r="B20" s="1594"/>
      <c r="C20" s="1841"/>
      <c r="D20" s="1602"/>
      <c r="E20" s="1603"/>
      <c r="F20" s="1603"/>
      <c r="G20" s="1604"/>
      <c r="H20" s="1602"/>
      <c r="I20" s="1603"/>
      <c r="J20" s="1603"/>
      <c r="K20" s="1604"/>
    </row>
    <row r="21" spans="1:11" s="711" customFormat="1" ht="21" customHeight="1">
      <c r="A21" s="1008"/>
      <c r="B21" s="1838" t="s">
        <v>934</v>
      </c>
      <c r="C21" s="1839"/>
      <c r="D21" s="1575" t="s">
        <v>942</v>
      </c>
      <c r="E21" s="1438"/>
      <c r="F21" s="1437" t="s">
        <v>943</v>
      </c>
      <c r="G21" s="1438"/>
      <c r="H21" s="1838" t="s">
        <v>937</v>
      </c>
      <c r="I21" s="1840"/>
      <c r="J21" s="1840"/>
      <c r="K21" s="1839"/>
    </row>
    <row r="22" spans="1:11" s="711" customFormat="1" ht="21" customHeight="1">
      <c r="A22" s="38" t="s">
        <v>933</v>
      </c>
      <c r="B22" s="1643"/>
      <c r="C22" s="1645"/>
      <c r="D22" s="1643" t="s">
        <v>944</v>
      </c>
      <c r="E22" s="1645"/>
      <c r="F22" s="1643" t="s">
        <v>945</v>
      </c>
      <c r="G22" s="1645"/>
      <c r="H22" s="1643"/>
      <c r="I22" s="1644"/>
      <c r="J22" s="1644"/>
      <c r="K22" s="1645"/>
    </row>
    <row r="23" spans="1:11" s="291" customFormat="1" ht="40.700000000000003" customHeight="1">
      <c r="A23" s="714">
        <v>2013</v>
      </c>
      <c r="B23" s="1842">
        <v>10</v>
      </c>
      <c r="C23" s="1829"/>
      <c r="D23" s="1829">
        <v>89</v>
      </c>
      <c r="E23" s="1829"/>
      <c r="F23" s="1829">
        <v>84</v>
      </c>
      <c r="G23" s="1829"/>
      <c r="H23" s="1829">
        <v>52</v>
      </c>
      <c r="I23" s="1829"/>
      <c r="J23" s="1829"/>
      <c r="K23" s="1830"/>
    </row>
    <row r="24" spans="1:11" s="716" customFormat="1" ht="40.700000000000003" customHeight="1">
      <c r="A24" s="714">
        <v>2014</v>
      </c>
      <c r="B24" s="1843">
        <v>10</v>
      </c>
      <c r="C24" s="1831"/>
      <c r="D24" s="1831">
        <v>90</v>
      </c>
      <c r="E24" s="1831"/>
      <c r="F24" s="1831">
        <v>84</v>
      </c>
      <c r="G24" s="1831"/>
      <c r="H24" s="1831">
        <v>61</v>
      </c>
      <c r="I24" s="1831"/>
      <c r="J24" s="1831"/>
      <c r="K24" s="1832"/>
    </row>
    <row r="25" spans="1:11" s="716" customFormat="1" ht="40.700000000000003" customHeight="1">
      <c r="A25" s="714">
        <v>2015</v>
      </c>
      <c r="B25" s="1843">
        <v>11</v>
      </c>
      <c r="C25" s="1831"/>
      <c r="D25" s="1831">
        <v>98</v>
      </c>
      <c r="E25" s="1831"/>
      <c r="F25" s="1831">
        <v>92</v>
      </c>
      <c r="G25" s="1831"/>
      <c r="H25" s="1831">
        <v>65</v>
      </c>
      <c r="I25" s="1831"/>
      <c r="J25" s="1831"/>
      <c r="K25" s="1832"/>
    </row>
    <row r="26" spans="1:11" s="716" customFormat="1" ht="40.700000000000003" customHeight="1">
      <c r="A26" s="714">
        <v>2016</v>
      </c>
      <c r="B26" s="1843">
        <v>11</v>
      </c>
      <c r="C26" s="1831"/>
      <c r="D26" s="1831">
        <v>98</v>
      </c>
      <c r="E26" s="1831"/>
      <c r="F26" s="1831">
        <v>90</v>
      </c>
      <c r="G26" s="1831"/>
      <c r="H26" s="1831">
        <v>65</v>
      </c>
      <c r="I26" s="1831"/>
      <c r="J26" s="1831"/>
      <c r="K26" s="1832"/>
    </row>
    <row r="27" spans="1:11" s="716" customFormat="1" ht="40.700000000000003" customHeight="1">
      <c r="A27" s="714">
        <v>2017</v>
      </c>
      <c r="B27" s="1843">
        <v>11</v>
      </c>
      <c r="C27" s="1831"/>
      <c r="D27" s="1831">
        <v>98</v>
      </c>
      <c r="E27" s="1831"/>
      <c r="F27" s="1831">
        <v>94</v>
      </c>
      <c r="G27" s="1831"/>
      <c r="H27" s="1831">
        <v>60</v>
      </c>
      <c r="I27" s="1831"/>
      <c r="J27" s="1831"/>
      <c r="K27" s="1832"/>
    </row>
    <row r="28" spans="1:11" ht="40.700000000000003" customHeight="1">
      <c r="A28" s="715">
        <v>2018</v>
      </c>
      <c r="B28" s="1844">
        <v>10</v>
      </c>
      <c r="C28" s="1827"/>
      <c r="D28" s="1827">
        <v>80</v>
      </c>
      <c r="E28" s="1827"/>
      <c r="F28" s="1827">
        <v>72</v>
      </c>
      <c r="G28" s="1827"/>
      <c r="H28" s="1827">
        <v>45</v>
      </c>
      <c r="I28" s="1827"/>
      <c r="J28" s="1827"/>
      <c r="K28" s="1828"/>
    </row>
    <row r="29" spans="1:11" ht="15.95" customHeight="1">
      <c r="A29" s="7" t="s">
        <v>946</v>
      </c>
      <c r="B29" s="720"/>
      <c r="C29" s="717"/>
      <c r="D29" s="717"/>
      <c r="E29" s="717"/>
      <c r="F29" s="717"/>
      <c r="G29" s="717"/>
      <c r="H29" s="717"/>
      <c r="I29" s="717"/>
      <c r="J29" s="717"/>
      <c r="K29" s="717"/>
    </row>
  </sheetData>
  <mergeCells count="66">
    <mergeCell ref="B27:C27"/>
    <mergeCell ref="D27:E27"/>
    <mergeCell ref="F27:G27"/>
    <mergeCell ref="H27:K27"/>
    <mergeCell ref="B28:C28"/>
    <mergeCell ref="D28:E28"/>
    <mergeCell ref="F28:G28"/>
    <mergeCell ref="H28:K28"/>
    <mergeCell ref="B25:C25"/>
    <mergeCell ref="D25:E25"/>
    <mergeCell ref="F25:G25"/>
    <mergeCell ref="H25:K25"/>
    <mergeCell ref="B26:C26"/>
    <mergeCell ref="D26:E26"/>
    <mergeCell ref="F26:G26"/>
    <mergeCell ref="H26:K26"/>
    <mergeCell ref="B23:C23"/>
    <mergeCell ref="D23:E23"/>
    <mergeCell ref="F23:G23"/>
    <mergeCell ref="H23:K23"/>
    <mergeCell ref="B24:C24"/>
    <mergeCell ref="D24:E24"/>
    <mergeCell ref="F24:G24"/>
    <mergeCell ref="H24:K24"/>
    <mergeCell ref="A17:A18"/>
    <mergeCell ref="B17:K17"/>
    <mergeCell ref="B18:K18"/>
    <mergeCell ref="B21:C22"/>
    <mergeCell ref="D21:E21"/>
    <mergeCell ref="F21:G21"/>
    <mergeCell ref="H21:K22"/>
    <mergeCell ref="D22:E22"/>
    <mergeCell ref="F22:G22"/>
    <mergeCell ref="B19:C19"/>
    <mergeCell ref="D19:G20"/>
    <mergeCell ref="H19:K20"/>
    <mergeCell ref="B20:C20"/>
    <mergeCell ref="E16:F16"/>
    <mergeCell ref="J16:K16"/>
    <mergeCell ref="E10:F10"/>
    <mergeCell ref="J10:K10"/>
    <mergeCell ref="E11:F11"/>
    <mergeCell ref="J11:K11"/>
    <mergeCell ref="E12:F12"/>
    <mergeCell ref="J12:K12"/>
    <mergeCell ref="E13:F13"/>
    <mergeCell ref="J13:K13"/>
    <mergeCell ref="E14:F14"/>
    <mergeCell ref="J14:K14"/>
    <mergeCell ref="E15:F15"/>
    <mergeCell ref="J15:K15"/>
    <mergeCell ref="C8:D8"/>
    <mergeCell ref="E8:F8"/>
    <mergeCell ref="H8:I8"/>
    <mergeCell ref="J8:K9"/>
    <mergeCell ref="C9:D9"/>
    <mergeCell ref="E9:F9"/>
    <mergeCell ref="H9:I9"/>
    <mergeCell ref="A2:K2"/>
    <mergeCell ref="A3:K3"/>
    <mergeCell ref="A4:K4"/>
    <mergeCell ref="A6:A7"/>
    <mergeCell ref="B6:F6"/>
    <mergeCell ref="G6:K6"/>
    <mergeCell ref="B7:F7"/>
    <mergeCell ref="G7:K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85" zoomScaleNormal="70" zoomScaleSheetLayoutView="85" workbookViewId="0">
      <selection activeCell="I26" sqref="I26"/>
    </sheetView>
  </sheetViews>
  <sheetFormatPr defaultColWidth="9" defaultRowHeight="14.25"/>
  <cols>
    <col min="1" max="1" width="7.875" customWidth="1"/>
    <col min="2" max="2" width="7.375" customWidth="1"/>
    <col min="3" max="4" width="6.625" customWidth="1"/>
    <col min="5" max="6" width="3.625" customWidth="1"/>
    <col min="7" max="7" width="7.375" customWidth="1"/>
    <col min="8" max="9" width="6.625" customWidth="1"/>
    <col min="10" max="11" width="3.625" customWidth="1"/>
    <col min="12" max="12" width="7.375" style="262" customWidth="1"/>
    <col min="13" max="14" width="6.625" style="262" customWidth="1"/>
    <col min="15" max="16" width="3.625" style="262" customWidth="1"/>
    <col min="17" max="16384" width="9" style="262"/>
  </cols>
  <sheetData>
    <row r="1" spans="1:16" ht="5.0999999999999996" customHeight="1"/>
    <row r="2" spans="1:16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  <c r="N2" s="1356"/>
      <c r="O2" s="1356"/>
      <c r="P2" s="1356"/>
    </row>
    <row r="3" spans="1:16" s="263" customFormat="1" ht="21" customHeight="1">
      <c r="A3" s="1432" t="s">
        <v>947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  <c r="P3" s="1432"/>
    </row>
    <row r="4" spans="1:16" s="263" customFormat="1" ht="20.100000000000001" customHeight="1">
      <c r="A4" s="1362" t="s">
        <v>948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</row>
    <row r="5" spans="1:16" s="264" customFormat="1" ht="20.100000000000001" customHeight="1">
      <c r="A5" s="683" t="s">
        <v>922</v>
      </c>
      <c r="B5" s="718"/>
      <c r="C5" s="718"/>
      <c r="D5" s="718"/>
      <c r="E5" s="718"/>
      <c r="F5" s="718"/>
      <c r="G5" s="718"/>
      <c r="H5" s="718"/>
      <c r="I5" s="1494" t="s">
        <v>923</v>
      </c>
      <c r="J5" s="1494"/>
      <c r="K5" s="1494"/>
      <c r="L5" s="1494"/>
      <c r="M5" s="1494"/>
      <c r="N5" s="1494"/>
      <c r="O5" s="1494"/>
      <c r="P5" s="1494"/>
    </row>
    <row r="6" spans="1:16" s="711" customFormat="1" ht="20.25" customHeight="1">
      <c r="A6" s="1098" t="s">
        <v>79</v>
      </c>
      <c r="B6" s="1575" t="s">
        <v>924</v>
      </c>
      <c r="C6" s="1437"/>
      <c r="D6" s="1437"/>
      <c r="E6" s="1437"/>
      <c r="F6" s="1438"/>
      <c r="G6" s="1575" t="s">
        <v>949</v>
      </c>
      <c r="H6" s="1437"/>
      <c r="I6" s="1437"/>
      <c r="J6" s="1437"/>
      <c r="K6" s="1438"/>
      <c r="L6" s="721" t="s">
        <v>950</v>
      </c>
      <c r="M6" s="21"/>
      <c r="N6" s="21"/>
      <c r="O6" s="21"/>
      <c r="P6" s="22"/>
    </row>
    <row r="7" spans="1:16" s="711" customFormat="1" ht="18" customHeight="1">
      <c r="A7" s="1114"/>
      <c r="B7" s="1643" t="s">
        <v>951</v>
      </c>
      <c r="C7" s="1644"/>
      <c r="D7" s="1644"/>
      <c r="E7" s="1644"/>
      <c r="F7" s="1645"/>
      <c r="G7" s="1643" t="s">
        <v>952</v>
      </c>
      <c r="H7" s="1644"/>
      <c r="I7" s="1644"/>
      <c r="J7" s="1644"/>
      <c r="K7" s="1645"/>
      <c r="L7" s="1643" t="s">
        <v>953</v>
      </c>
      <c r="M7" s="1644"/>
      <c r="N7" s="1644"/>
      <c r="O7" s="1644"/>
      <c r="P7" s="1645"/>
    </row>
    <row r="8" spans="1:16" s="711" customFormat="1" ht="17.25" customHeight="1">
      <c r="A8" s="1114"/>
      <c r="B8" s="1579" t="s">
        <v>928</v>
      </c>
      <c r="C8" s="1576" t="s">
        <v>954</v>
      </c>
      <c r="D8" s="1576"/>
      <c r="E8" s="1692" t="s">
        <v>930</v>
      </c>
      <c r="F8" s="1577"/>
      <c r="G8" s="1579" t="s">
        <v>928</v>
      </c>
      <c r="H8" s="1692" t="s">
        <v>954</v>
      </c>
      <c r="I8" s="1577"/>
      <c r="J8" s="1692" t="s">
        <v>930</v>
      </c>
      <c r="K8" s="1577"/>
      <c r="L8" s="1579" t="s">
        <v>928</v>
      </c>
      <c r="M8" s="1692" t="s">
        <v>954</v>
      </c>
      <c r="N8" s="1577"/>
      <c r="O8" s="1692" t="s">
        <v>930</v>
      </c>
      <c r="P8" s="1577"/>
    </row>
    <row r="9" spans="1:16" s="711" customFormat="1" ht="17.25" customHeight="1">
      <c r="A9" s="1114"/>
      <c r="B9" s="1578"/>
      <c r="C9" s="1845"/>
      <c r="D9" s="1845"/>
      <c r="E9" s="1602"/>
      <c r="F9" s="1604"/>
      <c r="G9" s="1578"/>
      <c r="H9" s="1602"/>
      <c r="I9" s="1604"/>
      <c r="J9" s="1602"/>
      <c r="K9" s="1604"/>
      <c r="L9" s="1578"/>
      <c r="M9" s="1594" t="s">
        <v>932</v>
      </c>
      <c r="N9" s="1596"/>
      <c r="O9" s="1602"/>
      <c r="P9" s="1604"/>
    </row>
    <row r="10" spans="1:16" s="711" customFormat="1" ht="31.5" customHeight="1">
      <c r="A10" s="106" t="s">
        <v>933</v>
      </c>
      <c r="B10" s="1063" t="s">
        <v>955</v>
      </c>
      <c r="C10" s="1093" t="s">
        <v>935</v>
      </c>
      <c r="D10" s="1043" t="s">
        <v>956</v>
      </c>
      <c r="E10" s="1643" t="s">
        <v>937</v>
      </c>
      <c r="F10" s="1645"/>
      <c r="G10" s="722"/>
      <c r="H10" s="1093" t="s">
        <v>942</v>
      </c>
      <c r="I10" s="1093" t="s">
        <v>957</v>
      </c>
      <c r="J10" s="1693" t="s">
        <v>937</v>
      </c>
      <c r="K10" s="1695"/>
      <c r="L10" s="722"/>
      <c r="M10" s="713" t="s">
        <v>958</v>
      </c>
      <c r="N10" s="1093" t="s">
        <v>957</v>
      </c>
      <c r="O10" s="1846" t="s">
        <v>937</v>
      </c>
      <c r="P10" s="1847"/>
    </row>
    <row r="11" spans="1:16" s="672" customFormat="1" ht="39.4" customHeight="1">
      <c r="A11" s="714">
        <v>2013</v>
      </c>
      <c r="B11" s="44">
        <v>103</v>
      </c>
      <c r="C11" s="42">
        <v>164</v>
      </c>
      <c r="D11" s="42">
        <v>69</v>
      </c>
      <c r="E11" s="1848">
        <v>613</v>
      </c>
      <c r="F11" s="1848"/>
      <c r="G11" s="42">
        <v>47</v>
      </c>
      <c r="H11" s="42" t="s">
        <v>49</v>
      </c>
      <c r="I11" s="42" t="s">
        <v>49</v>
      </c>
      <c r="J11" s="1848">
        <v>254</v>
      </c>
      <c r="K11" s="1848"/>
      <c r="L11" s="42">
        <v>12</v>
      </c>
      <c r="M11" s="42">
        <v>164</v>
      </c>
      <c r="N11" s="42">
        <v>69</v>
      </c>
      <c r="O11" s="1848">
        <v>43</v>
      </c>
      <c r="P11" s="1849"/>
    </row>
    <row r="12" spans="1:16" s="672" customFormat="1" ht="39.4" customHeight="1">
      <c r="A12" s="714">
        <v>2014</v>
      </c>
      <c r="B12" s="44">
        <v>92</v>
      </c>
      <c r="C12" s="42" t="s">
        <v>49</v>
      </c>
      <c r="D12" s="42">
        <v>981</v>
      </c>
      <c r="E12" s="1850">
        <v>930</v>
      </c>
      <c r="F12" s="1850"/>
      <c r="G12" s="42">
        <v>43</v>
      </c>
      <c r="H12" s="42" t="s">
        <v>49</v>
      </c>
      <c r="I12" s="42">
        <v>694</v>
      </c>
      <c r="J12" s="1850">
        <v>500</v>
      </c>
      <c r="K12" s="1850"/>
      <c r="L12" s="42">
        <v>9</v>
      </c>
      <c r="M12" s="42" t="s">
        <v>49</v>
      </c>
      <c r="N12" s="42">
        <v>93</v>
      </c>
      <c r="O12" s="1850">
        <v>24</v>
      </c>
      <c r="P12" s="1851"/>
    </row>
    <row r="13" spans="1:16" s="672" customFormat="1" ht="39.4" customHeight="1">
      <c r="A13" s="714">
        <v>2015</v>
      </c>
      <c r="B13" s="44">
        <v>171</v>
      </c>
      <c r="C13" s="42">
        <v>209</v>
      </c>
      <c r="D13" s="42">
        <v>1096</v>
      </c>
      <c r="E13" s="1850">
        <v>2002</v>
      </c>
      <c r="F13" s="1850"/>
      <c r="G13" s="42">
        <v>83</v>
      </c>
      <c r="H13" s="42">
        <v>100</v>
      </c>
      <c r="I13" s="42">
        <v>863</v>
      </c>
      <c r="J13" s="1850">
        <v>984</v>
      </c>
      <c r="K13" s="1850"/>
      <c r="L13" s="42">
        <v>5</v>
      </c>
      <c r="M13" s="42">
        <v>109</v>
      </c>
      <c r="N13" s="42">
        <v>63</v>
      </c>
      <c r="O13" s="1850">
        <v>33</v>
      </c>
      <c r="P13" s="1851"/>
    </row>
    <row r="14" spans="1:16" s="15" customFormat="1" ht="39.4" customHeight="1">
      <c r="A14" s="714">
        <v>2016</v>
      </c>
      <c r="B14" s="44">
        <v>123</v>
      </c>
      <c r="C14" s="42">
        <v>109</v>
      </c>
      <c r="D14" s="42">
        <v>89</v>
      </c>
      <c r="E14" s="1850">
        <v>2613</v>
      </c>
      <c r="F14" s="1850"/>
      <c r="G14" s="42">
        <v>64</v>
      </c>
      <c r="H14" s="42" t="s">
        <v>49</v>
      </c>
      <c r="I14" s="42" t="s">
        <v>49</v>
      </c>
      <c r="J14" s="1850">
        <v>1115</v>
      </c>
      <c r="K14" s="1850"/>
      <c r="L14" s="42">
        <v>5</v>
      </c>
      <c r="M14" s="42">
        <v>109</v>
      </c>
      <c r="N14" s="42">
        <v>89</v>
      </c>
      <c r="O14" s="1850">
        <v>53</v>
      </c>
      <c r="P14" s="1851"/>
    </row>
    <row r="15" spans="1:16" s="15" customFormat="1" ht="39.4" customHeight="1">
      <c r="A15" s="714">
        <v>2017</v>
      </c>
      <c r="B15" s="44">
        <v>145</v>
      </c>
      <c r="C15" s="42">
        <v>150</v>
      </c>
      <c r="D15" s="42">
        <v>111</v>
      </c>
      <c r="E15" s="1850">
        <v>2341</v>
      </c>
      <c r="F15" s="1850"/>
      <c r="G15" s="42">
        <v>74</v>
      </c>
      <c r="H15" s="42">
        <v>0</v>
      </c>
      <c r="I15" s="42">
        <v>0</v>
      </c>
      <c r="J15" s="1850">
        <v>1273</v>
      </c>
      <c r="K15" s="1850"/>
      <c r="L15" s="42">
        <v>6</v>
      </c>
      <c r="M15" s="42">
        <v>150</v>
      </c>
      <c r="N15" s="42">
        <v>111</v>
      </c>
      <c r="O15" s="1850">
        <v>60</v>
      </c>
      <c r="P15" s="1851"/>
    </row>
    <row r="16" spans="1:16" ht="39.4" customHeight="1">
      <c r="A16" s="715">
        <v>2018</v>
      </c>
      <c r="B16" s="949">
        <v>153</v>
      </c>
      <c r="C16" s="694">
        <v>360</v>
      </c>
      <c r="D16" s="694">
        <v>2403</v>
      </c>
      <c r="E16" s="1852">
        <v>2916</v>
      </c>
      <c r="F16" s="1852"/>
      <c r="G16" s="694">
        <v>77</v>
      </c>
      <c r="H16" s="694">
        <v>0</v>
      </c>
      <c r="I16" s="694">
        <v>1060</v>
      </c>
      <c r="J16" s="1852">
        <v>1407</v>
      </c>
      <c r="K16" s="1852"/>
      <c r="L16" s="694">
        <v>8</v>
      </c>
      <c r="M16" s="694">
        <v>240</v>
      </c>
      <c r="N16" s="694">
        <v>174</v>
      </c>
      <c r="O16" s="1852">
        <v>86</v>
      </c>
      <c r="P16" s="1853"/>
    </row>
    <row r="17" spans="1:16" ht="20.25" customHeight="1">
      <c r="A17" s="723" t="s">
        <v>79</v>
      </c>
      <c r="B17" s="643" t="s">
        <v>959</v>
      </c>
      <c r="C17" s="409"/>
      <c r="D17" s="409"/>
      <c r="E17" s="409"/>
      <c r="F17" s="409"/>
      <c r="G17" s="1855" t="s">
        <v>960</v>
      </c>
      <c r="H17" s="1439"/>
      <c r="I17" s="1439"/>
      <c r="J17" s="1439"/>
      <c r="K17" s="1439"/>
      <c r="L17" s="1575" t="s">
        <v>961</v>
      </c>
      <c r="M17" s="1437"/>
      <c r="N17" s="1437"/>
      <c r="O17" s="1437"/>
      <c r="P17" s="1438"/>
    </row>
    <row r="18" spans="1:16" ht="18.75" customHeight="1">
      <c r="A18" s="724"/>
      <c r="B18" s="1643" t="s">
        <v>962</v>
      </c>
      <c r="C18" s="1644"/>
      <c r="D18" s="1644"/>
      <c r="E18" s="1644"/>
      <c r="F18" s="1644"/>
      <c r="G18" s="1693" t="s">
        <v>963</v>
      </c>
      <c r="H18" s="1694"/>
      <c r="I18" s="1694"/>
      <c r="J18" s="1694"/>
      <c r="K18" s="1694"/>
      <c r="L18" s="1693" t="s">
        <v>964</v>
      </c>
      <c r="M18" s="1694"/>
      <c r="N18" s="1694"/>
      <c r="O18" s="1694"/>
      <c r="P18" s="1695"/>
    </row>
    <row r="19" spans="1:16" ht="17.25" customHeight="1">
      <c r="A19" s="724"/>
      <c r="B19" s="1579" t="s">
        <v>928</v>
      </c>
      <c r="C19" s="1692" t="s">
        <v>954</v>
      </c>
      <c r="D19" s="1577"/>
      <c r="E19" s="1692" t="s">
        <v>930</v>
      </c>
      <c r="F19" s="1576"/>
      <c r="G19" s="1579" t="s">
        <v>928</v>
      </c>
      <c r="H19" s="1692" t="s">
        <v>954</v>
      </c>
      <c r="I19" s="1577"/>
      <c r="J19" s="1692" t="s">
        <v>930</v>
      </c>
      <c r="K19" s="1576"/>
      <c r="L19" s="1579" t="s">
        <v>928</v>
      </c>
      <c r="M19" s="1692" t="s">
        <v>954</v>
      </c>
      <c r="N19" s="1577"/>
      <c r="O19" s="1692" t="s">
        <v>930</v>
      </c>
      <c r="P19" s="1577"/>
    </row>
    <row r="20" spans="1:16" ht="17.25" customHeight="1">
      <c r="A20" s="724"/>
      <c r="B20" s="1578"/>
      <c r="C20" s="1594" t="s">
        <v>932</v>
      </c>
      <c r="D20" s="1596"/>
      <c r="E20" s="1602"/>
      <c r="F20" s="1603"/>
      <c r="G20" s="1578"/>
      <c r="H20" s="1594" t="s">
        <v>932</v>
      </c>
      <c r="I20" s="1596"/>
      <c r="J20" s="1602"/>
      <c r="K20" s="1603"/>
      <c r="L20" s="1578"/>
      <c r="M20" s="1594" t="s">
        <v>932</v>
      </c>
      <c r="N20" s="1596"/>
      <c r="O20" s="1602"/>
      <c r="P20" s="1604"/>
    </row>
    <row r="21" spans="1:16" ht="26.25" customHeight="1">
      <c r="A21" s="725" t="s">
        <v>933</v>
      </c>
      <c r="B21" s="1854"/>
      <c r="C21" s="713" t="s">
        <v>958</v>
      </c>
      <c r="D21" s="1093" t="s">
        <v>957</v>
      </c>
      <c r="E21" s="1846" t="s">
        <v>937</v>
      </c>
      <c r="F21" s="1847"/>
      <c r="G21" s="1854"/>
      <c r="H21" s="713" t="s">
        <v>958</v>
      </c>
      <c r="I21" s="1093" t="s">
        <v>957</v>
      </c>
      <c r="J21" s="1846" t="s">
        <v>937</v>
      </c>
      <c r="K21" s="1847"/>
      <c r="L21" s="1854"/>
      <c r="M21" s="713" t="s">
        <v>958</v>
      </c>
      <c r="N21" s="1093" t="s">
        <v>957</v>
      </c>
      <c r="O21" s="1846" t="s">
        <v>937</v>
      </c>
      <c r="P21" s="1847"/>
    </row>
    <row r="22" spans="1:16" s="716" customFormat="1" ht="39.4" customHeight="1">
      <c r="A22" s="714">
        <v>2013</v>
      </c>
      <c r="B22" s="42" t="s">
        <v>49</v>
      </c>
      <c r="C22" s="42" t="s">
        <v>49</v>
      </c>
      <c r="D22" s="42" t="s">
        <v>49</v>
      </c>
      <c r="E22" s="1848" t="s">
        <v>49</v>
      </c>
      <c r="F22" s="1848"/>
      <c r="G22" s="42">
        <v>44</v>
      </c>
      <c r="H22" s="42" t="s">
        <v>49</v>
      </c>
      <c r="I22" s="42" t="s">
        <v>49</v>
      </c>
      <c r="J22" s="1848">
        <v>316</v>
      </c>
      <c r="K22" s="1848"/>
      <c r="L22" s="42" t="s">
        <v>49</v>
      </c>
      <c r="M22" s="42" t="s">
        <v>49</v>
      </c>
      <c r="N22" s="42" t="s">
        <v>49</v>
      </c>
      <c r="O22" s="1848" t="s">
        <v>49</v>
      </c>
      <c r="P22" s="1849"/>
    </row>
    <row r="23" spans="1:16" s="716" customFormat="1" ht="39.4" customHeight="1">
      <c r="A23" s="714">
        <v>2014</v>
      </c>
      <c r="B23" s="42">
        <v>1</v>
      </c>
      <c r="C23" s="42" t="s">
        <v>49</v>
      </c>
      <c r="D23" s="42">
        <v>8</v>
      </c>
      <c r="E23" s="1850">
        <v>4</v>
      </c>
      <c r="F23" s="1850"/>
      <c r="G23" s="42">
        <v>39</v>
      </c>
      <c r="H23" s="42" t="s">
        <v>49</v>
      </c>
      <c r="I23" s="42">
        <v>186</v>
      </c>
      <c r="J23" s="1850">
        <v>402</v>
      </c>
      <c r="K23" s="1850"/>
      <c r="L23" s="42" t="s">
        <v>49</v>
      </c>
      <c r="M23" s="42" t="s">
        <v>49</v>
      </c>
      <c r="N23" s="42" t="s">
        <v>49</v>
      </c>
      <c r="O23" s="1850" t="s">
        <v>49</v>
      </c>
      <c r="P23" s="1851"/>
    </row>
    <row r="24" spans="1:16" s="716" customFormat="1" ht="39.4" customHeight="1">
      <c r="A24" s="714">
        <v>2015</v>
      </c>
      <c r="B24" s="42">
        <v>0</v>
      </c>
      <c r="C24" s="42" t="s">
        <v>49</v>
      </c>
      <c r="D24" s="42">
        <v>0</v>
      </c>
      <c r="E24" s="1850">
        <v>0</v>
      </c>
      <c r="F24" s="1850"/>
      <c r="G24" s="42">
        <v>83</v>
      </c>
      <c r="H24" s="42" t="s">
        <v>49</v>
      </c>
      <c r="I24" s="42">
        <v>153</v>
      </c>
      <c r="J24" s="1850">
        <v>984</v>
      </c>
      <c r="K24" s="1850"/>
      <c r="L24" s="42" t="s">
        <v>49</v>
      </c>
      <c r="M24" s="42" t="s">
        <v>49</v>
      </c>
      <c r="N24" s="42">
        <v>17</v>
      </c>
      <c r="O24" s="1850">
        <v>1</v>
      </c>
      <c r="P24" s="1851"/>
    </row>
    <row r="25" spans="1:16" s="17" customFormat="1" ht="39.4" customHeight="1">
      <c r="A25" s="714">
        <v>2016</v>
      </c>
      <c r="B25" s="42">
        <v>0</v>
      </c>
      <c r="C25" s="42" t="s">
        <v>49</v>
      </c>
      <c r="D25" s="42">
        <v>0</v>
      </c>
      <c r="E25" s="1850">
        <v>0</v>
      </c>
      <c r="F25" s="1850"/>
      <c r="G25" s="42">
        <v>59</v>
      </c>
      <c r="H25" s="42" t="s">
        <v>49</v>
      </c>
      <c r="I25" s="42" t="s">
        <v>49</v>
      </c>
      <c r="J25" s="1850">
        <v>995</v>
      </c>
      <c r="K25" s="1850"/>
      <c r="L25" s="42" t="s">
        <v>49</v>
      </c>
      <c r="M25" s="42" t="s">
        <v>49</v>
      </c>
      <c r="N25" s="42" t="s">
        <v>49</v>
      </c>
      <c r="O25" s="1850" t="s">
        <v>49</v>
      </c>
      <c r="P25" s="1851"/>
    </row>
    <row r="26" spans="1:16" s="17" customFormat="1" ht="39.4" customHeight="1">
      <c r="A26" s="714">
        <v>2017</v>
      </c>
      <c r="B26" s="42">
        <v>0</v>
      </c>
      <c r="C26" s="42">
        <v>0</v>
      </c>
      <c r="D26" s="42">
        <v>0</v>
      </c>
      <c r="E26" s="1532">
        <v>0</v>
      </c>
      <c r="F26" s="1532"/>
      <c r="G26" s="42">
        <v>65</v>
      </c>
      <c r="H26" s="42">
        <v>0</v>
      </c>
      <c r="I26" s="42">
        <v>0</v>
      </c>
      <c r="J26" s="1850">
        <v>1008</v>
      </c>
      <c r="K26" s="1850"/>
      <c r="L26" s="42">
        <v>0</v>
      </c>
      <c r="M26" s="42">
        <v>0</v>
      </c>
      <c r="N26" s="42">
        <v>0</v>
      </c>
      <c r="O26" s="1850">
        <v>0</v>
      </c>
      <c r="P26" s="1851"/>
    </row>
    <row r="27" spans="1:16" s="17" customFormat="1" ht="39.4" customHeight="1">
      <c r="A27" s="715">
        <v>2018</v>
      </c>
      <c r="B27" s="949">
        <v>0</v>
      </c>
      <c r="C27" s="694">
        <v>0</v>
      </c>
      <c r="D27" s="694">
        <v>0</v>
      </c>
      <c r="E27" s="1856">
        <v>0</v>
      </c>
      <c r="F27" s="1856"/>
      <c r="G27" s="694">
        <v>60</v>
      </c>
      <c r="H27" s="694">
        <v>0</v>
      </c>
      <c r="I27" s="694">
        <v>1060</v>
      </c>
      <c r="J27" s="1852">
        <v>1407</v>
      </c>
      <c r="K27" s="1852"/>
      <c r="L27" s="694">
        <v>8</v>
      </c>
      <c r="M27" s="694">
        <v>120</v>
      </c>
      <c r="N27" s="694">
        <v>109</v>
      </c>
      <c r="O27" s="1852">
        <v>16</v>
      </c>
      <c r="P27" s="1853"/>
    </row>
    <row r="28" spans="1:16" s="17" customFormat="1" ht="15.75" customHeight="1">
      <c r="A28" s="272" t="s">
        <v>946</v>
      </c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375"/>
      <c r="M28" s="375"/>
      <c r="N28" s="375"/>
      <c r="O28" s="375"/>
      <c r="P28" s="375"/>
    </row>
    <row r="29" spans="1:16" ht="14.25" customHeight="1">
      <c r="B29" s="381"/>
      <c r="C29" s="381"/>
      <c r="D29" s="381"/>
      <c r="E29" s="381"/>
      <c r="F29" s="381"/>
      <c r="G29" s="381"/>
      <c r="H29" s="381"/>
      <c r="I29" s="381"/>
      <c r="J29" s="381"/>
      <c r="K29" s="381"/>
    </row>
  </sheetData>
  <mergeCells count="82">
    <mergeCell ref="J27:K27"/>
    <mergeCell ref="O27:P27"/>
    <mergeCell ref="E26:F26"/>
    <mergeCell ref="E27:F27"/>
    <mergeCell ref="E23:F23"/>
    <mergeCell ref="J23:K23"/>
    <mergeCell ref="O23:P23"/>
    <mergeCell ref="E24:F24"/>
    <mergeCell ref="J24:K24"/>
    <mergeCell ref="O24:P24"/>
    <mergeCell ref="E25:F25"/>
    <mergeCell ref="J25:K25"/>
    <mergeCell ref="O25:P25"/>
    <mergeCell ref="J26:K26"/>
    <mergeCell ref="O26:P26"/>
    <mergeCell ref="E21:F21"/>
    <mergeCell ref="J21:K21"/>
    <mergeCell ref="O21:P21"/>
    <mergeCell ref="E22:F22"/>
    <mergeCell ref="J22:K22"/>
    <mergeCell ref="O22:P22"/>
    <mergeCell ref="O19:P19"/>
    <mergeCell ref="C20:D20"/>
    <mergeCell ref="E20:F20"/>
    <mergeCell ref="H20:I20"/>
    <mergeCell ref="J20:K20"/>
    <mergeCell ref="M20:N20"/>
    <mergeCell ref="O20:P20"/>
    <mergeCell ref="E16:F16"/>
    <mergeCell ref="J16:K16"/>
    <mergeCell ref="O16:P16"/>
    <mergeCell ref="B19:B21"/>
    <mergeCell ref="C19:D19"/>
    <mergeCell ref="E19:F19"/>
    <mergeCell ref="G19:G21"/>
    <mergeCell ref="H19:I19"/>
    <mergeCell ref="G17:K17"/>
    <mergeCell ref="L17:P17"/>
    <mergeCell ref="B18:F18"/>
    <mergeCell ref="G18:K18"/>
    <mergeCell ref="L18:P18"/>
    <mergeCell ref="J19:K19"/>
    <mergeCell ref="L19:L21"/>
    <mergeCell ref="M19:N19"/>
    <mergeCell ref="E14:F14"/>
    <mergeCell ref="J14:K14"/>
    <mergeCell ref="O14:P14"/>
    <mergeCell ref="E15:F15"/>
    <mergeCell ref="J15:K15"/>
    <mergeCell ref="O15:P15"/>
    <mergeCell ref="E12:F12"/>
    <mergeCell ref="J12:K12"/>
    <mergeCell ref="O12:P12"/>
    <mergeCell ref="E13:F13"/>
    <mergeCell ref="J13:K13"/>
    <mergeCell ref="O13:P13"/>
    <mergeCell ref="E10:F10"/>
    <mergeCell ref="J10:K10"/>
    <mergeCell ref="O10:P10"/>
    <mergeCell ref="E11:F11"/>
    <mergeCell ref="J11:K11"/>
    <mergeCell ref="O11:P11"/>
    <mergeCell ref="B7:F7"/>
    <mergeCell ref="G7:K7"/>
    <mergeCell ref="L7:P7"/>
    <mergeCell ref="B8:B9"/>
    <mergeCell ref="C8:D9"/>
    <mergeCell ref="E8:F9"/>
    <mergeCell ref="G8:G9"/>
    <mergeCell ref="H8:I9"/>
    <mergeCell ref="J8:K9"/>
    <mergeCell ref="L8:L9"/>
    <mergeCell ref="M8:N8"/>
    <mergeCell ref="O8:P8"/>
    <mergeCell ref="M9:N9"/>
    <mergeCell ref="O9:P9"/>
    <mergeCell ref="A2:P2"/>
    <mergeCell ref="A3:P3"/>
    <mergeCell ref="A4:P4"/>
    <mergeCell ref="I5:P5"/>
    <mergeCell ref="B6:F6"/>
    <mergeCell ref="G6:K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47"/>
  <sheetViews>
    <sheetView view="pageBreakPreview" topLeftCell="A7" zoomScale="85" zoomScaleNormal="55" zoomScaleSheetLayoutView="85" workbookViewId="0">
      <selection activeCell="G13" sqref="G13"/>
    </sheetView>
  </sheetViews>
  <sheetFormatPr defaultColWidth="9" defaultRowHeight="14.25"/>
  <cols>
    <col min="1" max="1" width="10.25" style="467" customWidth="1"/>
    <col min="2" max="4" width="15" style="767" customWidth="1"/>
    <col min="5" max="5" width="14.75" style="767" customWidth="1"/>
    <col min="6" max="6" width="15.75" style="467" customWidth="1"/>
    <col min="7" max="7" width="11" style="291" customWidth="1"/>
    <col min="8" max="14" width="9.25" style="291" customWidth="1"/>
    <col min="15" max="15" width="9.75" style="291" customWidth="1"/>
    <col min="16" max="16384" width="9" style="291"/>
  </cols>
  <sheetData>
    <row r="1" spans="1:160" ht="5.0999999999999996" customHeight="1">
      <c r="A1" s="90"/>
      <c r="B1" s="274"/>
      <c r="C1" s="274"/>
      <c r="D1" s="274"/>
      <c r="E1" s="274"/>
      <c r="F1" s="90"/>
      <c r="G1" s="90"/>
      <c r="H1" s="274"/>
      <c r="I1" s="274"/>
      <c r="J1" s="274"/>
      <c r="K1" s="274"/>
      <c r="L1" s="274"/>
      <c r="M1" s="274"/>
      <c r="N1" s="90"/>
      <c r="O1" s="90"/>
    </row>
    <row r="2" spans="1:160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  <c r="N2" s="1356"/>
      <c r="O2" s="1356"/>
    </row>
    <row r="3" spans="1:160" s="263" customFormat="1" ht="21" customHeight="1">
      <c r="A3" s="1432" t="s">
        <v>965</v>
      </c>
      <c r="B3" s="1432"/>
      <c r="C3" s="1432"/>
      <c r="D3" s="1432"/>
      <c r="E3" s="1432"/>
      <c r="F3" s="1432"/>
      <c r="G3" s="1432" t="s">
        <v>966</v>
      </c>
      <c r="H3" s="1432"/>
      <c r="I3" s="1432"/>
      <c r="J3" s="1432"/>
      <c r="K3" s="1432"/>
      <c r="L3" s="1432"/>
      <c r="M3" s="1432"/>
      <c r="N3" s="1432"/>
      <c r="O3" s="1432"/>
      <c r="P3" s="727"/>
      <c r="Q3" s="727"/>
    </row>
    <row r="4" spans="1:160" s="263" customFormat="1" ht="20.100000000000001" customHeight="1">
      <c r="A4" s="1798" t="s">
        <v>967</v>
      </c>
      <c r="B4" s="1798"/>
      <c r="C4" s="1798"/>
      <c r="D4" s="1798"/>
      <c r="E4" s="1798"/>
      <c r="F4" s="1798"/>
      <c r="G4" s="1798" t="s">
        <v>968</v>
      </c>
      <c r="H4" s="1798"/>
      <c r="I4" s="1798"/>
      <c r="J4" s="1798"/>
      <c r="K4" s="1798"/>
      <c r="L4" s="1798"/>
      <c r="M4" s="1798"/>
      <c r="N4" s="1798"/>
      <c r="O4" s="1798"/>
      <c r="P4" s="727"/>
      <c r="Q4" s="727"/>
    </row>
    <row r="5" spans="1:160" s="264" customFormat="1" ht="20.100000000000001" customHeight="1">
      <c r="A5" s="7" t="s">
        <v>969</v>
      </c>
      <c r="B5" s="7"/>
      <c r="C5" s="7"/>
      <c r="D5" s="728"/>
      <c r="E5" s="7"/>
      <c r="F5" s="102" t="s">
        <v>970</v>
      </c>
      <c r="G5" s="7" t="s">
        <v>969</v>
      </c>
      <c r="H5" s="7"/>
      <c r="I5" s="7"/>
      <c r="J5" s="729"/>
      <c r="K5" s="729"/>
      <c r="L5" s="7"/>
      <c r="M5" s="102"/>
      <c r="N5" s="7"/>
      <c r="O5" s="102" t="s">
        <v>970</v>
      </c>
    </row>
    <row r="6" spans="1:160" s="264" customFormat="1" ht="15.95" customHeight="1">
      <c r="A6" s="132" t="s">
        <v>971</v>
      </c>
      <c r="B6" s="1692" t="s">
        <v>972</v>
      </c>
      <c r="C6" s="1576"/>
      <c r="D6" s="1577"/>
      <c r="E6" s="1692" t="s">
        <v>973</v>
      </c>
      <c r="F6" s="1577"/>
      <c r="G6" s="132" t="s">
        <v>971</v>
      </c>
      <c r="H6" s="1413" t="s">
        <v>974</v>
      </c>
      <c r="I6" s="1809"/>
      <c r="J6" s="1809"/>
      <c r="K6" s="1809"/>
      <c r="L6" s="1809"/>
      <c r="M6" s="1687"/>
      <c r="N6" s="1692" t="s">
        <v>975</v>
      </c>
      <c r="O6" s="1577"/>
    </row>
    <row r="7" spans="1:160" s="264" customFormat="1" ht="15.95" customHeight="1">
      <c r="A7" s="665" t="s">
        <v>976</v>
      </c>
      <c r="B7" s="1602"/>
      <c r="C7" s="1603"/>
      <c r="D7" s="1604"/>
      <c r="E7" s="1602"/>
      <c r="F7" s="1604"/>
      <c r="G7" s="665"/>
      <c r="H7" s="1692" t="s">
        <v>977</v>
      </c>
      <c r="I7" s="1577"/>
      <c r="J7" s="1692" t="s">
        <v>978</v>
      </c>
      <c r="K7" s="1577"/>
      <c r="L7" s="1692" t="s">
        <v>979</v>
      </c>
      <c r="M7" s="1857"/>
      <c r="N7" s="1602"/>
      <c r="O7" s="1604"/>
    </row>
    <row r="8" spans="1:160" s="264" customFormat="1" ht="15.95" customHeight="1">
      <c r="A8" s="665" t="s">
        <v>980</v>
      </c>
      <c r="B8" s="1693" t="s">
        <v>981</v>
      </c>
      <c r="C8" s="1694"/>
      <c r="D8" s="1695"/>
      <c r="E8" s="1693" t="s">
        <v>982</v>
      </c>
      <c r="F8" s="1695"/>
      <c r="G8" s="665" t="s">
        <v>983</v>
      </c>
      <c r="H8" s="1693" t="s">
        <v>984</v>
      </c>
      <c r="I8" s="1695"/>
      <c r="J8" s="1846" t="s">
        <v>985</v>
      </c>
      <c r="K8" s="1847"/>
      <c r="L8" s="1846" t="s">
        <v>986</v>
      </c>
      <c r="M8" s="1859"/>
      <c r="N8" s="1693" t="s">
        <v>987</v>
      </c>
      <c r="O8" s="1695"/>
    </row>
    <row r="9" spans="1:160" s="264" customFormat="1" ht="15" customHeight="1">
      <c r="A9" s="666" t="s">
        <v>86</v>
      </c>
      <c r="B9" s="1050" t="s">
        <v>988</v>
      </c>
      <c r="C9" s="1049" t="s">
        <v>989</v>
      </c>
      <c r="D9" s="1049" t="s">
        <v>990</v>
      </c>
      <c r="E9" s="1075" t="s">
        <v>991</v>
      </c>
      <c r="F9" s="1042" t="s">
        <v>990</v>
      </c>
      <c r="G9" s="666" t="s">
        <v>86</v>
      </c>
      <c r="H9" s="409" t="s">
        <v>992</v>
      </c>
      <c r="I9" s="639" t="s">
        <v>990</v>
      </c>
      <c r="J9" s="639" t="s">
        <v>991</v>
      </c>
      <c r="K9" s="639" t="s">
        <v>990</v>
      </c>
      <c r="L9" s="639" t="s">
        <v>991</v>
      </c>
      <c r="M9" s="639" t="s">
        <v>990</v>
      </c>
      <c r="N9" s="639" t="s">
        <v>879</v>
      </c>
      <c r="O9" s="640" t="s">
        <v>990</v>
      </c>
    </row>
    <row r="10" spans="1:160" s="264" customFormat="1" ht="15" customHeight="1">
      <c r="A10" s="465" t="s">
        <v>993</v>
      </c>
      <c r="B10" s="1077" t="s">
        <v>994</v>
      </c>
      <c r="C10" s="1076" t="s">
        <v>881</v>
      </c>
      <c r="D10" s="1076" t="s">
        <v>882</v>
      </c>
      <c r="E10" s="1076" t="s">
        <v>995</v>
      </c>
      <c r="F10" s="1094" t="s">
        <v>882</v>
      </c>
      <c r="G10" s="465" t="s">
        <v>993</v>
      </c>
      <c r="H10" s="730" t="s">
        <v>994</v>
      </c>
      <c r="I10" s="731" t="s">
        <v>882</v>
      </c>
      <c r="J10" s="731" t="s">
        <v>995</v>
      </c>
      <c r="K10" s="731" t="s">
        <v>882</v>
      </c>
      <c r="L10" s="731" t="s">
        <v>995</v>
      </c>
      <c r="M10" s="731" t="s">
        <v>882</v>
      </c>
      <c r="N10" s="1076" t="s">
        <v>881</v>
      </c>
      <c r="O10" s="670" t="s">
        <v>995</v>
      </c>
    </row>
    <row r="11" spans="1:160" s="735" customFormat="1" ht="18" customHeight="1">
      <c r="A11" s="41">
        <v>2013</v>
      </c>
      <c r="B11" s="732">
        <v>5610</v>
      </c>
      <c r="C11" s="732">
        <v>41</v>
      </c>
      <c r="D11" s="732">
        <v>9309</v>
      </c>
      <c r="E11" s="732">
        <v>5610</v>
      </c>
      <c r="F11" s="733">
        <v>9309</v>
      </c>
      <c r="G11" s="734">
        <v>2013</v>
      </c>
      <c r="H11" s="732">
        <v>107</v>
      </c>
      <c r="I11" s="732">
        <v>163</v>
      </c>
      <c r="J11" s="732">
        <v>95</v>
      </c>
      <c r="K11" s="732">
        <v>144</v>
      </c>
      <c r="L11" s="732">
        <v>12</v>
      </c>
      <c r="M11" s="732">
        <v>19</v>
      </c>
      <c r="N11" s="732">
        <v>41</v>
      </c>
      <c r="O11" s="733">
        <v>1548</v>
      </c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4"/>
      <c r="BF11" s="484"/>
      <c r="BG11" s="484"/>
      <c r="BH11" s="484"/>
      <c r="BI11" s="484"/>
      <c r="BJ11" s="484"/>
      <c r="BK11" s="484"/>
      <c r="BL11" s="484"/>
      <c r="BM11" s="484"/>
      <c r="BN11" s="484"/>
      <c r="BO11" s="484"/>
      <c r="BP11" s="484"/>
      <c r="BQ11" s="484"/>
      <c r="BR11" s="484"/>
      <c r="BS11" s="484"/>
      <c r="BT11" s="484"/>
      <c r="BU11" s="484"/>
      <c r="BV11" s="484"/>
      <c r="BW11" s="484"/>
      <c r="BX11" s="484"/>
      <c r="BY11" s="484"/>
      <c r="BZ11" s="484"/>
      <c r="CA11" s="484"/>
      <c r="CB11" s="484"/>
      <c r="CC11" s="484"/>
      <c r="CD11" s="484"/>
      <c r="CE11" s="484"/>
      <c r="CF11" s="484"/>
      <c r="CG11" s="484"/>
      <c r="CH11" s="484"/>
      <c r="CI11" s="484"/>
      <c r="CJ11" s="484"/>
      <c r="CK11" s="484"/>
      <c r="CL11" s="484"/>
      <c r="CM11" s="484"/>
      <c r="CN11" s="484"/>
      <c r="CO11" s="484"/>
      <c r="CP11" s="484"/>
      <c r="CQ11" s="484"/>
      <c r="CR11" s="484"/>
      <c r="CS11" s="484"/>
      <c r="CT11" s="484"/>
      <c r="CU11" s="484"/>
      <c r="CV11" s="484"/>
      <c r="CW11" s="484"/>
      <c r="CX11" s="484"/>
      <c r="CY11" s="484"/>
      <c r="CZ11" s="484"/>
      <c r="DA11" s="484"/>
      <c r="DB11" s="484"/>
      <c r="DC11" s="484"/>
      <c r="DD11" s="484"/>
      <c r="DE11" s="484"/>
      <c r="DF11" s="484"/>
      <c r="DG11" s="484"/>
      <c r="DH11" s="484"/>
      <c r="DI11" s="484"/>
      <c r="DJ11" s="484"/>
      <c r="DK11" s="484"/>
      <c r="DL11" s="484"/>
      <c r="DM11" s="484"/>
      <c r="DN11" s="484"/>
      <c r="DO11" s="484"/>
      <c r="DP11" s="484"/>
      <c r="DQ11" s="484"/>
      <c r="DR11" s="484"/>
      <c r="DS11" s="484"/>
      <c r="DT11" s="484"/>
      <c r="DU11" s="484"/>
      <c r="DV11" s="484"/>
      <c r="DW11" s="484"/>
      <c r="DX11" s="484"/>
      <c r="DY11" s="484"/>
      <c r="DZ11" s="484"/>
      <c r="EA11" s="484"/>
      <c r="EB11" s="484"/>
      <c r="EC11" s="484"/>
      <c r="ED11" s="484"/>
      <c r="EE11" s="484"/>
      <c r="EF11" s="484"/>
      <c r="EG11" s="484"/>
      <c r="EH11" s="484"/>
      <c r="EI11" s="484"/>
      <c r="EJ11" s="484"/>
      <c r="EK11" s="484"/>
      <c r="EL11" s="484"/>
      <c r="EM11" s="484"/>
      <c r="EN11" s="484"/>
      <c r="EO11" s="484"/>
      <c r="EP11" s="484"/>
      <c r="EQ11" s="484"/>
      <c r="ER11" s="484"/>
      <c r="ES11" s="484"/>
      <c r="ET11" s="484"/>
      <c r="EU11" s="484"/>
      <c r="EV11" s="484"/>
      <c r="EW11" s="484"/>
      <c r="EX11" s="484"/>
      <c r="EY11" s="484"/>
      <c r="EZ11" s="484"/>
      <c r="FA11" s="484"/>
      <c r="FB11" s="484"/>
      <c r="FC11" s="484"/>
      <c r="FD11" s="484"/>
    </row>
    <row r="12" spans="1:160" s="735" customFormat="1" ht="18" customHeight="1">
      <c r="A12" s="41">
        <v>2014</v>
      </c>
      <c r="B12" s="736">
        <v>5738</v>
      </c>
      <c r="C12" s="736">
        <v>41</v>
      </c>
      <c r="D12" s="736">
        <v>9602</v>
      </c>
      <c r="E12" s="736">
        <v>5610</v>
      </c>
      <c r="F12" s="737">
        <v>9309</v>
      </c>
      <c r="G12" s="41">
        <v>2014</v>
      </c>
      <c r="H12" s="736">
        <v>129</v>
      </c>
      <c r="I12" s="736">
        <v>294</v>
      </c>
      <c r="J12" s="736">
        <v>104</v>
      </c>
      <c r="K12" s="736">
        <v>257</v>
      </c>
      <c r="L12" s="736">
        <v>25</v>
      </c>
      <c r="M12" s="736">
        <v>37</v>
      </c>
      <c r="N12" s="736">
        <v>41</v>
      </c>
      <c r="O12" s="737">
        <v>1705</v>
      </c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4"/>
      <c r="DY12" s="484"/>
      <c r="DZ12" s="484"/>
      <c r="EA12" s="484"/>
      <c r="EB12" s="484"/>
      <c r="EC12" s="484"/>
      <c r="ED12" s="484"/>
      <c r="EE12" s="484"/>
      <c r="EF12" s="484"/>
      <c r="EG12" s="484"/>
      <c r="EH12" s="484"/>
      <c r="EI12" s="484"/>
      <c r="EJ12" s="484"/>
      <c r="EK12" s="484"/>
      <c r="EL12" s="484"/>
      <c r="EM12" s="484"/>
      <c r="EN12" s="484"/>
      <c r="EO12" s="484"/>
      <c r="EP12" s="484"/>
      <c r="EQ12" s="484"/>
      <c r="ER12" s="484"/>
      <c r="ES12" s="484"/>
      <c r="ET12" s="484"/>
      <c r="EU12" s="484"/>
      <c r="EV12" s="484"/>
      <c r="EW12" s="484"/>
      <c r="EX12" s="484"/>
      <c r="EY12" s="484"/>
      <c r="EZ12" s="484"/>
      <c r="FA12" s="484"/>
      <c r="FB12" s="484"/>
      <c r="FC12" s="484"/>
      <c r="FD12" s="484"/>
    </row>
    <row r="13" spans="1:160" s="735" customFormat="1" ht="18" customHeight="1">
      <c r="A13" s="738">
        <v>2015</v>
      </c>
      <c r="B13" s="1068">
        <v>7201</v>
      </c>
      <c r="C13" s="1068">
        <v>49</v>
      </c>
      <c r="D13" s="1068">
        <v>13696</v>
      </c>
      <c r="E13" s="1068">
        <v>7013</v>
      </c>
      <c r="F13" s="448">
        <v>11766</v>
      </c>
      <c r="G13" s="738">
        <v>2015</v>
      </c>
      <c r="H13" s="1068">
        <v>188</v>
      </c>
      <c r="I13" s="1068">
        <v>314</v>
      </c>
      <c r="J13" s="1068">
        <v>142</v>
      </c>
      <c r="K13" s="1068">
        <v>245</v>
      </c>
      <c r="L13" s="1068">
        <v>46</v>
      </c>
      <c r="M13" s="1068">
        <v>69</v>
      </c>
      <c r="N13" s="1068">
        <v>49</v>
      </c>
      <c r="O13" s="448">
        <v>1616</v>
      </c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4"/>
      <c r="BC13" s="484"/>
      <c r="BD13" s="484"/>
      <c r="BE13" s="484"/>
      <c r="BF13" s="484"/>
      <c r="BG13" s="484"/>
      <c r="BH13" s="484"/>
      <c r="BI13" s="484"/>
      <c r="BJ13" s="484"/>
      <c r="BK13" s="484"/>
      <c r="BL13" s="484"/>
      <c r="BM13" s="484"/>
      <c r="BN13" s="484"/>
      <c r="BO13" s="484"/>
      <c r="BP13" s="484"/>
      <c r="BQ13" s="484"/>
      <c r="BR13" s="484"/>
      <c r="BS13" s="484"/>
      <c r="BT13" s="484"/>
      <c r="BU13" s="484"/>
      <c r="BV13" s="484"/>
      <c r="BW13" s="484"/>
      <c r="BX13" s="484"/>
      <c r="BY13" s="484"/>
      <c r="BZ13" s="484"/>
      <c r="CA13" s="484"/>
      <c r="CB13" s="484"/>
      <c r="CC13" s="484"/>
      <c r="CD13" s="484"/>
      <c r="CE13" s="484"/>
      <c r="CF13" s="484"/>
      <c r="CG13" s="484"/>
      <c r="CH13" s="484"/>
      <c r="CI13" s="484"/>
      <c r="CJ13" s="484"/>
      <c r="CK13" s="484"/>
      <c r="CL13" s="484"/>
      <c r="CM13" s="484"/>
      <c r="CN13" s="484"/>
      <c r="CO13" s="484"/>
      <c r="CP13" s="484"/>
      <c r="CQ13" s="484"/>
      <c r="CR13" s="484"/>
      <c r="CS13" s="484"/>
      <c r="CT13" s="484"/>
      <c r="CU13" s="484"/>
      <c r="CV13" s="484"/>
      <c r="CW13" s="484"/>
      <c r="CX13" s="484"/>
      <c r="CY13" s="484"/>
      <c r="CZ13" s="484"/>
      <c r="DA13" s="484"/>
      <c r="DB13" s="484"/>
      <c r="DC13" s="484"/>
      <c r="DD13" s="484"/>
      <c r="DE13" s="484"/>
      <c r="DF13" s="484"/>
      <c r="DG13" s="484"/>
      <c r="DH13" s="484"/>
      <c r="DI13" s="484"/>
      <c r="DJ13" s="484"/>
      <c r="DK13" s="484"/>
      <c r="DL13" s="484"/>
      <c r="DM13" s="484"/>
      <c r="DN13" s="484"/>
      <c r="DO13" s="484"/>
      <c r="DP13" s="484"/>
      <c r="DQ13" s="484"/>
      <c r="DR13" s="484"/>
      <c r="DS13" s="484"/>
      <c r="DT13" s="484"/>
      <c r="DU13" s="484"/>
      <c r="DV13" s="484"/>
      <c r="DW13" s="484"/>
      <c r="DX13" s="484"/>
      <c r="DY13" s="484"/>
      <c r="DZ13" s="484"/>
      <c r="EA13" s="484"/>
      <c r="EB13" s="484"/>
      <c r="EC13" s="484"/>
      <c r="ED13" s="484"/>
      <c r="EE13" s="484"/>
      <c r="EF13" s="484"/>
      <c r="EG13" s="484"/>
      <c r="EH13" s="484"/>
      <c r="EI13" s="484"/>
      <c r="EJ13" s="484"/>
      <c r="EK13" s="484"/>
      <c r="EL13" s="484"/>
      <c r="EM13" s="484"/>
      <c r="EN13" s="484"/>
      <c r="EO13" s="484"/>
      <c r="EP13" s="484"/>
      <c r="EQ13" s="484"/>
      <c r="ER13" s="484"/>
      <c r="ES13" s="484"/>
      <c r="ET13" s="484"/>
      <c r="EU13" s="484"/>
      <c r="EV13" s="484"/>
      <c r="EW13" s="484"/>
      <c r="EX13" s="484"/>
      <c r="EY13" s="484"/>
      <c r="EZ13" s="484"/>
      <c r="FA13" s="484"/>
      <c r="FB13" s="484"/>
      <c r="FC13" s="484"/>
      <c r="FD13" s="484"/>
    </row>
    <row r="14" spans="1:160" s="740" customFormat="1" ht="18" customHeight="1">
      <c r="A14" s="738">
        <v>2016</v>
      </c>
      <c r="B14" s="1068">
        <v>7518</v>
      </c>
      <c r="C14" s="1068">
        <v>56</v>
      </c>
      <c r="D14" s="1068">
        <v>13626</v>
      </c>
      <c r="E14" s="1068">
        <v>7333</v>
      </c>
      <c r="F14" s="448">
        <v>11771</v>
      </c>
      <c r="G14" s="738">
        <v>2016</v>
      </c>
      <c r="H14" s="1068">
        <v>185</v>
      </c>
      <c r="I14" s="1068">
        <v>289</v>
      </c>
      <c r="J14" s="1068">
        <v>136</v>
      </c>
      <c r="K14" s="1068">
        <v>216</v>
      </c>
      <c r="L14" s="1068">
        <v>49</v>
      </c>
      <c r="M14" s="1068">
        <v>73</v>
      </c>
      <c r="N14" s="1068">
        <v>56</v>
      </c>
      <c r="O14" s="448">
        <v>1566</v>
      </c>
      <c r="P14" s="488"/>
      <c r="Q14" s="488"/>
      <c r="R14" s="488"/>
      <c r="S14" s="739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  <c r="BZ14" s="488"/>
      <c r="CA14" s="488"/>
      <c r="CB14" s="488"/>
      <c r="CC14" s="488"/>
      <c r="CD14" s="488"/>
      <c r="CE14" s="488"/>
      <c r="CF14" s="488"/>
      <c r="CG14" s="488"/>
      <c r="CH14" s="488"/>
      <c r="CI14" s="488"/>
      <c r="CJ14" s="488"/>
      <c r="CK14" s="488"/>
      <c r="CL14" s="488"/>
      <c r="CM14" s="488"/>
      <c r="CN14" s="488"/>
      <c r="CO14" s="488"/>
      <c r="CP14" s="488"/>
      <c r="CQ14" s="488"/>
      <c r="CR14" s="488"/>
      <c r="CS14" s="488"/>
      <c r="CT14" s="488"/>
      <c r="CU14" s="488"/>
      <c r="CV14" s="488"/>
      <c r="CW14" s="488"/>
      <c r="CX14" s="488"/>
      <c r="CY14" s="488"/>
      <c r="CZ14" s="488"/>
      <c r="DA14" s="488"/>
      <c r="DB14" s="488"/>
      <c r="DC14" s="488"/>
      <c r="DD14" s="488"/>
      <c r="DE14" s="488"/>
      <c r="DF14" s="488"/>
      <c r="DG14" s="488"/>
      <c r="DH14" s="488"/>
      <c r="DI14" s="488"/>
      <c r="DJ14" s="488"/>
      <c r="DK14" s="488"/>
      <c r="DL14" s="488"/>
      <c r="DM14" s="488"/>
      <c r="DN14" s="488"/>
      <c r="DO14" s="488"/>
      <c r="DP14" s="488"/>
      <c r="DQ14" s="488"/>
      <c r="DR14" s="488"/>
      <c r="DS14" s="488"/>
      <c r="DT14" s="488"/>
      <c r="DU14" s="488"/>
      <c r="DV14" s="488"/>
      <c r="DW14" s="488"/>
      <c r="DX14" s="488"/>
      <c r="DY14" s="488"/>
      <c r="DZ14" s="488"/>
      <c r="EA14" s="488"/>
      <c r="EB14" s="488"/>
      <c r="EC14" s="488"/>
      <c r="ED14" s="488"/>
      <c r="EE14" s="488"/>
      <c r="EF14" s="488"/>
      <c r="EG14" s="488"/>
      <c r="EH14" s="488"/>
      <c r="EI14" s="488"/>
      <c r="EJ14" s="488"/>
      <c r="EK14" s="488"/>
      <c r="EL14" s="488"/>
      <c r="EM14" s="488"/>
      <c r="EN14" s="488"/>
      <c r="EO14" s="488"/>
      <c r="EP14" s="488"/>
      <c r="EQ14" s="488"/>
      <c r="ER14" s="488"/>
      <c r="ES14" s="488"/>
      <c r="ET14" s="488"/>
      <c r="EU14" s="488"/>
      <c r="EV14" s="488"/>
      <c r="EW14" s="488"/>
      <c r="EX14" s="488"/>
      <c r="EY14" s="488"/>
      <c r="EZ14" s="488"/>
      <c r="FA14" s="488"/>
      <c r="FB14" s="488"/>
      <c r="FC14" s="488"/>
      <c r="FD14" s="488"/>
    </row>
    <row r="15" spans="1:160" s="740" customFormat="1" ht="18" customHeight="1">
      <c r="A15" s="738">
        <v>2017</v>
      </c>
      <c r="B15" s="1068">
        <v>7466</v>
      </c>
      <c r="C15" s="1068">
        <v>43</v>
      </c>
      <c r="D15" s="1068">
        <v>13151</v>
      </c>
      <c r="E15" s="1068">
        <v>7395</v>
      </c>
      <c r="F15" s="448">
        <v>11463</v>
      </c>
      <c r="G15" s="738">
        <v>2017</v>
      </c>
      <c r="H15" s="1068">
        <v>71</v>
      </c>
      <c r="I15" s="1068">
        <v>112</v>
      </c>
      <c r="J15" s="1068">
        <v>69</v>
      </c>
      <c r="K15" s="1068">
        <v>110</v>
      </c>
      <c r="L15" s="1068">
        <v>2</v>
      </c>
      <c r="M15" s="1068">
        <v>2</v>
      </c>
      <c r="N15" s="1068">
        <v>43</v>
      </c>
      <c r="O15" s="448">
        <v>1576</v>
      </c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8"/>
      <c r="BF15" s="488"/>
      <c r="BG15" s="488"/>
      <c r="BH15" s="488"/>
      <c r="BI15" s="488"/>
      <c r="BJ15" s="488"/>
      <c r="BK15" s="488"/>
      <c r="BL15" s="488"/>
      <c r="BM15" s="488"/>
      <c r="BN15" s="488"/>
      <c r="BO15" s="488"/>
      <c r="BP15" s="488"/>
      <c r="BQ15" s="488"/>
      <c r="BR15" s="488"/>
      <c r="BS15" s="488"/>
      <c r="BT15" s="488"/>
      <c r="BU15" s="488"/>
      <c r="BV15" s="488"/>
      <c r="BW15" s="488"/>
      <c r="BX15" s="488"/>
      <c r="BY15" s="488"/>
      <c r="BZ15" s="488"/>
      <c r="CA15" s="488"/>
      <c r="CB15" s="488"/>
      <c r="CC15" s="488"/>
      <c r="CD15" s="488"/>
      <c r="CE15" s="488"/>
      <c r="CF15" s="488"/>
      <c r="CG15" s="488"/>
      <c r="CH15" s="488"/>
      <c r="CI15" s="488"/>
      <c r="CJ15" s="488"/>
      <c r="CK15" s="488"/>
      <c r="CL15" s="488"/>
      <c r="CM15" s="488"/>
      <c r="CN15" s="488"/>
      <c r="CO15" s="488"/>
      <c r="CP15" s="488"/>
      <c r="CQ15" s="488"/>
      <c r="CR15" s="488"/>
      <c r="CS15" s="488"/>
      <c r="CT15" s="488"/>
      <c r="CU15" s="488"/>
      <c r="CV15" s="488"/>
      <c r="CW15" s="488"/>
      <c r="CX15" s="488"/>
      <c r="CY15" s="488"/>
      <c r="CZ15" s="488"/>
      <c r="DA15" s="488"/>
      <c r="DB15" s="488"/>
      <c r="DC15" s="488"/>
      <c r="DD15" s="488"/>
      <c r="DE15" s="488"/>
      <c r="DF15" s="488"/>
      <c r="DG15" s="488"/>
      <c r="DH15" s="488"/>
      <c r="DI15" s="488"/>
      <c r="DJ15" s="488"/>
      <c r="DK15" s="488"/>
      <c r="DL15" s="488"/>
      <c r="DM15" s="488"/>
      <c r="DN15" s="488"/>
      <c r="DO15" s="488"/>
      <c r="DP15" s="488"/>
      <c r="DQ15" s="488"/>
      <c r="DR15" s="488"/>
      <c r="DS15" s="488"/>
      <c r="DT15" s="488"/>
      <c r="DU15" s="488"/>
      <c r="DV15" s="488"/>
      <c r="DW15" s="488"/>
      <c r="DX15" s="488"/>
      <c r="DY15" s="488"/>
      <c r="DZ15" s="488"/>
      <c r="EA15" s="488"/>
      <c r="EB15" s="488"/>
      <c r="EC15" s="488"/>
      <c r="ED15" s="488"/>
      <c r="EE15" s="488"/>
      <c r="EF15" s="488"/>
      <c r="EG15" s="488"/>
      <c r="EH15" s="488"/>
      <c r="EI15" s="488"/>
      <c r="EJ15" s="488"/>
      <c r="EK15" s="488"/>
      <c r="EL15" s="488"/>
      <c r="EM15" s="488"/>
      <c r="EN15" s="488"/>
      <c r="EO15" s="488"/>
      <c r="EP15" s="488"/>
      <c r="EQ15" s="488"/>
      <c r="ER15" s="488"/>
      <c r="ES15" s="488"/>
      <c r="ET15" s="488"/>
      <c r="EU15" s="488"/>
      <c r="EV15" s="488"/>
      <c r="EW15" s="488"/>
      <c r="EX15" s="488"/>
      <c r="EY15" s="488"/>
      <c r="EZ15" s="488"/>
      <c r="FA15" s="488"/>
      <c r="FB15" s="488"/>
      <c r="FC15" s="488"/>
      <c r="FD15" s="488"/>
    </row>
    <row r="16" spans="1:160" s="745" customFormat="1" ht="18" customHeight="1">
      <c r="A16" s="741">
        <v>2018</v>
      </c>
      <c r="B16" s="742">
        <v>8333</v>
      </c>
      <c r="C16" s="742">
        <v>46</v>
      </c>
      <c r="D16" s="742">
        <v>14122</v>
      </c>
      <c r="E16" s="742">
        <v>8248</v>
      </c>
      <c r="F16" s="743">
        <v>12498</v>
      </c>
      <c r="G16" s="741">
        <v>2018</v>
      </c>
      <c r="H16" s="742">
        <v>85</v>
      </c>
      <c r="I16" s="742">
        <v>129</v>
      </c>
      <c r="J16" s="742">
        <v>84</v>
      </c>
      <c r="K16" s="742">
        <v>128</v>
      </c>
      <c r="L16" s="742">
        <v>1</v>
      </c>
      <c r="M16" s="742">
        <v>1</v>
      </c>
      <c r="N16" s="742">
        <v>46</v>
      </c>
      <c r="O16" s="743">
        <v>1495</v>
      </c>
      <c r="P16" s="672"/>
      <c r="Q16" s="672"/>
      <c r="R16" s="672"/>
      <c r="S16" s="744"/>
      <c r="T16" s="672"/>
      <c r="U16" s="672"/>
      <c r="V16" s="672"/>
      <c r="W16" s="672"/>
      <c r="X16" s="672"/>
      <c r="Y16" s="672"/>
      <c r="Z16" s="672"/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2"/>
      <c r="AL16" s="672"/>
      <c r="AM16" s="672"/>
      <c r="AN16" s="672"/>
      <c r="AO16" s="672"/>
      <c r="AP16" s="672"/>
      <c r="AQ16" s="672"/>
      <c r="AR16" s="672"/>
      <c r="AS16" s="672"/>
      <c r="AT16" s="672"/>
      <c r="AU16" s="672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2"/>
      <c r="BG16" s="672"/>
      <c r="BH16" s="672"/>
      <c r="BI16" s="672"/>
      <c r="BJ16" s="672"/>
      <c r="BK16" s="672"/>
      <c r="BL16" s="672"/>
      <c r="BM16" s="672"/>
      <c r="BN16" s="672"/>
      <c r="BO16" s="672"/>
      <c r="BP16" s="672"/>
      <c r="BQ16" s="672"/>
      <c r="BR16" s="672"/>
      <c r="BS16" s="672"/>
      <c r="BT16" s="672"/>
      <c r="BU16" s="672"/>
      <c r="BV16" s="672"/>
      <c r="BW16" s="672"/>
      <c r="BX16" s="672"/>
      <c r="BY16" s="672"/>
      <c r="BZ16" s="672"/>
      <c r="CA16" s="672"/>
      <c r="CB16" s="672"/>
      <c r="CC16" s="672"/>
      <c r="CD16" s="672"/>
      <c r="CE16" s="672"/>
      <c r="CF16" s="672"/>
      <c r="CG16" s="672"/>
      <c r="CH16" s="672"/>
      <c r="CI16" s="672"/>
      <c r="CJ16" s="672"/>
      <c r="CK16" s="672"/>
      <c r="CL16" s="672"/>
      <c r="CM16" s="672"/>
      <c r="CN16" s="672"/>
      <c r="CO16" s="672"/>
      <c r="CP16" s="672"/>
      <c r="CQ16" s="672"/>
      <c r="CR16" s="672"/>
      <c r="CS16" s="672"/>
      <c r="CT16" s="672"/>
      <c r="CU16" s="672"/>
      <c r="CV16" s="672"/>
      <c r="CW16" s="672"/>
      <c r="CX16" s="672"/>
      <c r="CY16" s="672"/>
      <c r="CZ16" s="672"/>
      <c r="DA16" s="672"/>
      <c r="DB16" s="672"/>
      <c r="DC16" s="672"/>
      <c r="DD16" s="672"/>
      <c r="DE16" s="672"/>
      <c r="DF16" s="672"/>
      <c r="DG16" s="672"/>
      <c r="DH16" s="672"/>
      <c r="DI16" s="672"/>
      <c r="DJ16" s="672"/>
      <c r="DK16" s="672"/>
      <c r="DL16" s="672"/>
      <c r="DM16" s="672"/>
      <c r="DN16" s="672"/>
      <c r="DO16" s="672"/>
      <c r="DP16" s="672"/>
      <c r="DQ16" s="672"/>
      <c r="DR16" s="672"/>
      <c r="DS16" s="672"/>
      <c r="DT16" s="672"/>
      <c r="DU16" s="672"/>
      <c r="DV16" s="672"/>
      <c r="DW16" s="672"/>
      <c r="DX16" s="672"/>
      <c r="DY16" s="672"/>
      <c r="DZ16" s="672"/>
      <c r="EA16" s="672"/>
      <c r="EB16" s="672"/>
      <c r="EC16" s="672"/>
      <c r="ED16" s="672"/>
      <c r="EE16" s="672"/>
      <c r="EF16" s="672"/>
      <c r="EG16" s="672"/>
      <c r="EH16" s="672"/>
      <c r="EI16" s="672"/>
      <c r="EJ16" s="672"/>
      <c r="EK16" s="672"/>
      <c r="EL16" s="672"/>
      <c r="EM16" s="672"/>
      <c r="EN16" s="672"/>
      <c r="EO16" s="672"/>
      <c r="EP16" s="672"/>
      <c r="EQ16" s="672"/>
      <c r="ER16" s="672"/>
      <c r="ES16" s="672"/>
      <c r="ET16" s="672"/>
      <c r="EU16" s="672"/>
      <c r="EV16" s="672"/>
      <c r="EW16" s="672"/>
      <c r="EX16" s="672"/>
      <c r="EY16" s="672"/>
      <c r="EZ16" s="672"/>
      <c r="FA16" s="672"/>
      <c r="FB16" s="672"/>
      <c r="FC16" s="672"/>
      <c r="FD16" s="672"/>
    </row>
    <row r="17" spans="1:160" s="745" customFormat="1" ht="17.45" customHeight="1">
      <c r="A17" s="746" t="s">
        <v>996</v>
      </c>
      <c r="B17" s="1068">
        <v>27</v>
      </c>
      <c r="C17" s="1068">
        <v>0</v>
      </c>
      <c r="D17" s="1068">
        <v>1379</v>
      </c>
      <c r="E17" s="1068">
        <v>27</v>
      </c>
      <c r="F17" s="448">
        <v>27</v>
      </c>
      <c r="G17" s="746" t="s">
        <v>996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43">
        <v>1352</v>
      </c>
      <c r="P17" s="672"/>
      <c r="Q17" s="1319"/>
      <c r="R17" s="672"/>
      <c r="S17" s="672"/>
      <c r="T17" s="672"/>
      <c r="U17" s="672"/>
      <c r="V17" s="672"/>
      <c r="W17" s="672"/>
      <c r="X17" s="672"/>
      <c r="Y17" s="672"/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672"/>
      <c r="AK17" s="672"/>
      <c r="AL17" s="672"/>
      <c r="AM17" s="672"/>
      <c r="AN17" s="672"/>
      <c r="AO17" s="672"/>
      <c r="AP17" s="672"/>
      <c r="AQ17" s="672"/>
      <c r="AR17" s="672"/>
      <c r="AS17" s="672"/>
      <c r="AT17" s="672"/>
      <c r="AU17" s="672"/>
      <c r="AV17" s="672"/>
      <c r="AW17" s="672"/>
      <c r="AX17" s="672"/>
      <c r="AY17" s="672"/>
      <c r="AZ17" s="672"/>
      <c r="BA17" s="672"/>
      <c r="BB17" s="672"/>
      <c r="BC17" s="672"/>
      <c r="BD17" s="672"/>
      <c r="BE17" s="672"/>
      <c r="BF17" s="672"/>
      <c r="BG17" s="672"/>
      <c r="BH17" s="672"/>
      <c r="BI17" s="672"/>
      <c r="BJ17" s="672"/>
      <c r="BK17" s="672"/>
      <c r="BL17" s="672"/>
      <c r="BM17" s="672"/>
      <c r="BN17" s="672"/>
      <c r="BO17" s="672"/>
      <c r="BP17" s="672"/>
      <c r="BQ17" s="672"/>
      <c r="BR17" s="672"/>
      <c r="BS17" s="672"/>
      <c r="BT17" s="672"/>
      <c r="BU17" s="672"/>
      <c r="BV17" s="672"/>
      <c r="BW17" s="672"/>
      <c r="BX17" s="672"/>
      <c r="BY17" s="672"/>
      <c r="BZ17" s="672"/>
      <c r="CA17" s="672"/>
      <c r="CB17" s="672"/>
      <c r="CC17" s="672"/>
      <c r="CD17" s="672"/>
      <c r="CE17" s="672"/>
      <c r="CF17" s="672"/>
      <c r="CG17" s="672"/>
      <c r="CH17" s="672"/>
      <c r="CI17" s="672"/>
      <c r="CJ17" s="672"/>
      <c r="CK17" s="672"/>
      <c r="CL17" s="672"/>
      <c r="CM17" s="672"/>
      <c r="CN17" s="672"/>
      <c r="CO17" s="672"/>
      <c r="CP17" s="672"/>
      <c r="CQ17" s="672"/>
      <c r="CR17" s="672"/>
      <c r="CS17" s="672"/>
      <c r="CT17" s="672"/>
      <c r="CU17" s="672"/>
      <c r="CV17" s="672"/>
      <c r="CW17" s="672"/>
      <c r="CX17" s="672"/>
      <c r="CY17" s="672"/>
      <c r="CZ17" s="672"/>
      <c r="DA17" s="672"/>
      <c r="DB17" s="672"/>
      <c r="DC17" s="672"/>
      <c r="DD17" s="672"/>
      <c r="DE17" s="672"/>
      <c r="DF17" s="672"/>
      <c r="DG17" s="672"/>
      <c r="DH17" s="672"/>
      <c r="DI17" s="672"/>
      <c r="DJ17" s="672"/>
      <c r="DK17" s="672"/>
      <c r="DL17" s="672"/>
      <c r="DM17" s="672"/>
      <c r="DN17" s="672"/>
      <c r="DO17" s="672"/>
      <c r="DP17" s="672"/>
      <c r="DQ17" s="672"/>
      <c r="DR17" s="672"/>
      <c r="DS17" s="672"/>
      <c r="DT17" s="672"/>
      <c r="DU17" s="672"/>
      <c r="DV17" s="672"/>
      <c r="DW17" s="672"/>
      <c r="DX17" s="672"/>
      <c r="DY17" s="672"/>
      <c r="DZ17" s="672"/>
      <c r="EA17" s="672"/>
      <c r="EB17" s="672"/>
      <c r="EC17" s="672"/>
      <c r="ED17" s="672"/>
      <c r="EE17" s="672"/>
      <c r="EF17" s="672"/>
      <c r="EG17" s="672"/>
      <c r="EH17" s="672"/>
      <c r="EI17" s="672"/>
      <c r="EJ17" s="672"/>
      <c r="EK17" s="672"/>
      <c r="EL17" s="672"/>
      <c r="EM17" s="672"/>
      <c r="EN17" s="672"/>
      <c r="EO17" s="672"/>
      <c r="EP17" s="672"/>
      <c r="EQ17" s="672"/>
      <c r="ER17" s="672"/>
      <c r="ES17" s="672"/>
      <c r="ET17" s="672"/>
      <c r="EU17" s="672"/>
      <c r="EV17" s="672"/>
      <c r="EW17" s="672"/>
      <c r="EX17" s="672"/>
      <c r="EY17" s="672"/>
      <c r="EZ17" s="672"/>
      <c r="FA17" s="672"/>
      <c r="FB17" s="672"/>
      <c r="FC17" s="672"/>
      <c r="FD17" s="672"/>
    </row>
    <row r="18" spans="1:160" s="750" customFormat="1" ht="17.45" customHeight="1">
      <c r="A18" s="54" t="s">
        <v>50</v>
      </c>
      <c r="B18" s="1068">
        <v>588</v>
      </c>
      <c r="C18" s="1068">
        <v>0</v>
      </c>
      <c r="D18" s="1068">
        <v>889</v>
      </c>
      <c r="E18" s="747">
        <v>583</v>
      </c>
      <c r="F18" s="748">
        <v>875</v>
      </c>
      <c r="G18" s="749" t="s">
        <v>50</v>
      </c>
      <c r="H18" s="240">
        <v>5</v>
      </c>
      <c r="I18" s="240">
        <v>11</v>
      </c>
      <c r="J18" s="240">
        <v>5</v>
      </c>
      <c r="K18" s="240">
        <v>11</v>
      </c>
      <c r="L18" s="240">
        <v>0</v>
      </c>
      <c r="M18" s="240">
        <v>0</v>
      </c>
      <c r="N18" s="240">
        <v>0</v>
      </c>
      <c r="O18" s="243">
        <v>3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</row>
    <row r="19" spans="1:160" s="750" customFormat="1" ht="17.45" customHeight="1">
      <c r="A19" s="54" t="s">
        <v>51</v>
      </c>
      <c r="B19" s="1068">
        <v>272</v>
      </c>
      <c r="C19" s="1068">
        <v>0</v>
      </c>
      <c r="D19" s="1068">
        <v>440</v>
      </c>
      <c r="E19" s="747">
        <v>268</v>
      </c>
      <c r="F19" s="748">
        <v>414</v>
      </c>
      <c r="G19" s="749" t="s">
        <v>51</v>
      </c>
      <c r="H19" s="240">
        <v>4</v>
      </c>
      <c r="I19" s="240">
        <v>3</v>
      </c>
      <c r="J19" s="240">
        <v>4</v>
      </c>
      <c r="K19" s="240">
        <v>3</v>
      </c>
      <c r="L19" s="240">
        <v>0</v>
      </c>
      <c r="M19" s="240">
        <v>0</v>
      </c>
      <c r="N19" s="240">
        <v>0</v>
      </c>
      <c r="O19" s="243">
        <v>23</v>
      </c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</row>
    <row r="20" spans="1:160" s="750" customFormat="1" ht="17.45" customHeight="1">
      <c r="A20" s="54" t="s">
        <v>997</v>
      </c>
      <c r="B20" s="1068">
        <v>374</v>
      </c>
      <c r="C20" s="1068">
        <v>0</v>
      </c>
      <c r="D20" s="1068">
        <v>545</v>
      </c>
      <c r="E20" s="747">
        <v>372</v>
      </c>
      <c r="F20" s="748">
        <v>542</v>
      </c>
      <c r="G20" s="749" t="s">
        <v>998</v>
      </c>
      <c r="H20" s="240">
        <v>2</v>
      </c>
      <c r="I20" s="240">
        <v>2</v>
      </c>
      <c r="J20" s="240">
        <v>2</v>
      </c>
      <c r="K20" s="240">
        <v>2</v>
      </c>
      <c r="L20" s="240">
        <v>0</v>
      </c>
      <c r="M20" s="240">
        <v>0</v>
      </c>
      <c r="N20" s="240">
        <v>0</v>
      </c>
      <c r="O20" s="243">
        <v>1</v>
      </c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</row>
    <row r="21" spans="1:160" ht="17.45" customHeight="1">
      <c r="A21" s="54" t="s">
        <v>999</v>
      </c>
      <c r="B21" s="1068">
        <v>241</v>
      </c>
      <c r="C21" s="1068">
        <v>0</v>
      </c>
      <c r="D21" s="1068">
        <v>363</v>
      </c>
      <c r="E21" s="747">
        <v>236</v>
      </c>
      <c r="F21" s="748">
        <v>350</v>
      </c>
      <c r="G21" s="749" t="s">
        <v>219</v>
      </c>
      <c r="H21" s="240">
        <v>5</v>
      </c>
      <c r="I21" s="240">
        <v>6</v>
      </c>
      <c r="J21" s="240">
        <v>5</v>
      </c>
      <c r="K21" s="240">
        <v>6</v>
      </c>
      <c r="L21" s="240">
        <v>0</v>
      </c>
      <c r="M21" s="240">
        <v>0</v>
      </c>
      <c r="N21" s="240">
        <v>0</v>
      </c>
      <c r="O21" s="243">
        <v>7</v>
      </c>
    </row>
    <row r="22" spans="1:160" ht="17.45" customHeight="1">
      <c r="A22" s="54" t="s">
        <v>54</v>
      </c>
      <c r="B22" s="1068">
        <v>102</v>
      </c>
      <c r="C22" s="1068">
        <v>0</v>
      </c>
      <c r="D22" s="1068">
        <v>157</v>
      </c>
      <c r="E22" s="747">
        <v>102</v>
      </c>
      <c r="F22" s="748">
        <v>152</v>
      </c>
      <c r="G22" s="749" t="s">
        <v>54</v>
      </c>
      <c r="H22" s="240">
        <v>0</v>
      </c>
      <c r="I22" s="240">
        <v>0</v>
      </c>
      <c r="J22" s="240">
        <v>0</v>
      </c>
      <c r="K22" s="240">
        <v>0</v>
      </c>
      <c r="L22" s="240">
        <v>0</v>
      </c>
      <c r="M22" s="240">
        <v>0</v>
      </c>
      <c r="N22" s="240">
        <v>0</v>
      </c>
      <c r="O22" s="243">
        <v>5</v>
      </c>
    </row>
    <row r="23" spans="1:160" ht="17.45" customHeight="1">
      <c r="A23" s="54" t="s">
        <v>55</v>
      </c>
      <c r="B23" s="1068">
        <v>428</v>
      </c>
      <c r="C23" s="1068">
        <v>0</v>
      </c>
      <c r="D23" s="1068">
        <v>727</v>
      </c>
      <c r="E23" s="747">
        <v>427</v>
      </c>
      <c r="F23" s="748">
        <v>726</v>
      </c>
      <c r="G23" s="749" t="s">
        <v>55</v>
      </c>
      <c r="H23" s="240">
        <v>1</v>
      </c>
      <c r="I23" s="240">
        <v>1</v>
      </c>
      <c r="J23" s="240">
        <v>1</v>
      </c>
      <c r="K23" s="240">
        <v>1</v>
      </c>
      <c r="L23" s="240">
        <v>0</v>
      </c>
      <c r="M23" s="240">
        <v>0</v>
      </c>
      <c r="N23" s="240">
        <v>0</v>
      </c>
      <c r="O23" s="243">
        <v>0</v>
      </c>
    </row>
    <row r="24" spans="1:160" ht="17.45" customHeight="1">
      <c r="A24" s="54" t="s">
        <v>56</v>
      </c>
      <c r="B24" s="1068">
        <v>220</v>
      </c>
      <c r="C24" s="1068">
        <v>0</v>
      </c>
      <c r="D24" s="1068">
        <v>319</v>
      </c>
      <c r="E24" s="747">
        <v>213</v>
      </c>
      <c r="F24" s="748">
        <v>304</v>
      </c>
      <c r="G24" s="749" t="s">
        <v>56</v>
      </c>
      <c r="H24" s="240">
        <v>7</v>
      </c>
      <c r="I24" s="240">
        <v>13</v>
      </c>
      <c r="J24" s="240">
        <v>7</v>
      </c>
      <c r="K24" s="240">
        <v>13</v>
      </c>
      <c r="L24" s="240">
        <v>0</v>
      </c>
      <c r="M24" s="240">
        <v>0</v>
      </c>
      <c r="N24" s="240">
        <v>0</v>
      </c>
      <c r="O24" s="243">
        <v>2</v>
      </c>
    </row>
    <row r="25" spans="1:160" ht="17.45" customHeight="1">
      <c r="A25" s="54" t="s">
        <v>1000</v>
      </c>
      <c r="B25" s="1068">
        <v>622</v>
      </c>
      <c r="C25" s="1068">
        <v>0</v>
      </c>
      <c r="D25" s="1068">
        <v>848</v>
      </c>
      <c r="E25" s="747">
        <v>619</v>
      </c>
      <c r="F25" s="748">
        <v>834</v>
      </c>
      <c r="G25" s="749" t="s">
        <v>221</v>
      </c>
      <c r="H25" s="240">
        <v>3</v>
      </c>
      <c r="I25" s="240">
        <v>5</v>
      </c>
      <c r="J25" s="240">
        <v>3</v>
      </c>
      <c r="K25" s="240">
        <v>5</v>
      </c>
      <c r="L25" s="240">
        <v>0</v>
      </c>
      <c r="M25" s="240">
        <v>0</v>
      </c>
      <c r="N25" s="240">
        <v>0</v>
      </c>
      <c r="O25" s="243">
        <v>9</v>
      </c>
    </row>
    <row r="26" spans="1:160" ht="17.45" customHeight="1">
      <c r="A26" s="54" t="s">
        <v>58</v>
      </c>
      <c r="B26" s="1068">
        <v>298</v>
      </c>
      <c r="C26" s="1068">
        <v>0</v>
      </c>
      <c r="D26" s="1068">
        <v>454</v>
      </c>
      <c r="E26" s="747">
        <v>296</v>
      </c>
      <c r="F26" s="748">
        <v>448</v>
      </c>
      <c r="G26" s="749" t="s">
        <v>58</v>
      </c>
      <c r="H26" s="240">
        <v>2</v>
      </c>
      <c r="I26" s="240">
        <v>5</v>
      </c>
      <c r="J26" s="240">
        <v>2</v>
      </c>
      <c r="K26" s="240">
        <v>5</v>
      </c>
      <c r="L26" s="240">
        <v>0</v>
      </c>
      <c r="M26" s="240">
        <v>0</v>
      </c>
      <c r="N26" s="240">
        <v>0</v>
      </c>
      <c r="O26" s="243">
        <v>1</v>
      </c>
    </row>
    <row r="27" spans="1:160" ht="17.45" customHeight="1">
      <c r="A27" s="54" t="s">
        <v>59</v>
      </c>
      <c r="B27" s="1068">
        <v>151</v>
      </c>
      <c r="C27" s="1068">
        <v>0</v>
      </c>
      <c r="D27" s="1068">
        <v>269</v>
      </c>
      <c r="E27" s="747">
        <v>151</v>
      </c>
      <c r="F27" s="748">
        <v>253</v>
      </c>
      <c r="G27" s="749" t="s">
        <v>59</v>
      </c>
      <c r="H27" s="240">
        <v>0</v>
      </c>
      <c r="I27" s="240">
        <v>0</v>
      </c>
      <c r="J27" s="240">
        <v>0</v>
      </c>
      <c r="K27" s="240">
        <v>0</v>
      </c>
      <c r="L27" s="240">
        <v>0</v>
      </c>
      <c r="M27" s="240">
        <v>0</v>
      </c>
      <c r="N27" s="240">
        <v>0</v>
      </c>
      <c r="O27" s="243">
        <v>16</v>
      </c>
    </row>
    <row r="28" spans="1:160" ht="17.45" customHeight="1">
      <c r="A28" s="54" t="s">
        <v>60</v>
      </c>
      <c r="B28" s="1068">
        <v>213</v>
      </c>
      <c r="C28" s="1068">
        <v>0</v>
      </c>
      <c r="D28" s="1068">
        <v>262</v>
      </c>
      <c r="E28" s="747">
        <v>204</v>
      </c>
      <c r="F28" s="748">
        <v>246</v>
      </c>
      <c r="G28" s="749" t="s">
        <v>60</v>
      </c>
      <c r="H28" s="240">
        <v>9</v>
      </c>
      <c r="I28" s="240">
        <v>13</v>
      </c>
      <c r="J28" s="240">
        <v>9</v>
      </c>
      <c r="K28" s="240">
        <v>13</v>
      </c>
      <c r="L28" s="240">
        <v>0</v>
      </c>
      <c r="M28" s="240">
        <v>0</v>
      </c>
      <c r="N28" s="240">
        <v>0</v>
      </c>
      <c r="O28" s="243">
        <v>3</v>
      </c>
    </row>
    <row r="29" spans="1:160" ht="17.45" customHeight="1">
      <c r="A29" s="54" t="s">
        <v>61</v>
      </c>
      <c r="B29" s="1068">
        <v>446</v>
      </c>
      <c r="C29" s="1068">
        <v>0</v>
      </c>
      <c r="D29" s="1068">
        <v>578</v>
      </c>
      <c r="E29" s="747">
        <v>440</v>
      </c>
      <c r="F29" s="748">
        <v>555</v>
      </c>
      <c r="G29" s="749" t="s">
        <v>61</v>
      </c>
      <c r="H29" s="240">
        <v>6</v>
      </c>
      <c r="I29" s="240">
        <v>10</v>
      </c>
      <c r="J29" s="240">
        <v>6</v>
      </c>
      <c r="K29" s="240">
        <v>10</v>
      </c>
      <c r="L29" s="240">
        <v>0</v>
      </c>
      <c r="M29" s="240">
        <v>0</v>
      </c>
      <c r="N29" s="240">
        <v>0</v>
      </c>
      <c r="O29" s="243">
        <v>13</v>
      </c>
    </row>
    <row r="30" spans="1:160" ht="17.45" customHeight="1">
      <c r="A30" s="54" t="s">
        <v>62</v>
      </c>
      <c r="B30" s="1068">
        <v>332</v>
      </c>
      <c r="C30" s="1068">
        <v>0</v>
      </c>
      <c r="D30" s="1068">
        <v>477</v>
      </c>
      <c r="E30" s="747">
        <v>322</v>
      </c>
      <c r="F30" s="748">
        <v>451</v>
      </c>
      <c r="G30" s="749" t="s">
        <v>62</v>
      </c>
      <c r="H30" s="240">
        <v>10</v>
      </c>
      <c r="I30" s="240">
        <v>18</v>
      </c>
      <c r="J30" s="240">
        <v>10</v>
      </c>
      <c r="K30" s="240">
        <v>18</v>
      </c>
      <c r="L30" s="240">
        <v>0</v>
      </c>
      <c r="M30" s="240">
        <v>0</v>
      </c>
      <c r="N30" s="240">
        <v>0</v>
      </c>
      <c r="O30" s="243">
        <v>8</v>
      </c>
    </row>
    <row r="31" spans="1:160" ht="17.45" customHeight="1">
      <c r="A31" s="54" t="s">
        <v>63</v>
      </c>
      <c r="B31" s="1068">
        <v>290</v>
      </c>
      <c r="C31" s="1068">
        <v>0</v>
      </c>
      <c r="D31" s="1068">
        <v>488</v>
      </c>
      <c r="E31" s="747">
        <v>287</v>
      </c>
      <c r="F31" s="748">
        <v>485</v>
      </c>
      <c r="G31" s="749" t="s">
        <v>63</v>
      </c>
      <c r="H31" s="240">
        <v>3</v>
      </c>
      <c r="I31" s="240">
        <v>3</v>
      </c>
      <c r="J31" s="240">
        <v>3</v>
      </c>
      <c r="K31" s="240">
        <v>3</v>
      </c>
      <c r="L31" s="240">
        <v>0</v>
      </c>
      <c r="M31" s="240">
        <v>0</v>
      </c>
      <c r="N31" s="240">
        <v>0</v>
      </c>
      <c r="O31" s="243">
        <v>0</v>
      </c>
    </row>
    <row r="32" spans="1:160" ht="17.45" customHeight="1">
      <c r="A32" s="54" t="s">
        <v>64</v>
      </c>
      <c r="B32" s="1068">
        <v>780</v>
      </c>
      <c r="C32" s="1068">
        <v>0</v>
      </c>
      <c r="D32" s="1068">
        <v>1442</v>
      </c>
      <c r="E32" s="747">
        <v>774</v>
      </c>
      <c r="F32" s="748">
        <v>1417</v>
      </c>
      <c r="G32" s="54" t="s">
        <v>64</v>
      </c>
      <c r="H32" s="240">
        <v>6</v>
      </c>
      <c r="I32" s="240">
        <v>9</v>
      </c>
      <c r="J32" s="240">
        <v>6</v>
      </c>
      <c r="K32" s="240">
        <v>9</v>
      </c>
      <c r="L32" s="240">
        <v>0</v>
      </c>
      <c r="M32" s="240">
        <v>0</v>
      </c>
      <c r="N32" s="240">
        <v>0</v>
      </c>
      <c r="O32" s="243">
        <v>16</v>
      </c>
      <c r="S32" s="751"/>
    </row>
    <row r="33" spans="1:19" ht="17.45" customHeight="1">
      <c r="A33" s="54" t="s">
        <v>65</v>
      </c>
      <c r="B33" s="1068">
        <v>134</v>
      </c>
      <c r="C33" s="1068">
        <v>0</v>
      </c>
      <c r="D33" s="1068">
        <v>224</v>
      </c>
      <c r="E33" s="747">
        <v>132</v>
      </c>
      <c r="F33" s="748">
        <v>215</v>
      </c>
      <c r="G33" s="749" t="s">
        <v>65</v>
      </c>
      <c r="H33" s="240">
        <v>2</v>
      </c>
      <c r="I33" s="240">
        <v>2</v>
      </c>
      <c r="J33" s="240">
        <v>2</v>
      </c>
      <c r="K33" s="240">
        <v>2</v>
      </c>
      <c r="L33" s="240">
        <v>0</v>
      </c>
      <c r="M33" s="240">
        <v>0</v>
      </c>
      <c r="N33" s="240">
        <v>0</v>
      </c>
      <c r="O33" s="243">
        <v>7</v>
      </c>
    </row>
    <row r="34" spans="1:19" ht="17.45" customHeight="1">
      <c r="A34" s="54" t="s">
        <v>66</v>
      </c>
      <c r="B34" s="1068">
        <v>1470</v>
      </c>
      <c r="C34" s="1068">
        <v>0</v>
      </c>
      <c r="D34" s="1068">
        <v>1909</v>
      </c>
      <c r="E34" s="747">
        <v>1457</v>
      </c>
      <c r="F34" s="748">
        <v>1880</v>
      </c>
      <c r="G34" s="749" t="s">
        <v>66</v>
      </c>
      <c r="H34" s="240">
        <v>13</v>
      </c>
      <c r="I34" s="240">
        <v>15</v>
      </c>
      <c r="J34" s="240">
        <v>12</v>
      </c>
      <c r="K34" s="240">
        <v>14</v>
      </c>
      <c r="L34" s="240">
        <v>1</v>
      </c>
      <c r="M34" s="240">
        <v>1</v>
      </c>
      <c r="N34" s="240">
        <v>0</v>
      </c>
      <c r="O34" s="243">
        <v>14</v>
      </c>
      <c r="S34" s="751"/>
    </row>
    <row r="35" spans="1:19" ht="17.45" customHeight="1">
      <c r="A35" s="54" t="s">
        <v>67</v>
      </c>
      <c r="B35" s="1068">
        <v>311</v>
      </c>
      <c r="C35" s="1068">
        <v>0</v>
      </c>
      <c r="D35" s="1068">
        <v>528</v>
      </c>
      <c r="E35" s="747">
        <v>306</v>
      </c>
      <c r="F35" s="748">
        <v>515</v>
      </c>
      <c r="G35" s="749" t="s">
        <v>67</v>
      </c>
      <c r="H35" s="240">
        <v>5</v>
      </c>
      <c r="I35" s="240">
        <v>10</v>
      </c>
      <c r="J35" s="240">
        <v>5</v>
      </c>
      <c r="K35" s="240">
        <v>10</v>
      </c>
      <c r="L35" s="240">
        <v>0</v>
      </c>
      <c r="M35" s="240">
        <v>0</v>
      </c>
      <c r="N35" s="240">
        <v>0</v>
      </c>
      <c r="O35" s="243">
        <v>3</v>
      </c>
    </row>
    <row r="36" spans="1:19" ht="17.45" customHeight="1">
      <c r="A36" s="54" t="s">
        <v>68</v>
      </c>
      <c r="B36" s="1068">
        <v>182</v>
      </c>
      <c r="C36" s="1068">
        <v>0</v>
      </c>
      <c r="D36" s="1068">
        <v>298</v>
      </c>
      <c r="E36" s="747">
        <v>182</v>
      </c>
      <c r="F36" s="748">
        <v>298</v>
      </c>
      <c r="G36" s="749" t="s">
        <v>68</v>
      </c>
      <c r="H36" s="240">
        <v>0</v>
      </c>
      <c r="I36" s="240">
        <v>0</v>
      </c>
      <c r="J36" s="240">
        <v>0</v>
      </c>
      <c r="K36" s="240">
        <v>0</v>
      </c>
      <c r="L36" s="240">
        <v>0</v>
      </c>
      <c r="M36" s="240">
        <v>0</v>
      </c>
      <c r="N36" s="240">
        <v>0</v>
      </c>
      <c r="O36" s="243">
        <v>0</v>
      </c>
    </row>
    <row r="37" spans="1:19" ht="17.45" customHeight="1">
      <c r="A37" s="54" t="s">
        <v>69</v>
      </c>
      <c r="B37" s="1068">
        <v>182</v>
      </c>
      <c r="C37" s="1068">
        <v>0</v>
      </c>
      <c r="D37" s="1068">
        <v>345</v>
      </c>
      <c r="E37" s="747">
        <v>181</v>
      </c>
      <c r="F37" s="748">
        <v>337</v>
      </c>
      <c r="G37" s="749" t="s">
        <v>69</v>
      </c>
      <c r="H37" s="240">
        <v>1</v>
      </c>
      <c r="I37" s="240">
        <v>1</v>
      </c>
      <c r="J37" s="240">
        <v>1</v>
      </c>
      <c r="K37" s="240">
        <v>1</v>
      </c>
      <c r="L37" s="240">
        <v>0</v>
      </c>
      <c r="M37" s="240">
        <v>0</v>
      </c>
      <c r="N37" s="240">
        <v>0</v>
      </c>
      <c r="O37" s="243">
        <v>7</v>
      </c>
    </row>
    <row r="38" spans="1:19" ht="17.45" customHeight="1">
      <c r="A38" s="54" t="s">
        <v>70</v>
      </c>
      <c r="B38" s="1068">
        <v>79</v>
      </c>
      <c r="C38" s="1068">
        <v>0</v>
      </c>
      <c r="D38" s="1068">
        <v>146</v>
      </c>
      <c r="E38" s="747">
        <v>78</v>
      </c>
      <c r="F38" s="748">
        <v>141</v>
      </c>
      <c r="G38" s="749" t="s">
        <v>70</v>
      </c>
      <c r="H38" s="240">
        <v>1</v>
      </c>
      <c r="I38" s="240">
        <v>2</v>
      </c>
      <c r="J38" s="240">
        <v>1</v>
      </c>
      <c r="K38" s="240">
        <v>2</v>
      </c>
      <c r="L38" s="240">
        <v>0</v>
      </c>
      <c r="M38" s="240">
        <v>0</v>
      </c>
      <c r="N38" s="240">
        <v>0</v>
      </c>
      <c r="O38" s="243">
        <v>3</v>
      </c>
    </row>
    <row r="39" spans="1:19" ht="17.45" customHeight="1">
      <c r="A39" s="54" t="s">
        <v>1001</v>
      </c>
      <c r="B39" s="1068">
        <v>155</v>
      </c>
      <c r="C39" s="1068">
        <v>0</v>
      </c>
      <c r="D39" s="1068">
        <v>257</v>
      </c>
      <c r="E39" s="747">
        <v>155</v>
      </c>
      <c r="F39" s="748">
        <v>257</v>
      </c>
      <c r="G39" s="749" t="s">
        <v>222</v>
      </c>
      <c r="H39" s="240">
        <v>0</v>
      </c>
      <c r="I39" s="240">
        <v>0</v>
      </c>
      <c r="J39" s="240">
        <v>0</v>
      </c>
      <c r="K39" s="240">
        <v>0</v>
      </c>
      <c r="L39" s="240">
        <v>0</v>
      </c>
      <c r="M39" s="240">
        <v>0</v>
      </c>
      <c r="N39" s="240">
        <v>0</v>
      </c>
      <c r="O39" s="243">
        <v>0</v>
      </c>
    </row>
    <row r="40" spans="1:19" ht="17.45" customHeight="1">
      <c r="A40" s="62" t="s">
        <v>1002</v>
      </c>
      <c r="B40" s="752">
        <v>436</v>
      </c>
      <c r="C40" s="752">
        <v>0</v>
      </c>
      <c r="D40" s="752">
        <v>778</v>
      </c>
      <c r="E40" s="753">
        <v>436</v>
      </c>
      <c r="F40" s="754">
        <v>776</v>
      </c>
      <c r="G40" s="755" t="s">
        <v>223</v>
      </c>
      <c r="H40" s="756">
        <v>0</v>
      </c>
      <c r="I40" s="756">
        <v>0</v>
      </c>
      <c r="J40" s="756">
        <v>0</v>
      </c>
      <c r="K40" s="756">
        <v>0</v>
      </c>
      <c r="L40" s="756">
        <v>0</v>
      </c>
      <c r="M40" s="756">
        <v>0</v>
      </c>
      <c r="N40" s="756">
        <v>0</v>
      </c>
      <c r="O40" s="757">
        <v>2</v>
      </c>
    </row>
    <row r="41" spans="1:19" s="761" customFormat="1" ht="15" customHeight="1">
      <c r="A41" s="1858" t="s">
        <v>1003</v>
      </c>
      <c r="B41" s="1858"/>
      <c r="C41" s="1858"/>
      <c r="D41" s="758"/>
      <c r="E41" s="759"/>
      <c r="F41" s="759"/>
      <c r="G41" s="1858" t="s">
        <v>1003</v>
      </c>
      <c r="H41" s="1858"/>
      <c r="I41" s="1858"/>
      <c r="J41" s="1858"/>
      <c r="K41" s="1858"/>
      <c r="L41" s="1858"/>
      <c r="M41" s="1858"/>
      <c r="N41" s="1858"/>
      <c r="O41" s="760"/>
    </row>
    <row r="42" spans="1:19" s="761" customFormat="1" ht="15" customHeight="1">
      <c r="A42" s="1858" t="s">
        <v>1004</v>
      </c>
      <c r="B42" s="1858"/>
      <c r="C42" s="1858"/>
      <c r="D42" s="758"/>
      <c r="E42" s="759"/>
      <c r="F42" s="759"/>
      <c r="G42" s="1858" t="s">
        <v>1005</v>
      </c>
      <c r="H42" s="1858"/>
      <c r="I42" s="1858"/>
      <c r="J42" s="1858"/>
      <c r="K42" s="1858"/>
      <c r="L42" s="1858"/>
      <c r="M42" s="1858"/>
      <c r="N42" s="1858"/>
      <c r="O42" s="760"/>
    </row>
    <row r="43" spans="1:19" s="765" customFormat="1" ht="15" customHeight="1">
      <c r="A43" s="762"/>
      <c r="B43" s="763"/>
      <c r="C43" s="763"/>
      <c r="D43" s="763"/>
      <c r="E43" s="764"/>
      <c r="F43" s="212"/>
      <c r="G43" s="762"/>
      <c r="H43" s="763"/>
      <c r="I43" s="763"/>
      <c r="J43" s="763"/>
      <c r="K43" s="764"/>
      <c r="L43" s="764"/>
      <c r="M43" s="764"/>
      <c r="N43" s="212"/>
      <c r="O43" s="212"/>
    </row>
    <row r="47" spans="1:19">
      <c r="B47" s="766"/>
    </row>
  </sheetData>
  <mergeCells count="23">
    <mergeCell ref="A41:C41"/>
    <mergeCell ref="G41:N41"/>
    <mergeCell ref="A42:C42"/>
    <mergeCell ref="G42:N42"/>
    <mergeCell ref="B8:D8"/>
    <mergeCell ref="E8:F8"/>
    <mergeCell ref="H8:I8"/>
    <mergeCell ref="J8:K8"/>
    <mergeCell ref="L8:M8"/>
    <mergeCell ref="N8:O8"/>
    <mergeCell ref="B6:D7"/>
    <mergeCell ref="E6:F7"/>
    <mergeCell ref="H6:M6"/>
    <mergeCell ref="N6:O7"/>
    <mergeCell ref="H7:I7"/>
    <mergeCell ref="J7:K7"/>
    <mergeCell ref="L7:M7"/>
    <mergeCell ref="A2:F2"/>
    <mergeCell ref="G2:O2"/>
    <mergeCell ref="A3:F3"/>
    <mergeCell ref="G3:O3"/>
    <mergeCell ref="A4:F4"/>
    <mergeCell ref="G4:O4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colBreaks count="1" manualBreakCount="1">
    <brk id="6" max="4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="85" zoomScaleNormal="100" zoomScaleSheetLayoutView="85" workbookViewId="0">
      <selection activeCell="B15" sqref="B15"/>
    </sheetView>
  </sheetViews>
  <sheetFormatPr defaultRowHeight="14.25"/>
  <cols>
    <col min="1" max="1" width="11.375" customWidth="1"/>
    <col min="2" max="4" width="9.625" customWidth="1"/>
    <col min="5" max="10" width="9.125" customWidth="1"/>
  </cols>
  <sheetData>
    <row r="1" spans="1:16" ht="5.0999999999999996" customHeight="1"/>
    <row r="2" spans="1:16" ht="50.1" customHeight="1">
      <c r="A2" s="1860"/>
      <c r="B2" s="1860"/>
      <c r="C2" s="1860"/>
      <c r="D2" s="1860"/>
      <c r="E2" s="1860"/>
      <c r="F2" s="1860"/>
      <c r="G2" s="1860"/>
      <c r="H2" s="1860"/>
      <c r="I2" s="1860"/>
      <c r="J2" s="1860"/>
      <c r="K2" s="215"/>
      <c r="L2" s="215"/>
      <c r="M2" s="215"/>
      <c r="N2" s="215"/>
      <c r="O2" s="215"/>
      <c r="P2" s="215"/>
    </row>
    <row r="3" spans="1:16" ht="21" customHeight="1">
      <c r="A3" s="1432" t="s">
        <v>1006</v>
      </c>
      <c r="B3" s="1432"/>
      <c r="C3" s="1432"/>
      <c r="D3" s="1432"/>
      <c r="E3" s="1432"/>
      <c r="F3" s="1432"/>
      <c r="G3" s="1432"/>
      <c r="H3" s="1432"/>
      <c r="I3" s="1432"/>
      <c r="J3" s="1432"/>
      <c r="K3" s="216"/>
      <c r="L3" s="216"/>
      <c r="M3" s="216"/>
      <c r="N3" s="216"/>
      <c r="O3" s="216"/>
      <c r="P3" s="216"/>
    </row>
    <row r="4" spans="1:16" ht="20.100000000000001" customHeight="1">
      <c r="A4" s="1362" t="s">
        <v>1007</v>
      </c>
      <c r="B4" s="1362"/>
      <c r="C4" s="1362"/>
      <c r="D4" s="1362"/>
      <c r="E4" s="1362"/>
      <c r="F4" s="1362"/>
      <c r="G4" s="1362"/>
      <c r="H4" s="1362"/>
      <c r="I4" s="1362"/>
      <c r="J4" s="1362"/>
    </row>
    <row r="5" spans="1:16" ht="20.100000000000001" customHeight="1">
      <c r="A5" s="768" t="s">
        <v>1008</v>
      </c>
      <c r="B5" s="769"/>
      <c r="C5" s="769"/>
      <c r="D5" s="769"/>
      <c r="E5" s="769"/>
      <c r="F5" s="769"/>
      <c r="G5" s="769"/>
      <c r="H5" s="769"/>
      <c r="I5" s="769"/>
      <c r="J5" s="102" t="s">
        <v>1009</v>
      </c>
    </row>
    <row r="6" spans="1:16" ht="20.100000000000001" customHeight="1">
      <c r="A6" s="1861" t="s">
        <v>1010</v>
      </c>
      <c r="B6" s="1463" t="s">
        <v>1011</v>
      </c>
      <c r="C6" s="1863"/>
      <c r="D6" s="1863"/>
      <c r="E6" s="1863"/>
      <c r="F6" s="1863"/>
      <c r="G6" s="1863"/>
      <c r="H6" s="1863"/>
      <c r="I6" s="1863"/>
      <c r="J6" s="1569"/>
    </row>
    <row r="7" spans="1:16" ht="20.100000000000001" customHeight="1">
      <c r="A7" s="1862"/>
      <c r="B7" s="1468" t="s">
        <v>1012</v>
      </c>
      <c r="C7" s="1469"/>
      <c r="D7" s="1469"/>
      <c r="E7" s="1469"/>
      <c r="F7" s="1469"/>
      <c r="G7" s="1469"/>
      <c r="H7" s="1469"/>
      <c r="I7" s="1469"/>
      <c r="J7" s="1470"/>
    </row>
    <row r="8" spans="1:16" ht="20.100000000000001" customHeight="1">
      <c r="A8" s="1307"/>
      <c r="B8" s="1550" t="s">
        <v>1013</v>
      </c>
      <c r="C8" s="1550"/>
      <c r="D8" s="1550"/>
      <c r="E8" s="1550" t="s">
        <v>1014</v>
      </c>
      <c r="F8" s="1550"/>
      <c r="G8" s="1550"/>
      <c r="H8" s="1550" t="s">
        <v>1015</v>
      </c>
      <c r="I8" s="1550"/>
      <c r="J8" s="1550"/>
    </row>
    <row r="9" spans="1:16" ht="20.100000000000001" customHeight="1">
      <c r="A9" s="1307"/>
      <c r="B9" s="1468" t="s">
        <v>1016</v>
      </c>
      <c r="C9" s="1469"/>
      <c r="D9" s="1470"/>
      <c r="E9" s="1468" t="s">
        <v>1017</v>
      </c>
      <c r="F9" s="1469"/>
      <c r="G9" s="1470"/>
      <c r="H9" s="1468" t="s">
        <v>1018</v>
      </c>
      <c r="I9" s="1469"/>
      <c r="J9" s="1470"/>
    </row>
    <row r="10" spans="1:16" ht="33" customHeight="1">
      <c r="A10" s="1308" t="s">
        <v>1019</v>
      </c>
      <c r="B10" s="770" t="s">
        <v>1020</v>
      </c>
      <c r="C10" s="771" t="s">
        <v>1021</v>
      </c>
      <c r="D10" s="771" t="s">
        <v>1022</v>
      </c>
      <c r="E10" s="770" t="s">
        <v>1020</v>
      </c>
      <c r="F10" s="771" t="s">
        <v>1021</v>
      </c>
      <c r="G10" s="771" t="s">
        <v>1022</v>
      </c>
      <c r="H10" s="770" t="s">
        <v>1020</v>
      </c>
      <c r="I10" s="771" t="s">
        <v>1021</v>
      </c>
      <c r="J10" s="771" t="s">
        <v>1022</v>
      </c>
    </row>
    <row r="11" spans="1:16" s="776" customFormat="1" ht="22.7" customHeight="1">
      <c r="A11" s="772">
        <v>2014</v>
      </c>
      <c r="B11" s="773">
        <v>30179</v>
      </c>
      <c r="C11" s="773">
        <v>12358</v>
      </c>
      <c r="D11" s="773">
        <v>17821</v>
      </c>
      <c r="E11" s="773">
        <v>23249</v>
      </c>
      <c r="F11" s="773">
        <v>8518</v>
      </c>
      <c r="G11" s="773">
        <v>14731</v>
      </c>
      <c r="H11" s="774">
        <v>77.037012492130302</v>
      </c>
      <c r="I11" s="774">
        <v>68.927010843178493</v>
      </c>
      <c r="J11" s="775">
        <v>82.660905673082326</v>
      </c>
    </row>
    <row r="12" spans="1:16" ht="22.7" customHeight="1">
      <c r="A12" s="772">
        <v>2015</v>
      </c>
      <c r="B12" s="773">
        <v>31203</v>
      </c>
      <c r="C12" s="773">
        <v>12843</v>
      </c>
      <c r="D12" s="773">
        <v>18360</v>
      </c>
      <c r="E12" s="773">
        <v>23877</v>
      </c>
      <c r="F12" s="773">
        <v>8790</v>
      </c>
      <c r="G12" s="773">
        <v>15087</v>
      </c>
      <c r="H12" s="774">
        <v>76.5</v>
      </c>
      <c r="I12" s="774">
        <v>68.400000000000006</v>
      </c>
      <c r="J12" s="775">
        <v>82.2</v>
      </c>
    </row>
    <row r="13" spans="1:16" ht="22.7" customHeight="1">
      <c r="A13" s="772">
        <v>2016</v>
      </c>
      <c r="B13" s="773">
        <v>32445</v>
      </c>
      <c r="C13" s="773">
        <v>13439</v>
      </c>
      <c r="D13" s="773">
        <v>19006</v>
      </c>
      <c r="E13" s="773">
        <v>24357</v>
      </c>
      <c r="F13" s="773">
        <v>9000</v>
      </c>
      <c r="G13" s="773">
        <v>15357</v>
      </c>
      <c r="H13" s="774">
        <v>75</v>
      </c>
      <c r="I13" s="774">
        <v>66.900000000000006</v>
      </c>
      <c r="J13" s="775">
        <v>80.8</v>
      </c>
    </row>
    <row r="14" spans="1:16" ht="22.7" customHeight="1">
      <c r="A14" s="772">
        <v>2017</v>
      </c>
      <c r="B14" s="773">
        <v>33834</v>
      </c>
      <c r="C14" s="773">
        <v>14130</v>
      </c>
      <c r="D14" s="773">
        <v>19704</v>
      </c>
      <c r="E14" s="773">
        <v>25641</v>
      </c>
      <c r="F14" s="773">
        <v>9642</v>
      </c>
      <c r="G14" s="773">
        <v>15999</v>
      </c>
      <c r="H14" s="774">
        <v>75.8</v>
      </c>
      <c r="I14" s="774">
        <v>68.2</v>
      </c>
      <c r="J14" s="775">
        <v>81.2</v>
      </c>
    </row>
    <row r="15" spans="1:16" ht="22.7" customHeight="1">
      <c r="A15" s="777">
        <v>2018</v>
      </c>
      <c r="B15" s="778">
        <v>34809</v>
      </c>
      <c r="C15" s="778">
        <f>SUM(C16:C38)</f>
        <v>14661</v>
      </c>
      <c r="D15" s="778">
        <f>SUM(D16:D38)</f>
        <v>20160</v>
      </c>
      <c r="E15" s="778">
        <v>26783</v>
      </c>
      <c r="F15" s="778">
        <f>SUM(F16:F38)</f>
        <v>10250</v>
      </c>
      <c r="G15" s="778">
        <f>SUM(G16:G38)</f>
        <v>16533</v>
      </c>
      <c r="H15" s="779">
        <f>(I15+J15)/2</f>
        <v>75.961152096914077</v>
      </c>
      <c r="I15" s="779">
        <f>F15/C15*100</f>
        <v>69.91337562239957</v>
      </c>
      <c r="J15" s="1250">
        <f>G15/D15*100</f>
        <v>82.008928571428569</v>
      </c>
    </row>
    <row r="16" spans="1:16" ht="20.100000000000001" customHeight="1">
      <c r="A16" s="780" t="s">
        <v>50</v>
      </c>
      <c r="B16" s="781">
        <v>2983</v>
      </c>
      <c r="C16" s="782">
        <v>1288</v>
      </c>
      <c r="D16" s="782">
        <v>1695</v>
      </c>
      <c r="E16" s="783">
        <f>F16+G16</f>
        <v>2347</v>
      </c>
      <c r="F16" s="782">
        <v>951</v>
      </c>
      <c r="G16" s="782">
        <v>1396</v>
      </c>
      <c r="H16" s="784">
        <f t="shared" ref="H16:H36" si="0">E16/B16*100</f>
        <v>78.6791820315119</v>
      </c>
      <c r="I16" s="784">
        <f>F16/C16*100</f>
        <v>73.835403726708066</v>
      </c>
      <c r="J16" s="1251">
        <f>G16/D16*100</f>
        <v>82.359882005899706</v>
      </c>
    </row>
    <row r="17" spans="1:10" ht="20.100000000000001" customHeight="1">
      <c r="A17" s="780" t="s">
        <v>51</v>
      </c>
      <c r="B17" s="781">
        <v>1446</v>
      </c>
      <c r="C17" s="782">
        <v>624</v>
      </c>
      <c r="D17" s="782">
        <v>824</v>
      </c>
      <c r="E17" s="783">
        <f t="shared" ref="E17:E38" si="1">F17+G17</f>
        <v>1114</v>
      </c>
      <c r="F17" s="782">
        <v>444</v>
      </c>
      <c r="G17" s="782">
        <v>670</v>
      </c>
      <c r="H17" s="784">
        <f t="shared" si="0"/>
        <v>77.040110650069167</v>
      </c>
      <c r="I17" s="784">
        <f t="shared" ref="I17:J38" si="2">F17/C17*100</f>
        <v>71.15384615384616</v>
      </c>
      <c r="J17" s="1251">
        <f t="shared" si="2"/>
        <v>81.310679611650485</v>
      </c>
    </row>
    <row r="18" spans="1:10" ht="20.100000000000001" customHeight="1">
      <c r="A18" s="780" t="s">
        <v>1023</v>
      </c>
      <c r="B18" s="781">
        <v>1496</v>
      </c>
      <c r="C18" s="782">
        <v>610</v>
      </c>
      <c r="D18" s="782">
        <v>886</v>
      </c>
      <c r="E18" s="783">
        <f t="shared" si="1"/>
        <v>1285</v>
      </c>
      <c r="F18" s="782">
        <v>499</v>
      </c>
      <c r="G18" s="782">
        <v>786</v>
      </c>
      <c r="H18" s="784">
        <f t="shared" si="0"/>
        <v>85.895721925133699</v>
      </c>
      <c r="I18" s="784">
        <f t="shared" si="2"/>
        <v>81.8032786885246</v>
      </c>
      <c r="J18" s="1251">
        <f t="shared" si="2"/>
        <v>88.713318284424375</v>
      </c>
    </row>
    <row r="19" spans="1:10" ht="20.100000000000001" customHeight="1">
      <c r="A19" s="780" t="s">
        <v>1024</v>
      </c>
      <c r="B19" s="781">
        <v>1577</v>
      </c>
      <c r="C19" s="782">
        <v>676</v>
      </c>
      <c r="D19" s="782">
        <v>901</v>
      </c>
      <c r="E19" s="783">
        <f t="shared" si="1"/>
        <v>1203</v>
      </c>
      <c r="F19" s="782">
        <v>479</v>
      </c>
      <c r="G19" s="782">
        <v>724</v>
      </c>
      <c r="H19" s="784">
        <f t="shared" si="0"/>
        <v>76.284083703233989</v>
      </c>
      <c r="I19" s="784">
        <f t="shared" si="2"/>
        <v>70.857988165680467</v>
      </c>
      <c r="J19" s="1251">
        <f t="shared" si="2"/>
        <v>80.355160932297437</v>
      </c>
    </row>
    <row r="20" spans="1:10" ht="20.100000000000001" customHeight="1">
      <c r="A20" s="780" t="s">
        <v>54</v>
      </c>
      <c r="B20" s="781">
        <v>825</v>
      </c>
      <c r="C20" s="782">
        <v>356</v>
      </c>
      <c r="D20" s="782">
        <v>469</v>
      </c>
      <c r="E20" s="783">
        <f t="shared" si="1"/>
        <v>566</v>
      </c>
      <c r="F20" s="782">
        <v>206</v>
      </c>
      <c r="G20" s="782">
        <v>360</v>
      </c>
      <c r="H20" s="784">
        <f t="shared" si="0"/>
        <v>68.606060606060609</v>
      </c>
      <c r="I20" s="784">
        <f t="shared" si="2"/>
        <v>57.865168539325836</v>
      </c>
      <c r="J20" s="1251">
        <f t="shared" si="2"/>
        <v>76.759061833688705</v>
      </c>
    </row>
    <row r="21" spans="1:10" ht="20.100000000000001" customHeight="1">
      <c r="A21" s="780" t="s">
        <v>55</v>
      </c>
      <c r="B21" s="781">
        <v>1758</v>
      </c>
      <c r="C21" s="782">
        <v>684</v>
      </c>
      <c r="D21" s="782">
        <v>1074</v>
      </c>
      <c r="E21" s="783">
        <f t="shared" si="1"/>
        <v>1445</v>
      </c>
      <c r="F21" s="782">
        <v>510</v>
      </c>
      <c r="G21" s="782">
        <v>935</v>
      </c>
      <c r="H21" s="784">
        <f t="shared" si="0"/>
        <v>82.195676905574516</v>
      </c>
      <c r="I21" s="784">
        <f t="shared" si="2"/>
        <v>74.561403508771932</v>
      </c>
      <c r="J21" s="1251">
        <f t="shared" si="2"/>
        <v>87.057728119180638</v>
      </c>
    </row>
    <row r="22" spans="1:10" ht="20.100000000000001" customHeight="1">
      <c r="A22" s="780" t="s">
        <v>56</v>
      </c>
      <c r="B22" s="781">
        <v>920</v>
      </c>
      <c r="C22" s="782">
        <v>392</v>
      </c>
      <c r="D22" s="782">
        <v>528</v>
      </c>
      <c r="E22" s="783">
        <f t="shared" si="1"/>
        <v>726</v>
      </c>
      <c r="F22" s="782">
        <v>300</v>
      </c>
      <c r="G22" s="782">
        <v>426</v>
      </c>
      <c r="H22" s="784">
        <f t="shared" si="0"/>
        <v>78.913043478260875</v>
      </c>
      <c r="I22" s="784">
        <f t="shared" si="2"/>
        <v>76.530612244897952</v>
      </c>
      <c r="J22" s="1251">
        <f t="shared" si="2"/>
        <v>80.681818181818173</v>
      </c>
    </row>
    <row r="23" spans="1:10" ht="20.100000000000001" customHeight="1">
      <c r="A23" s="780" t="s">
        <v>221</v>
      </c>
      <c r="B23" s="781">
        <v>2516</v>
      </c>
      <c r="C23" s="785">
        <v>1087</v>
      </c>
      <c r="D23" s="785">
        <v>1429</v>
      </c>
      <c r="E23" s="783">
        <f t="shared" si="1"/>
        <v>2002</v>
      </c>
      <c r="F23" s="783">
        <v>812</v>
      </c>
      <c r="G23" s="783">
        <v>1190</v>
      </c>
      <c r="H23" s="784">
        <f t="shared" si="0"/>
        <v>79.57074721780603</v>
      </c>
      <c r="I23" s="784">
        <f t="shared" si="2"/>
        <v>74.701011959521622</v>
      </c>
      <c r="J23" s="1251">
        <f t="shared" si="2"/>
        <v>83.27501749475158</v>
      </c>
    </row>
    <row r="24" spans="1:10" ht="20.100000000000001" customHeight="1">
      <c r="A24" s="780" t="s">
        <v>58</v>
      </c>
      <c r="B24" s="781">
        <v>1741</v>
      </c>
      <c r="C24" s="785">
        <v>796</v>
      </c>
      <c r="D24" s="785">
        <v>947</v>
      </c>
      <c r="E24" s="783">
        <f t="shared" si="1"/>
        <v>1416</v>
      </c>
      <c r="F24" s="783">
        <v>612</v>
      </c>
      <c r="G24" s="783">
        <v>804</v>
      </c>
      <c r="H24" s="784">
        <f t="shared" si="0"/>
        <v>81.332567489948303</v>
      </c>
      <c r="I24" s="784">
        <f t="shared" si="2"/>
        <v>76.884422110552762</v>
      </c>
      <c r="J24" s="1251">
        <f t="shared" si="2"/>
        <v>84.899683210137283</v>
      </c>
    </row>
    <row r="25" spans="1:10" ht="20.100000000000001" customHeight="1">
      <c r="A25" s="780" t="s">
        <v>59</v>
      </c>
      <c r="B25" s="781">
        <v>1147</v>
      </c>
      <c r="C25" s="785">
        <v>520</v>
      </c>
      <c r="D25" s="785">
        <v>628</v>
      </c>
      <c r="E25" s="783">
        <f t="shared" si="1"/>
        <v>899</v>
      </c>
      <c r="F25" s="783">
        <v>376</v>
      </c>
      <c r="G25" s="783">
        <v>523</v>
      </c>
      <c r="H25" s="784">
        <f t="shared" si="0"/>
        <v>78.378378378378372</v>
      </c>
      <c r="I25" s="784">
        <f t="shared" si="2"/>
        <v>72.307692307692307</v>
      </c>
      <c r="J25" s="1251">
        <f t="shared" si="2"/>
        <v>83.280254777070056</v>
      </c>
    </row>
    <row r="26" spans="1:10" ht="20.100000000000001" customHeight="1">
      <c r="A26" s="780" t="s">
        <v>60</v>
      </c>
      <c r="B26" s="781">
        <v>984</v>
      </c>
      <c r="C26" s="785">
        <v>420</v>
      </c>
      <c r="D26" s="785">
        <v>565</v>
      </c>
      <c r="E26" s="783">
        <f t="shared" si="1"/>
        <v>745</v>
      </c>
      <c r="F26" s="783">
        <v>290</v>
      </c>
      <c r="G26" s="783">
        <v>455</v>
      </c>
      <c r="H26" s="784">
        <f t="shared" si="0"/>
        <v>75.711382113821131</v>
      </c>
      <c r="I26" s="784">
        <f t="shared" si="2"/>
        <v>69.047619047619051</v>
      </c>
      <c r="J26" s="1251">
        <f t="shared" si="2"/>
        <v>80.530973451327441</v>
      </c>
    </row>
    <row r="27" spans="1:10" ht="20.100000000000001" customHeight="1">
      <c r="A27" s="780" t="s">
        <v>61</v>
      </c>
      <c r="B27" s="781">
        <v>1595</v>
      </c>
      <c r="C27" s="785">
        <v>627</v>
      </c>
      <c r="D27" s="785">
        <v>968</v>
      </c>
      <c r="E27" s="783">
        <f t="shared" si="1"/>
        <v>1397</v>
      </c>
      <c r="F27" s="783">
        <v>518</v>
      </c>
      <c r="G27" s="783">
        <v>879</v>
      </c>
      <c r="H27" s="784">
        <f t="shared" si="0"/>
        <v>87.586206896551715</v>
      </c>
      <c r="I27" s="784">
        <f t="shared" si="2"/>
        <v>82.61562998405104</v>
      </c>
      <c r="J27" s="1251">
        <f t="shared" si="2"/>
        <v>90.805785123966942</v>
      </c>
    </row>
    <row r="28" spans="1:10" ht="20.100000000000001" customHeight="1">
      <c r="A28" s="780" t="s">
        <v>62</v>
      </c>
      <c r="B28" s="781">
        <v>961</v>
      </c>
      <c r="C28" s="785">
        <v>390</v>
      </c>
      <c r="D28" s="785">
        <v>571</v>
      </c>
      <c r="E28" s="783">
        <f t="shared" si="1"/>
        <v>828</v>
      </c>
      <c r="F28" s="783">
        <v>322</v>
      </c>
      <c r="G28" s="783">
        <v>506</v>
      </c>
      <c r="H28" s="784">
        <f t="shared" si="0"/>
        <v>86.160249739854322</v>
      </c>
      <c r="I28" s="784">
        <f t="shared" si="2"/>
        <v>82.564102564102555</v>
      </c>
      <c r="J28" s="1251">
        <f t="shared" si="2"/>
        <v>88.616462346760073</v>
      </c>
    </row>
    <row r="29" spans="1:10" ht="20.100000000000001" customHeight="1">
      <c r="A29" s="780" t="s">
        <v>63</v>
      </c>
      <c r="B29" s="781">
        <v>1472</v>
      </c>
      <c r="C29" s="785">
        <v>619</v>
      </c>
      <c r="D29" s="785">
        <v>853</v>
      </c>
      <c r="E29" s="783">
        <f t="shared" si="1"/>
        <v>1217</v>
      </c>
      <c r="F29" s="783">
        <v>475</v>
      </c>
      <c r="G29" s="783">
        <v>742</v>
      </c>
      <c r="H29" s="784">
        <f t="shared" si="0"/>
        <v>82.676630434782609</v>
      </c>
      <c r="I29" s="784">
        <f t="shared" si="2"/>
        <v>76.736672051696289</v>
      </c>
      <c r="J29" s="1251">
        <f t="shared" si="2"/>
        <v>86.987104337631877</v>
      </c>
    </row>
    <row r="30" spans="1:10" ht="20.100000000000001" customHeight="1">
      <c r="A30" s="780" t="s">
        <v>64</v>
      </c>
      <c r="B30" s="781">
        <v>2151</v>
      </c>
      <c r="C30" s="785">
        <v>858</v>
      </c>
      <c r="D30" s="785">
        <v>1293</v>
      </c>
      <c r="E30" s="783">
        <f t="shared" si="1"/>
        <v>1706</v>
      </c>
      <c r="F30" s="783">
        <v>628</v>
      </c>
      <c r="G30" s="783">
        <v>1078</v>
      </c>
      <c r="H30" s="784">
        <f t="shared" si="0"/>
        <v>79.311947931194794</v>
      </c>
      <c r="I30" s="784">
        <f t="shared" si="2"/>
        <v>73.193473193473196</v>
      </c>
      <c r="J30" s="1251">
        <f t="shared" si="2"/>
        <v>83.372003093580815</v>
      </c>
    </row>
    <row r="31" spans="1:10" ht="20.100000000000001" customHeight="1">
      <c r="A31" s="780" t="s">
        <v>65</v>
      </c>
      <c r="B31" s="781">
        <v>1534</v>
      </c>
      <c r="C31" s="785">
        <v>678</v>
      </c>
      <c r="D31" s="785">
        <v>856</v>
      </c>
      <c r="E31" s="783">
        <f t="shared" si="1"/>
        <v>1005</v>
      </c>
      <c r="F31" s="783">
        <v>383</v>
      </c>
      <c r="G31" s="783">
        <v>622</v>
      </c>
      <c r="H31" s="784">
        <f t="shared" si="0"/>
        <v>65.514993481095175</v>
      </c>
      <c r="I31" s="784">
        <f t="shared" si="2"/>
        <v>56.489675516224189</v>
      </c>
      <c r="J31" s="1251">
        <f t="shared" si="2"/>
        <v>72.663551401869171</v>
      </c>
    </row>
    <row r="32" spans="1:10" ht="20.100000000000001" customHeight="1">
      <c r="A32" s="780" t="s">
        <v>66</v>
      </c>
      <c r="B32" s="781">
        <v>2834</v>
      </c>
      <c r="C32" s="785">
        <v>1140</v>
      </c>
      <c r="D32" s="785">
        <v>1694</v>
      </c>
      <c r="E32" s="783">
        <f t="shared" si="1"/>
        <v>2253</v>
      </c>
      <c r="F32" s="783">
        <v>811</v>
      </c>
      <c r="G32" s="783">
        <v>1442</v>
      </c>
      <c r="H32" s="784">
        <f t="shared" si="0"/>
        <v>79.498941425546931</v>
      </c>
      <c r="I32" s="784">
        <f t="shared" si="2"/>
        <v>71.140350877192986</v>
      </c>
      <c r="J32" s="1251">
        <f t="shared" si="2"/>
        <v>85.123966942148769</v>
      </c>
    </row>
    <row r="33" spans="1:10" ht="20.100000000000001" customHeight="1">
      <c r="A33" s="780" t="s">
        <v>67</v>
      </c>
      <c r="B33" s="781">
        <v>1156</v>
      </c>
      <c r="C33" s="785">
        <v>480</v>
      </c>
      <c r="D33" s="785">
        <v>677</v>
      </c>
      <c r="E33" s="783">
        <f t="shared" si="1"/>
        <v>828</v>
      </c>
      <c r="F33" s="783">
        <v>291</v>
      </c>
      <c r="G33" s="783">
        <v>537</v>
      </c>
      <c r="H33" s="784">
        <f t="shared" si="0"/>
        <v>71.626297577854672</v>
      </c>
      <c r="I33" s="784">
        <f t="shared" si="2"/>
        <v>60.624999999999993</v>
      </c>
      <c r="J33" s="1251">
        <f t="shared" si="2"/>
        <v>79.320531757754793</v>
      </c>
    </row>
    <row r="34" spans="1:10" ht="20.100000000000001" customHeight="1">
      <c r="A34" s="780" t="s">
        <v>68</v>
      </c>
      <c r="B34" s="781">
        <v>1634</v>
      </c>
      <c r="C34" s="785">
        <v>718</v>
      </c>
      <c r="D34" s="785">
        <v>917</v>
      </c>
      <c r="E34" s="783">
        <f t="shared" si="1"/>
        <v>1024</v>
      </c>
      <c r="F34" s="783">
        <v>366</v>
      </c>
      <c r="G34" s="783">
        <v>658</v>
      </c>
      <c r="H34" s="784">
        <f t="shared" si="0"/>
        <v>62.668298653610762</v>
      </c>
      <c r="I34" s="784">
        <f t="shared" si="2"/>
        <v>50.974930362116986</v>
      </c>
      <c r="J34" s="1251">
        <f t="shared" si="2"/>
        <v>71.755725190839698</v>
      </c>
    </row>
    <row r="35" spans="1:10" ht="20.100000000000001" customHeight="1">
      <c r="A35" s="780" t="s">
        <v>69</v>
      </c>
      <c r="B35" s="781">
        <v>764</v>
      </c>
      <c r="C35" s="785">
        <v>339</v>
      </c>
      <c r="D35" s="785">
        <v>425</v>
      </c>
      <c r="E35" s="783">
        <f t="shared" si="1"/>
        <v>592</v>
      </c>
      <c r="F35" s="783">
        <v>238</v>
      </c>
      <c r="G35" s="783">
        <v>354</v>
      </c>
      <c r="H35" s="784">
        <f t="shared" si="0"/>
        <v>77.486910994764401</v>
      </c>
      <c r="I35" s="784">
        <f t="shared" si="2"/>
        <v>70.206489675516224</v>
      </c>
      <c r="J35" s="1251">
        <f t="shared" si="2"/>
        <v>83.294117647058812</v>
      </c>
    </row>
    <row r="36" spans="1:10" ht="20.100000000000001" customHeight="1">
      <c r="A36" s="780" t="s">
        <v>70</v>
      </c>
      <c r="B36" s="781">
        <v>1020</v>
      </c>
      <c r="C36" s="785">
        <v>460</v>
      </c>
      <c r="D36" s="785">
        <v>561</v>
      </c>
      <c r="E36" s="783">
        <f t="shared" si="1"/>
        <v>619</v>
      </c>
      <c r="F36" s="783">
        <v>243</v>
      </c>
      <c r="G36" s="783">
        <v>376</v>
      </c>
      <c r="H36" s="784">
        <f t="shared" si="0"/>
        <v>60.686274509803916</v>
      </c>
      <c r="I36" s="784">
        <f t="shared" si="2"/>
        <v>52.826086956521735</v>
      </c>
      <c r="J36" s="1251">
        <f t="shared" si="2"/>
        <v>67.023172905525854</v>
      </c>
    </row>
    <row r="37" spans="1:10" ht="20.100000000000001" customHeight="1">
      <c r="A37" s="780" t="s">
        <v>222</v>
      </c>
      <c r="B37" s="781">
        <v>973</v>
      </c>
      <c r="C37" s="785">
        <v>379</v>
      </c>
      <c r="D37" s="785">
        <v>595</v>
      </c>
      <c r="E37" s="783">
        <f t="shared" si="1"/>
        <v>695</v>
      </c>
      <c r="F37" s="783">
        <v>228</v>
      </c>
      <c r="G37" s="783">
        <v>467</v>
      </c>
      <c r="H37" s="784">
        <f t="shared" ref="H37" si="3">E37/B37*100</f>
        <v>71.428571428571431</v>
      </c>
      <c r="I37" s="784">
        <f t="shared" si="2"/>
        <v>60.158311345646439</v>
      </c>
      <c r="J37" s="1251">
        <f t="shared" si="2"/>
        <v>78.487394957983199</v>
      </c>
    </row>
    <row r="38" spans="1:10" ht="20.100000000000001" customHeight="1">
      <c r="A38" s="786" t="s">
        <v>223</v>
      </c>
      <c r="B38" s="787">
        <v>1322</v>
      </c>
      <c r="C38" s="788">
        <v>520</v>
      </c>
      <c r="D38" s="788">
        <v>804</v>
      </c>
      <c r="E38" s="789">
        <f t="shared" si="1"/>
        <v>871</v>
      </c>
      <c r="F38" s="789">
        <v>268</v>
      </c>
      <c r="G38" s="789">
        <v>603</v>
      </c>
      <c r="H38" s="790">
        <f>E38/B38*100</f>
        <v>65.885022692889564</v>
      </c>
      <c r="I38" s="790">
        <f t="shared" si="2"/>
        <v>51.538461538461533</v>
      </c>
      <c r="J38" s="1252">
        <f t="shared" si="2"/>
        <v>75</v>
      </c>
    </row>
    <row r="39" spans="1:10" ht="27.95" customHeight="1">
      <c r="A39" s="1864" t="s">
        <v>1025</v>
      </c>
      <c r="B39" s="1864"/>
      <c r="C39" s="1864"/>
      <c r="D39" s="1864"/>
    </row>
  </sheetData>
  <mergeCells count="13">
    <mergeCell ref="A39:D39"/>
    <mergeCell ref="B8:D8"/>
    <mergeCell ref="E8:G8"/>
    <mergeCell ref="H8:J8"/>
    <mergeCell ref="B9:D9"/>
    <mergeCell ref="E9:G9"/>
    <mergeCell ref="H9:J9"/>
    <mergeCell ref="A2:J2"/>
    <mergeCell ref="A3:J3"/>
    <mergeCell ref="A4:J4"/>
    <mergeCell ref="A6:A7"/>
    <mergeCell ref="B6:J6"/>
    <mergeCell ref="B7:J7"/>
  </mergeCells>
  <phoneticPr fontId="7" type="noConversion"/>
  <pageMargins left="0.55118110236220474" right="0.55118110236220474" top="0.51181102362204722" bottom="0.39370078740157483" header="0.74803149606299213" footer="0.15748031496062992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="85" zoomScaleNormal="70" zoomScaleSheetLayoutView="85" workbookViewId="0">
      <selection activeCell="A2" sqref="A2:L2"/>
    </sheetView>
  </sheetViews>
  <sheetFormatPr defaultColWidth="9" defaultRowHeight="14.25"/>
  <cols>
    <col min="1" max="1" width="5.875" style="5" customWidth="1"/>
    <col min="2" max="2" width="7.125" style="4" customWidth="1"/>
    <col min="3" max="3" width="6.25" style="4" customWidth="1"/>
    <col min="4" max="4" width="7.875" style="4" customWidth="1"/>
    <col min="5" max="5" width="8.25" style="4" customWidth="1"/>
    <col min="6" max="6" width="6.375" style="4" customWidth="1"/>
    <col min="7" max="7" width="7.375" style="4" customWidth="1"/>
    <col min="8" max="8" width="8.125" style="4" customWidth="1"/>
    <col min="9" max="9" width="9" style="4" customWidth="1"/>
    <col min="10" max="10" width="7.875" style="4" customWidth="1"/>
    <col min="11" max="11" width="6.5" style="4" customWidth="1"/>
    <col min="12" max="12" width="5.125" style="4" customWidth="1"/>
    <col min="13" max="13" width="0" style="5" hidden="1" customWidth="1"/>
    <col min="14" max="16384" width="9" style="5"/>
  </cols>
  <sheetData>
    <row r="1" spans="1:15" ht="5.0999999999999996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5" ht="50.1" customHeight="1">
      <c r="A2" s="1381"/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</row>
    <row r="3" spans="1:15" s="6" customFormat="1" ht="21" customHeight="1">
      <c r="A3" s="1382" t="s">
        <v>106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</row>
    <row r="4" spans="1:15" s="6" customFormat="1" ht="20.100000000000001" customHeight="1">
      <c r="A4" s="1363" t="s">
        <v>107</v>
      </c>
      <c r="B4" s="1363"/>
      <c r="C4" s="1363"/>
      <c r="D4" s="1363"/>
      <c r="E4" s="1363"/>
      <c r="F4" s="1363"/>
      <c r="G4" s="1363"/>
      <c r="H4" s="1363"/>
      <c r="I4" s="1363"/>
      <c r="J4" s="1363"/>
      <c r="K4" s="1363"/>
      <c r="L4" s="1363"/>
    </row>
    <row r="5" spans="1:15" s="17" customFormat="1" ht="20.100000000000001" customHeight="1">
      <c r="A5" s="7" t="s">
        <v>77</v>
      </c>
      <c r="B5" s="16"/>
      <c r="C5" s="130"/>
      <c r="D5" s="131"/>
      <c r="E5" s="131"/>
      <c r="F5" s="11"/>
      <c r="G5" s="11"/>
      <c r="H5" s="11"/>
      <c r="I5" s="7"/>
      <c r="J5" s="7"/>
      <c r="K5" s="7"/>
      <c r="L5" s="102" t="s">
        <v>78</v>
      </c>
    </row>
    <row r="6" spans="1:15" s="17" customFormat="1" ht="30" customHeight="1">
      <c r="A6" s="132" t="s">
        <v>79</v>
      </c>
      <c r="B6" s="1042" t="s">
        <v>108</v>
      </c>
      <c r="C6" s="1383" t="s">
        <v>109</v>
      </c>
      <c r="D6" s="1391"/>
      <c r="E6" s="1391"/>
      <c r="F6" s="1391"/>
      <c r="G6" s="1391"/>
      <c r="H6" s="1391"/>
      <c r="I6" s="1391"/>
      <c r="J6" s="1391"/>
      <c r="K6" s="1391"/>
      <c r="L6" s="1384"/>
    </row>
    <row r="7" spans="1:15" s="17" customFormat="1" ht="24" customHeight="1">
      <c r="A7" s="133"/>
      <c r="B7" s="134"/>
      <c r="C7" s="135" t="s">
        <v>110</v>
      </c>
      <c r="D7" s="136" t="s">
        <v>111</v>
      </c>
      <c r="E7" s="136" t="s">
        <v>112</v>
      </c>
      <c r="F7" s="136" t="s">
        <v>113</v>
      </c>
      <c r="G7" s="135" t="s">
        <v>114</v>
      </c>
      <c r="H7" s="135" t="s">
        <v>115</v>
      </c>
      <c r="I7" s="137" t="s">
        <v>116</v>
      </c>
      <c r="J7" s="136" t="s">
        <v>117</v>
      </c>
      <c r="K7" s="1398" t="s">
        <v>118</v>
      </c>
      <c r="L7" s="1399"/>
    </row>
    <row r="8" spans="1:15" s="17" customFormat="1" ht="39" customHeight="1">
      <c r="A8" s="138" t="s">
        <v>119</v>
      </c>
      <c r="B8" s="39" t="s">
        <v>23</v>
      </c>
      <c r="C8" s="1057" t="s">
        <v>120</v>
      </c>
      <c r="D8" s="139" t="s">
        <v>121</v>
      </c>
      <c r="E8" s="140" t="s">
        <v>122</v>
      </c>
      <c r="F8" s="1058" t="s">
        <v>123</v>
      </c>
      <c r="G8" s="139" t="s">
        <v>124</v>
      </c>
      <c r="H8" s="139" t="s">
        <v>125</v>
      </c>
      <c r="I8" s="1058" t="s">
        <v>126</v>
      </c>
      <c r="J8" s="1058" t="s">
        <v>127</v>
      </c>
      <c r="K8" s="1400" t="s">
        <v>128</v>
      </c>
      <c r="L8" s="1401"/>
    </row>
    <row r="9" spans="1:15" s="110" customFormat="1" ht="38.65" customHeight="1">
      <c r="A9" s="41">
        <v>2013</v>
      </c>
      <c r="B9" s="141">
        <v>88</v>
      </c>
      <c r="C9" s="141">
        <v>3</v>
      </c>
      <c r="D9" s="141">
        <v>1</v>
      </c>
      <c r="E9" s="141">
        <v>1</v>
      </c>
      <c r="F9" s="142">
        <v>0</v>
      </c>
      <c r="G9" s="142">
        <v>0</v>
      </c>
      <c r="H9" s="141">
        <v>41</v>
      </c>
      <c r="I9" s="141">
        <v>9</v>
      </c>
      <c r="J9" s="141">
        <v>3</v>
      </c>
      <c r="K9" s="1402">
        <v>2</v>
      </c>
      <c r="L9" s="1403"/>
    </row>
    <row r="10" spans="1:15" s="110" customFormat="1" ht="38.65" customHeight="1">
      <c r="A10" s="41">
        <v>2014</v>
      </c>
      <c r="B10" s="143">
        <v>88</v>
      </c>
      <c r="C10" s="141">
        <v>2</v>
      </c>
      <c r="D10" s="141">
        <v>1</v>
      </c>
      <c r="E10" s="141">
        <v>1</v>
      </c>
      <c r="F10" s="142">
        <v>0</v>
      </c>
      <c r="G10" s="142">
        <v>0</v>
      </c>
      <c r="H10" s="141">
        <v>42</v>
      </c>
      <c r="I10" s="141">
        <v>10</v>
      </c>
      <c r="J10" s="141">
        <v>3</v>
      </c>
      <c r="K10" s="1404">
        <v>3</v>
      </c>
      <c r="L10" s="1405"/>
    </row>
    <row r="11" spans="1:15" s="110" customFormat="1" ht="38.65" customHeight="1">
      <c r="A11" s="41">
        <v>2015</v>
      </c>
      <c r="B11" s="143">
        <v>91</v>
      </c>
      <c r="C11" s="141">
        <v>2</v>
      </c>
      <c r="D11" s="141">
        <v>2</v>
      </c>
      <c r="E11" s="141">
        <v>1</v>
      </c>
      <c r="F11" s="141">
        <v>0</v>
      </c>
      <c r="G11" s="141">
        <v>0</v>
      </c>
      <c r="H11" s="141">
        <v>42</v>
      </c>
      <c r="I11" s="141">
        <v>6</v>
      </c>
      <c r="J11" s="141">
        <v>3</v>
      </c>
      <c r="K11" s="1404">
        <v>3</v>
      </c>
      <c r="L11" s="1405"/>
    </row>
    <row r="12" spans="1:15" s="114" customFormat="1" ht="38.65" customHeight="1">
      <c r="A12" s="41">
        <v>2016</v>
      </c>
      <c r="B12" s="143">
        <v>91</v>
      </c>
      <c r="C12" s="141">
        <v>3</v>
      </c>
      <c r="D12" s="141">
        <v>2</v>
      </c>
      <c r="E12" s="141">
        <v>1</v>
      </c>
      <c r="F12" s="141">
        <v>0</v>
      </c>
      <c r="G12" s="141">
        <v>0</v>
      </c>
      <c r="H12" s="141">
        <v>45</v>
      </c>
      <c r="I12" s="141">
        <v>6</v>
      </c>
      <c r="J12" s="141">
        <v>3</v>
      </c>
      <c r="K12" s="1404">
        <v>3</v>
      </c>
      <c r="L12" s="1405"/>
      <c r="N12" s="115"/>
      <c r="O12" s="115"/>
    </row>
    <row r="13" spans="1:15" s="114" customFormat="1" ht="38.65" customHeight="1">
      <c r="A13" s="41">
        <v>2017</v>
      </c>
      <c r="B13" s="143">
        <v>92</v>
      </c>
      <c r="C13" s="141">
        <v>3</v>
      </c>
      <c r="D13" s="141">
        <v>2</v>
      </c>
      <c r="E13" s="141">
        <v>1</v>
      </c>
      <c r="F13" s="141">
        <v>0</v>
      </c>
      <c r="G13" s="141">
        <v>0</v>
      </c>
      <c r="H13" s="141">
        <v>42</v>
      </c>
      <c r="I13" s="141">
        <v>7</v>
      </c>
      <c r="J13" s="141">
        <v>3</v>
      </c>
      <c r="K13" s="1404">
        <v>2</v>
      </c>
      <c r="L13" s="1405"/>
      <c r="N13" s="115"/>
      <c r="O13" s="115"/>
    </row>
    <row r="14" spans="1:15" s="116" customFormat="1" ht="38.65" customHeight="1">
      <c r="A14" s="50">
        <v>2018</v>
      </c>
      <c r="B14" s="144">
        <v>91</v>
      </c>
      <c r="C14" s="145">
        <v>2</v>
      </c>
      <c r="D14" s="145">
        <v>2</v>
      </c>
      <c r="E14" s="145">
        <v>1</v>
      </c>
      <c r="F14" s="145">
        <v>0</v>
      </c>
      <c r="G14" s="145">
        <v>0</v>
      </c>
      <c r="H14" s="145">
        <v>44</v>
      </c>
      <c r="I14" s="145">
        <v>8</v>
      </c>
      <c r="J14" s="145">
        <v>4</v>
      </c>
      <c r="K14" s="1406">
        <v>1</v>
      </c>
      <c r="L14" s="1407"/>
      <c r="N14" s="117"/>
      <c r="O14" s="117"/>
    </row>
    <row r="15" spans="1:15" s="118" customFormat="1" ht="30" customHeight="1">
      <c r="A15" s="132" t="s">
        <v>79</v>
      </c>
      <c r="B15" s="1383" t="s">
        <v>129</v>
      </c>
      <c r="C15" s="1391"/>
      <c r="D15" s="1391"/>
      <c r="E15" s="1391"/>
      <c r="F15" s="1392"/>
      <c r="G15" s="1392"/>
      <c r="H15" s="1391"/>
      <c r="I15" s="1384"/>
      <c r="J15" s="1393" t="s">
        <v>1583</v>
      </c>
      <c r="K15" s="1394"/>
      <c r="L15" s="1395"/>
    </row>
    <row r="16" spans="1:15" s="118" customFormat="1" ht="38.25" customHeight="1">
      <c r="A16" s="133"/>
      <c r="B16" s="136" t="s">
        <v>130</v>
      </c>
      <c r="C16" s="136" t="s">
        <v>131</v>
      </c>
      <c r="D16" s="136" t="s">
        <v>132</v>
      </c>
      <c r="E16" s="136" t="s">
        <v>133</v>
      </c>
      <c r="F16" s="136" t="s">
        <v>134</v>
      </c>
      <c r="G16" s="1048" t="s">
        <v>135</v>
      </c>
      <c r="H16" s="136" t="s">
        <v>136</v>
      </c>
      <c r="I16" s="136" t="s">
        <v>137</v>
      </c>
      <c r="J16" s="135" t="s">
        <v>138</v>
      </c>
      <c r="K16" s="135" t="s">
        <v>139</v>
      </c>
      <c r="L16" s="135" t="s">
        <v>140</v>
      </c>
    </row>
    <row r="17" spans="1:12" s="118" customFormat="1" ht="48.75" customHeight="1">
      <c r="A17" s="138" t="s">
        <v>119</v>
      </c>
      <c r="B17" s="1058" t="s">
        <v>141</v>
      </c>
      <c r="C17" s="1058" t="s">
        <v>142</v>
      </c>
      <c r="D17" s="1058" t="s">
        <v>143</v>
      </c>
      <c r="E17" s="1058" t="s">
        <v>144</v>
      </c>
      <c r="F17" s="1058" t="s">
        <v>1619</v>
      </c>
      <c r="G17" s="1058" t="s">
        <v>145</v>
      </c>
      <c r="H17" s="1058" t="s">
        <v>146</v>
      </c>
      <c r="I17" s="1091" t="s">
        <v>147</v>
      </c>
      <c r="J17" s="149" t="s">
        <v>148</v>
      </c>
      <c r="K17" s="1058" t="s">
        <v>149</v>
      </c>
      <c r="L17" s="1024" t="s">
        <v>150</v>
      </c>
    </row>
    <row r="18" spans="1:12" ht="38.1" customHeight="1">
      <c r="A18" s="49">
        <v>2013</v>
      </c>
      <c r="B18" s="141">
        <v>2</v>
      </c>
      <c r="C18" s="141">
        <v>3</v>
      </c>
      <c r="D18" s="141">
        <v>4</v>
      </c>
      <c r="E18" s="141">
        <v>0</v>
      </c>
      <c r="F18" s="141">
        <v>7</v>
      </c>
      <c r="G18" s="141">
        <v>0</v>
      </c>
      <c r="H18" s="141" t="s">
        <v>49</v>
      </c>
      <c r="I18" s="141" t="s">
        <v>49</v>
      </c>
      <c r="J18" s="141">
        <v>0</v>
      </c>
      <c r="K18" s="141">
        <v>2</v>
      </c>
      <c r="L18" s="150">
        <v>10</v>
      </c>
    </row>
    <row r="19" spans="1:12" ht="38.1" customHeight="1">
      <c r="A19" s="49">
        <v>2014</v>
      </c>
      <c r="B19" s="141">
        <v>2</v>
      </c>
      <c r="C19" s="141">
        <v>3</v>
      </c>
      <c r="D19" s="141">
        <v>5</v>
      </c>
      <c r="E19" s="141">
        <v>0</v>
      </c>
      <c r="F19" s="141">
        <v>8</v>
      </c>
      <c r="G19" s="141">
        <v>0</v>
      </c>
      <c r="H19" s="141">
        <v>0</v>
      </c>
      <c r="I19" s="141">
        <v>0</v>
      </c>
      <c r="J19" s="141">
        <v>0</v>
      </c>
      <c r="K19" s="141">
        <v>2</v>
      </c>
      <c r="L19" s="150">
        <v>6</v>
      </c>
    </row>
    <row r="20" spans="1:12" ht="38.1" customHeight="1">
      <c r="A20" s="49">
        <v>2015</v>
      </c>
      <c r="B20" s="141">
        <v>2</v>
      </c>
      <c r="C20" s="141">
        <v>3</v>
      </c>
      <c r="D20" s="141">
        <v>4</v>
      </c>
      <c r="E20" s="141">
        <v>0</v>
      </c>
      <c r="F20" s="141">
        <v>8</v>
      </c>
      <c r="G20" s="141">
        <v>2</v>
      </c>
      <c r="H20" s="141">
        <v>0</v>
      </c>
      <c r="I20" s="141">
        <v>0</v>
      </c>
      <c r="J20" s="141">
        <v>7</v>
      </c>
      <c r="K20" s="141">
        <v>2</v>
      </c>
      <c r="L20" s="150">
        <v>4</v>
      </c>
    </row>
    <row r="21" spans="1:12" s="122" customFormat="1" ht="38.1" customHeight="1">
      <c r="A21" s="49">
        <v>2016</v>
      </c>
      <c r="B21" s="141">
        <v>2</v>
      </c>
      <c r="C21" s="141">
        <v>3</v>
      </c>
      <c r="D21" s="141">
        <v>2</v>
      </c>
      <c r="E21" s="141">
        <v>0</v>
      </c>
      <c r="F21" s="141">
        <v>3</v>
      </c>
      <c r="G21" s="141">
        <v>3</v>
      </c>
      <c r="H21" s="141">
        <v>0</v>
      </c>
      <c r="I21" s="141">
        <v>0</v>
      </c>
      <c r="J21" s="141">
        <v>7</v>
      </c>
      <c r="K21" s="141">
        <v>1</v>
      </c>
      <c r="L21" s="150">
        <v>7</v>
      </c>
    </row>
    <row r="22" spans="1:12" s="122" customFormat="1" ht="38.1" customHeight="1">
      <c r="A22" s="49">
        <v>2017</v>
      </c>
      <c r="B22" s="141">
        <v>3</v>
      </c>
      <c r="C22" s="141">
        <v>3</v>
      </c>
      <c r="D22" s="141">
        <v>4</v>
      </c>
      <c r="E22" s="141">
        <v>0</v>
      </c>
      <c r="F22" s="141">
        <v>7</v>
      </c>
      <c r="G22" s="141">
        <v>1</v>
      </c>
      <c r="H22" s="141">
        <v>0</v>
      </c>
      <c r="I22" s="141">
        <v>0</v>
      </c>
      <c r="J22" s="141">
        <v>0</v>
      </c>
      <c r="K22" s="141">
        <v>1</v>
      </c>
      <c r="L22" s="150">
        <v>13</v>
      </c>
    </row>
    <row r="23" spans="1:12" s="122" customFormat="1" ht="38.1" customHeight="1">
      <c r="A23" s="151">
        <v>2018</v>
      </c>
      <c r="B23" s="145">
        <v>3</v>
      </c>
      <c r="C23" s="145">
        <v>6</v>
      </c>
      <c r="D23" s="145">
        <v>3</v>
      </c>
      <c r="E23" s="146">
        <v>0</v>
      </c>
      <c r="F23" s="145">
        <v>5</v>
      </c>
      <c r="G23" s="145">
        <v>0</v>
      </c>
      <c r="H23" s="145">
        <v>0</v>
      </c>
      <c r="I23" s="145">
        <v>0</v>
      </c>
      <c r="J23" s="145">
        <v>0</v>
      </c>
      <c r="K23" s="145">
        <v>1</v>
      </c>
      <c r="L23" s="152">
        <v>11</v>
      </c>
    </row>
    <row r="24" spans="1:12" ht="15.95" customHeight="1">
      <c r="A24" s="1396" t="s">
        <v>151</v>
      </c>
      <c r="B24" s="1397"/>
      <c r="C24" s="1397"/>
      <c r="D24" s="1397"/>
      <c r="E24" s="1397"/>
      <c r="F24" s="76"/>
      <c r="G24" s="76"/>
      <c r="H24" s="76"/>
      <c r="I24" s="76"/>
      <c r="J24" s="76"/>
      <c r="K24" s="76"/>
      <c r="L24" s="76"/>
    </row>
    <row r="25" spans="1:12" ht="14.25" customHeight="1">
      <c r="B25" s="99"/>
      <c r="C25" s="99"/>
      <c r="D25" s="99"/>
      <c r="E25" s="153"/>
      <c r="F25" s="99"/>
      <c r="G25" s="99"/>
      <c r="H25" s="99"/>
      <c r="I25" s="99"/>
      <c r="J25" s="99"/>
      <c r="K25" s="99"/>
      <c r="L25" s="99"/>
    </row>
    <row r="26" spans="1:12" ht="14.25" customHeight="1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1:12" ht="14.25" customHeight="1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4.25" customHeight="1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ht="14.25" customHeight="1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ht="14.2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 ht="14.25" customHeight="1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2" ht="14.25" customHeight="1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 ht="14.25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 ht="14.25" customHeight="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 ht="14.2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 ht="14.25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 ht="14.2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 ht="14.2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 ht="14.25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 ht="14.2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 ht="14.2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 ht="14.2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 ht="14.2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 ht="14.2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 ht="14.25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 ht="14.2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</sheetData>
  <mergeCells count="15">
    <mergeCell ref="B15:I15"/>
    <mergeCell ref="J15:L15"/>
    <mergeCell ref="A24:E24"/>
    <mergeCell ref="A2:L2"/>
    <mergeCell ref="A3:L3"/>
    <mergeCell ref="A4:L4"/>
    <mergeCell ref="C6:L6"/>
    <mergeCell ref="K7:L7"/>
    <mergeCell ref="K8:L8"/>
    <mergeCell ref="K9:L9"/>
    <mergeCell ref="K10:L10"/>
    <mergeCell ref="K11:L11"/>
    <mergeCell ref="K12:L12"/>
    <mergeCell ref="K13:L13"/>
    <mergeCell ref="K14:L14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="85" zoomScaleNormal="70" zoomScaleSheetLayoutView="85" workbookViewId="0">
      <selection activeCell="D22" sqref="D22"/>
    </sheetView>
  </sheetViews>
  <sheetFormatPr defaultColWidth="9" defaultRowHeight="14.25"/>
  <cols>
    <col min="1" max="1" width="10.625" style="820" customWidth="1"/>
    <col min="2" max="2" width="18.625" style="467" customWidth="1"/>
    <col min="3" max="5" width="18.625" style="793" customWidth="1"/>
    <col min="6" max="16384" width="9" style="793"/>
  </cols>
  <sheetData>
    <row r="1" spans="1:5" ht="5.0999999999999996" customHeight="1">
      <c r="A1" s="961"/>
      <c r="B1" s="90"/>
      <c r="C1" s="791"/>
      <c r="D1" s="791"/>
      <c r="E1" s="791"/>
    </row>
    <row r="2" spans="1:5" ht="50.1" customHeight="1">
      <c r="A2" s="1868"/>
      <c r="B2" s="1868"/>
      <c r="C2" s="1868"/>
      <c r="D2" s="1868"/>
      <c r="E2" s="1868"/>
    </row>
    <row r="3" spans="1:5" s="794" customFormat="1" ht="21" customHeight="1">
      <c r="A3" s="1869" t="s">
        <v>1456</v>
      </c>
      <c r="B3" s="1869"/>
      <c r="C3" s="1869"/>
      <c r="D3" s="1869"/>
      <c r="E3" s="1869"/>
    </row>
    <row r="4" spans="1:5" s="794" customFormat="1" ht="20.100000000000001" customHeight="1">
      <c r="A4" s="1870" t="s">
        <v>1457</v>
      </c>
      <c r="B4" s="1870"/>
      <c r="C4" s="1870"/>
      <c r="D4" s="1870"/>
      <c r="E4" s="1870"/>
    </row>
    <row r="5" spans="1:5" s="798" customFormat="1" ht="20.100000000000001" customHeight="1">
      <c r="A5" s="963" t="s">
        <v>1028</v>
      </c>
      <c r="B5" s="15"/>
      <c r="C5" s="1871" t="s">
        <v>1458</v>
      </c>
      <c r="D5" s="1554"/>
      <c r="E5" s="1554"/>
    </row>
    <row r="6" spans="1:5" s="1142" customFormat="1" ht="17.100000000000001" customHeight="1">
      <c r="A6" s="1098" t="s">
        <v>79</v>
      </c>
      <c r="B6" s="1872" t="s">
        <v>1459</v>
      </c>
      <c r="C6" s="1873"/>
      <c r="D6" s="1873"/>
      <c r="E6" s="1874"/>
    </row>
    <row r="7" spans="1:5" s="1143" customFormat="1" ht="17.100000000000001" customHeight="1">
      <c r="A7" s="1114"/>
      <c r="B7" s="1865" t="s">
        <v>1460</v>
      </c>
      <c r="C7" s="1866"/>
      <c r="D7" s="1866"/>
      <c r="E7" s="1867"/>
    </row>
    <row r="8" spans="1:5" s="799" customFormat="1" ht="17.100000000000001" customHeight="1">
      <c r="A8" s="1114"/>
      <c r="B8" s="104" t="s">
        <v>1461</v>
      </c>
      <c r="C8" s="1144" t="s">
        <v>1462</v>
      </c>
      <c r="D8" s="1144" t="s">
        <v>1463</v>
      </c>
      <c r="E8" s="1144" t="s">
        <v>1464</v>
      </c>
    </row>
    <row r="9" spans="1:5" s="799" customFormat="1" ht="17.100000000000001" customHeight="1">
      <c r="A9" s="106" t="s">
        <v>1465</v>
      </c>
      <c r="B9" s="1065" t="s">
        <v>1466</v>
      </c>
      <c r="C9" s="1145" t="s">
        <v>1467</v>
      </c>
      <c r="D9" s="1108" t="s">
        <v>1468</v>
      </c>
      <c r="E9" s="1108" t="s">
        <v>1469</v>
      </c>
    </row>
    <row r="10" spans="1:5" s="847" customFormat="1" ht="23.25" customHeight="1">
      <c r="A10" s="41">
        <v>2013</v>
      </c>
      <c r="B10" s="240">
        <v>3</v>
      </c>
      <c r="C10" s="240">
        <v>151</v>
      </c>
      <c r="D10" s="240">
        <v>143</v>
      </c>
      <c r="E10" s="243">
        <v>101</v>
      </c>
    </row>
    <row r="11" spans="1:5" s="847" customFormat="1" ht="23.25" customHeight="1">
      <c r="A11" s="41">
        <v>2014</v>
      </c>
      <c r="B11" s="240">
        <v>3</v>
      </c>
      <c r="C11" s="240">
        <v>238</v>
      </c>
      <c r="D11" s="240">
        <v>135</v>
      </c>
      <c r="E11" s="243">
        <v>103</v>
      </c>
    </row>
    <row r="12" spans="1:5" s="847" customFormat="1" ht="23.25" customHeight="1">
      <c r="A12" s="41">
        <v>2015</v>
      </c>
      <c r="B12" s="240">
        <v>3</v>
      </c>
      <c r="C12" s="240">
        <v>230</v>
      </c>
      <c r="D12" s="240">
        <v>133</v>
      </c>
      <c r="E12" s="243">
        <v>97</v>
      </c>
    </row>
    <row r="13" spans="1:5" s="839" customFormat="1" ht="23.25" customHeight="1">
      <c r="A13" s="41">
        <v>2016</v>
      </c>
      <c r="B13" s="240">
        <v>3</v>
      </c>
      <c r="C13" s="240">
        <v>151</v>
      </c>
      <c r="D13" s="240">
        <v>135</v>
      </c>
      <c r="E13" s="243">
        <v>96</v>
      </c>
    </row>
    <row r="14" spans="1:5" s="839" customFormat="1" ht="23.25" customHeight="1">
      <c r="A14" s="41">
        <v>2017</v>
      </c>
      <c r="B14" s="240">
        <v>3</v>
      </c>
      <c r="C14" s="240">
        <v>115</v>
      </c>
      <c r="D14" s="240">
        <v>100</v>
      </c>
      <c r="E14" s="243">
        <v>93</v>
      </c>
    </row>
    <row r="15" spans="1:5" s="979" customFormat="1" ht="23.25" customHeight="1">
      <c r="A15" s="50">
        <v>2018</v>
      </c>
      <c r="B15" s="1146">
        <v>3</v>
      </c>
      <c r="C15" s="1146">
        <v>190</v>
      </c>
      <c r="D15" s="1146">
        <v>112</v>
      </c>
      <c r="E15" s="1147">
        <v>78</v>
      </c>
    </row>
    <row r="16" spans="1:5" s="847" customFormat="1" ht="17.100000000000001" customHeight="1">
      <c r="A16" s="1098" t="s">
        <v>79</v>
      </c>
      <c r="B16" s="1872" t="s">
        <v>1470</v>
      </c>
      <c r="C16" s="1576"/>
      <c r="D16" s="1576"/>
      <c r="E16" s="1577"/>
    </row>
    <row r="17" spans="1:5" s="847" customFormat="1" ht="17.100000000000001" customHeight="1">
      <c r="A17" s="1114"/>
      <c r="B17" s="1865" t="s">
        <v>1471</v>
      </c>
      <c r="C17" s="1694"/>
      <c r="D17" s="1694"/>
      <c r="E17" s="1695"/>
    </row>
    <row r="18" spans="1:5" s="1148" customFormat="1" ht="17.100000000000001" customHeight="1">
      <c r="A18" s="1114"/>
      <c r="B18" s="640" t="s">
        <v>1461</v>
      </c>
      <c r="C18" s="857" t="s">
        <v>1462</v>
      </c>
      <c r="D18" s="857" t="s">
        <v>1463</v>
      </c>
      <c r="E18" s="1144" t="s">
        <v>1464</v>
      </c>
    </row>
    <row r="19" spans="1:5" s="847" customFormat="1" ht="17.100000000000001" customHeight="1">
      <c r="A19" s="38" t="s">
        <v>1465</v>
      </c>
      <c r="B19" s="1065" t="s">
        <v>1466</v>
      </c>
      <c r="C19" s="1145" t="s">
        <v>1467</v>
      </c>
      <c r="D19" s="1108" t="s">
        <v>1468</v>
      </c>
      <c r="E19" s="1108" t="s">
        <v>1469</v>
      </c>
    </row>
    <row r="20" spans="1:5" ht="23.25" customHeight="1">
      <c r="A20" s="41">
        <v>2013</v>
      </c>
      <c r="B20" s="240">
        <v>2</v>
      </c>
      <c r="C20" s="240">
        <v>53</v>
      </c>
      <c r="D20" s="240">
        <v>65</v>
      </c>
      <c r="E20" s="243">
        <v>81</v>
      </c>
    </row>
    <row r="21" spans="1:5" ht="23.25" customHeight="1">
      <c r="A21" s="41">
        <v>2014</v>
      </c>
      <c r="B21" s="240">
        <v>2</v>
      </c>
      <c r="C21" s="240">
        <v>137</v>
      </c>
      <c r="D21" s="240">
        <v>52</v>
      </c>
      <c r="E21" s="243">
        <v>85</v>
      </c>
    </row>
    <row r="22" spans="1:5" ht="23.25" customHeight="1">
      <c r="A22" s="41">
        <v>2015</v>
      </c>
      <c r="B22" s="240">
        <v>2</v>
      </c>
      <c r="C22" s="240">
        <v>129</v>
      </c>
      <c r="D22" s="240">
        <v>51</v>
      </c>
      <c r="E22" s="243">
        <v>78</v>
      </c>
    </row>
    <row r="23" spans="1:5" s="805" customFormat="1" ht="23.25" customHeight="1">
      <c r="A23" s="41">
        <v>2016</v>
      </c>
      <c r="B23" s="240">
        <v>2</v>
      </c>
      <c r="C23" s="240">
        <v>58</v>
      </c>
      <c r="D23" s="240">
        <v>60</v>
      </c>
      <c r="E23" s="243">
        <v>78</v>
      </c>
    </row>
    <row r="24" spans="1:5" s="805" customFormat="1" ht="23.25" customHeight="1">
      <c r="A24" s="41">
        <v>2017</v>
      </c>
      <c r="B24" s="240">
        <v>2</v>
      </c>
      <c r="C24" s="240">
        <v>51</v>
      </c>
      <c r="D24" s="240">
        <v>54</v>
      </c>
      <c r="E24" s="243">
        <v>75</v>
      </c>
    </row>
    <row r="25" spans="1:5" s="805" customFormat="1" ht="23.25" customHeight="1">
      <c r="A25" s="50">
        <v>2018</v>
      </c>
      <c r="B25" s="1146">
        <v>2</v>
      </c>
      <c r="C25" s="1146">
        <v>113</v>
      </c>
      <c r="D25" s="1146">
        <v>49</v>
      </c>
      <c r="E25" s="1147">
        <v>64</v>
      </c>
    </row>
    <row r="26" spans="1:5" ht="17.100000000000001" customHeight="1">
      <c r="A26" s="1098" t="s">
        <v>79</v>
      </c>
      <c r="B26" s="1872" t="s">
        <v>1472</v>
      </c>
      <c r="C26" s="1576"/>
      <c r="D26" s="1576"/>
      <c r="E26" s="1577"/>
    </row>
    <row r="27" spans="1:5" ht="17.100000000000001" customHeight="1">
      <c r="A27" s="1114"/>
      <c r="B27" s="1865" t="s">
        <v>1473</v>
      </c>
      <c r="C27" s="1694"/>
      <c r="D27" s="1694"/>
      <c r="E27" s="1695"/>
    </row>
    <row r="28" spans="1:5" ht="17.100000000000001" customHeight="1">
      <c r="A28" s="1114"/>
      <c r="B28" s="640" t="s">
        <v>1461</v>
      </c>
      <c r="C28" s="857" t="s">
        <v>1462</v>
      </c>
      <c r="D28" s="857" t="s">
        <v>1463</v>
      </c>
      <c r="E28" s="1144" t="s">
        <v>1464</v>
      </c>
    </row>
    <row r="29" spans="1:5" ht="17.100000000000001" customHeight="1">
      <c r="A29" s="106" t="s">
        <v>1465</v>
      </c>
      <c r="B29" s="1065" t="s">
        <v>1466</v>
      </c>
      <c r="C29" s="1145" t="s">
        <v>1467</v>
      </c>
      <c r="D29" s="1108" t="s">
        <v>1468</v>
      </c>
      <c r="E29" s="1108" t="s">
        <v>1469</v>
      </c>
    </row>
    <row r="30" spans="1:5" ht="23.25" customHeight="1">
      <c r="A30" s="41">
        <v>2013</v>
      </c>
      <c r="B30" s="1149">
        <v>1</v>
      </c>
      <c r="C30" s="1149">
        <v>98</v>
      </c>
      <c r="D30" s="1149">
        <v>78</v>
      </c>
      <c r="E30" s="1150">
        <v>20</v>
      </c>
    </row>
    <row r="31" spans="1:5" ht="23.25" customHeight="1">
      <c r="A31" s="49">
        <v>2014</v>
      </c>
      <c r="B31" s="1149">
        <v>1</v>
      </c>
      <c r="C31" s="1149">
        <v>101</v>
      </c>
      <c r="D31" s="1149">
        <v>83</v>
      </c>
      <c r="E31" s="1150">
        <v>18</v>
      </c>
    </row>
    <row r="32" spans="1:5" ht="23.25" customHeight="1">
      <c r="A32" s="49">
        <v>2015</v>
      </c>
      <c r="B32" s="1149">
        <v>1</v>
      </c>
      <c r="C32" s="1149">
        <v>101</v>
      </c>
      <c r="D32" s="1149">
        <v>82</v>
      </c>
      <c r="E32" s="1150">
        <v>19</v>
      </c>
    </row>
    <row r="33" spans="1:5" s="805" customFormat="1" ht="23.25" customHeight="1">
      <c r="A33" s="49">
        <v>2016</v>
      </c>
      <c r="B33" s="1149">
        <v>1</v>
      </c>
      <c r="C33" s="1149">
        <v>93</v>
      </c>
      <c r="D33" s="1149">
        <v>75</v>
      </c>
      <c r="E33" s="1150">
        <v>18</v>
      </c>
    </row>
    <row r="34" spans="1:5" s="805" customFormat="1" ht="23.25" customHeight="1">
      <c r="A34" s="49">
        <v>2017</v>
      </c>
      <c r="B34" s="1149">
        <v>1</v>
      </c>
      <c r="C34" s="1149">
        <v>64</v>
      </c>
      <c r="D34" s="1149">
        <v>46</v>
      </c>
      <c r="E34" s="1150">
        <v>18</v>
      </c>
    </row>
    <row r="35" spans="1:5" s="805" customFormat="1" ht="23.25" customHeight="1">
      <c r="A35" s="151">
        <v>2018</v>
      </c>
      <c r="B35" s="1151">
        <v>1</v>
      </c>
      <c r="C35" s="1151">
        <v>77</v>
      </c>
      <c r="D35" s="1151">
        <v>63</v>
      </c>
      <c r="E35" s="1152">
        <v>14</v>
      </c>
    </row>
    <row r="36" spans="1:5" s="970" customFormat="1" ht="15.95" customHeight="1">
      <c r="A36" s="1396" t="s">
        <v>1474</v>
      </c>
      <c r="B36" s="1397"/>
      <c r="C36" s="958"/>
      <c r="D36" s="958"/>
      <c r="E36" s="958"/>
    </row>
  </sheetData>
  <mergeCells count="11">
    <mergeCell ref="B16:E16"/>
    <mergeCell ref="B17:E17"/>
    <mergeCell ref="B26:E26"/>
    <mergeCell ref="B27:E27"/>
    <mergeCell ref="A36:B36"/>
    <mergeCell ref="B7:E7"/>
    <mergeCell ref="A2:E2"/>
    <mergeCell ref="A3:E3"/>
    <mergeCell ref="A4:E4"/>
    <mergeCell ref="C5:E5"/>
    <mergeCell ref="B6:E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4" zoomScale="85" zoomScaleNormal="55" zoomScaleSheetLayoutView="85" workbookViewId="0">
      <selection activeCell="E13" sqref="E13"/>
    </sheetView>
  </sheetViews>
  <sheetFormatPr defaultColWidth="9" defaultRowHeight="14.25"/>
  <cols>
    <col min="1" max="1" width="8.125" style="820" customWidth="1"/>
    <col min="2" max="2" width="9.375" style="467" customWidth="1"/>
    <col min="3" max="3" width="9.375" style="793" customWidth="1"/>
    <col min="4" max="4" width="10.375" style="793" customWidth="1"/>
    <col min="5" max="5" width="10" style="793" customWidth="1"/>
    <col min="6" max="6" width="8.75" style="467" customWidth="1"/>
    <col min="7" max="7" width="9.375" style="793" customWidth="1"/>
    <col min="8" max="8" width="10.75" style="793" customWidth="1"/>
    <col min="9" max="9" width="9.375" style="793" customWidth="1"/>
    <col min="10" max="16384" width="9" style="793"/>
  </cols>
  <sheetData>
    <row r="1" spans="1:9" ht="5.0999999999999996" customHeight="1">
      <c r="A1" s="961"/>
      <c r="B1" s="90"/>
      <c r="C1" s="791"/>
      <c r="D1" s="791"/>
      <c r="E1" s="791"/>
      <c r="F1" s="90"/>
      <c r="G1" s="791"/>
      <c r="H1" s="791"/>
      <c r="I1" s="791"/>
    </row>
    <row r="2" spans="1:9" ht="50.1" customHeight="1">
      <c r="A2" s="1868"/>
      <c r="B2" s="1868"/>
      <c r="C2" s="1868"/>
      <c r="D2" s="1868"/>
      <c r="E2" s="1868"/>
      <c r="F2" s="1868"/>
      <c r="G2" s="1868"/>
      <c r="H2" s="1868"/>
      <c r="I2" s="1868"/>
    </row>
    <row r="3" spans="1:9" s="794" customFormat="1" ht="21" customHeight="1">
      <c r="A3" s="1869" t="s">
        <v>1475</v>
      </c>
      <c r="B3" s="1869"/>
      <c r="C3" s="1869"/>
      <c r="D3" s="1869"/>
      <c r="E3" s="1869"/>
      <c r="F3" s="1869"/>
      <c r="G3" s="1573"/>
      <c r="H3" s="1573"/>
      <c r="I3" s="1573"/>
    </row>
    <row r="4" spans="1:9" s="794" customFormat="1" ht="20.100000000000001" customHeight="1">
      <c r="A4" s="1870" t="s">
        <v>1476</v>
      </c>
      <c r="B4" s="1574"/>
      <c r="C4" s="1574"/>
      <c r="D4" s="1574"/>
      <c r="E4" s="1574"/>
      <c r="F4" s="1574"/>
      <c r="G4" s="1574"/>
      <c r="H4" s="1574"/>
      <c r="I4" s="1574"/>
    </row>
    <row r="5" spans="1:9" s="798" customFormat="1" ht="20.100000000000001" customHeight="1">
      <c r="A5" s="963" t="s">
        <v>1477</v>
      </c>
      <c r="B5" s="15"/>
      <c r="C5" s="1876"/>
      <c r="D5" s="1877"/>
      <c r="E5" s="1877"/>
      <c r="F5" s="1877"/>
      <c r="G5" s="1554" t="s">
        <v>1478</v>
      </c>
      <c r="H5" s="1554"/>
      <c r="I5" s="1554"/>
    </row>
    <row r="6" spans="1:9" s="1142" customFormat="1" ht="20.100000000000001" customHeight="1">
      <c r="A6" s="1153"/>
      <c r="B6" s="1875" t="s">
        <v>1479</v>
      </c>
      <c r="C6" s="1807"/>
      <c r="D6" s="1807"/>
      <c r="E6" s="1807"/>
      <c r="F6" s="1807"/>
      <c r="G6" s="1807"/>
      <c r="H6" s="1807"/>
      <c r="I6" s="1427"/>
    </row>
    <row r="7" spans="1:9" s="1143" customFormat="1" ht="18" customHeight="1">
      <c r="A7" s="1008" t="s">
        <v>1480</v>
      </c>
      <c r="B7" s="1576" t="s">
        <v>1481</v>
      </c>
      <c r="C7" s="1577"/>
      <c r="D7" s="1692" t="s">
        <v>1482</v>
      </c>
      <c r="E7" s="1577"/>
      <c r="F7" s="1872" t="s">
        <v>1483</v>
      </c>
      <c r="G7" s="1874"/>
      <c r="H7" s="1692" t="s">
        <v>1484</v>
      </c>
      <c r="I7" s="1577"/>
    </row>
    <row r="8" spans="1:9" s="799" customFormat="1" ht="18" customHeight="1">
      <c r="A8" s="1114"/>
      <c r="B8" s="1694" t="s">
        <v>1485</v>
      </c>
      <c r="C8" s="1695"/>
      <c r="D8" s="1865" t="s">
        <v>1486</v>
      </c>
      <c r="E8" s="1867"/>
      <c r="F8" s="1865" t="s">
        <v>1487</v>
      </c>
      <c r="G8" s="1867"/>
      <c r="H8" s="1878" t="s">
        <v>1488</v>
      </c>
      <c r="I8" s="1867"/>
    </row>
    <row r="9" spans="1:9" s="799" customFormat="1" ht="22.5" customHeight="1">
      <c r="A9" s="1114"/>
      <c r="B9" s="1020" t="s">
        <v>1489</v>
      </c>
      <c r="C9" s="1115" t="s">
        <v>1490</v>
      </c>
      <c r="D9" s="1115" t="s">
        <v>1489</v>
      </c>
      <c r="E9" s="1115" t="s">
        <v>1490</v>
      </c>
      <c r="F9" s="1115" t="s">
        <v>1489</v>
      </c>
      <c r="G9" s="1115" t="s">
        <v>1490</v>
      </c>
      <c r="H9" s="1115" t="s">
        <v>1489</v>
      </c>
      <c r="I9" s="1115" t="s">
        <v>1490</v>
      </c>
    </row>
    <row r="10" spans="1:9" s="799" customFormat="1" ht="18" customHeight="1">
      <c r="A10" s="1008"/>
      <c r="B10" s="1455" t="s">
        <v>1491</v>
      </c>
      <c r="C10" s="1879" t="s">
        <v>1492</v>
      </c>
      <c r="D10" s="1154"/>
      <c r="E10" s="1881"/>
      <c r="F10" s="808"/>
      <c r="G10" s="809"/>
      <c r="H10" s="809"/>
      <c r="I10" s="809"/>
    </row>
    <row r="11" spans="1:9" s="799" customFormat="1" ht="18" customHeight="1">
      <c r="A11" s="38" t="s">
        <v>1493</v>
      </c>
      <c r="B11" s="1803"/>
      <c r="C11" s="1880"/>
      <c r="D11" s="1109"/>
      <c r="E11" s="1882"/>
      <c r="F11" s="811"/>
      <c r="G11" s="851"/>
      <c r="H11" s="851"/>
      <c r="I11" s="851"/>
    </row>
    <row r="12" spans="1:9" s="847" customFormat="1" ht="36" customHeight="1">
      <c r="A12" s="41">
        <v>2013</v>
      </c>
      <c r="B12" s="854">
        <v>4</v>
      </c>
      <c r="C12" s="854">
        <v>3962</v>
      </c>
      <c r="D12" s="854">
        <v>1</v>
      </c>
      <c r="E12" s="854">
        <v>1047</v>
      </c>
      <c r="F12" s="854">
        <v>2</v>
      </c>
      <c r="G12" s="854">
        <v>2063</v>
      </c>
      <c r="H12" s="854">
        <v>1</v>
      </c>
      <c r="I12" s="1155">
        <v>852</v>
      </c>
    </row>
    <row r="13" spans="1:9" s="847" customFormat="1" ht="36" customHeight="1">
      <c r="A13" s="41">
        <v>2014</v>
      </c>
      <c r="B13" s="1156">
        <v>4</v>
      </c>
      <c r="C13" s="1156">
        <v>3434</v>
      </c>
      <c r="D13" s="1156">
        <v>1</v>
      </c>
      <c r="E13" s="1156">
        <v>896</v>
      </c>
      <c r="F13" s="1156">
        <v>2</v>
      </c>
      <c r="G13" s="1156">
        <v>1288</v>
      </c>
      <c r="H13" s="1156">
        <v>1</v>
      </c>
      <c r="I13" s="1157">
        <v>1250</v>
      </c>
    </row>
    <row r="14" spans="1:9" s="847" customFormat="1" ht="36" customHeight="1">
      <c r="A14" s="41">
        <v>2015</v>
      </c>
      <c r="B14" s="1156">
        <v>4</v>
      </c>
      <c r="C14" s="1156">
        <v>5265</v>
      </c>
      <c r="D14" s="1156">
        <v>1</v>
      </c>
      <c r="E14" s="1156">
        <v>1134</v>
      </c>
      <c r="F14" s="1156">
        <v>2</v>
      </c>
      <c r="G14" s="1156">
        <v>2674</v>
      </c>
      <c r="H14" s="1156">
        <v>1</v>
      </c>
      <c r="I14" s="1157">
        <v>1457</v>
      </c>
    </row>
    <row r="15" spans="1:9" s="839" customFormat="1" ht="36" customHeight="1">
      <c r="A15" s="41">
        <v>2016</v>
      </c>
      <c r="B15" s="1156">
        <v>4</v>
      </c>
      <c r="C15" s="1156">
        <v>5262</v>
      </c>
      <c r="D15" s="1156">
        <v>1</v>
      </c>
      <c r="E15" s="1156">
        <v>905</v>
      </c>
      <c r="F15" s="1156">
        <v>2</v>
      </c>
      <c r="G15" s="1156">
        <v>2553</v>
      </c>
      <c r="H15" s="1156">
        <v>1</v>
      </c>
      <c r="I15" s="1157">
        <v>1804</v>
      </c>
    </row>
    <row r="16" spans="1:9" s="839" customFormat="1" ht="36" customHeight="1">
      <c r="A16" s="41">
        <v>2017</v>
      </c>
      <c r="B16" s="1156">
        <v>4</v>
      </c>
      <c r="C16" s="1156">
        <v>4644</v>
      </c>
      <c r="D16" s="1156">
        <v>1</v>
      </c>
      <c r="E16" s="1156">
        <v>1155</v>
      </c>
      <c r="F16" s="1156">
        <v>2</v>
      </c>
      <c r="G16" s="1156">
        <v>2144</v>
      </c>
      <c r="H16" s="1156">
        <v>1</v>
      </c>
      <c r="I16" s="1157">
        <v>1345</v>
      </c>
    </row>
    <row r="17" spans="1:9" s="979" customFormat="1" ht="36" customHeight="1">
      <c r="A17" s="123">
        <v>2018</v>
      </c>
      <c r="B17" s="1158">
        <v>4</v>
      </c>
      <c r="C17" s="1158">
        <v>4534</v>
      </c>
      <c r="D17" s="1158">
        <v>1</v>
      </c>
      <c r="E17" s="1158">
        <v>1355</v>
      </c>
      <c r="F17" s="1158">
        <v>2</v>
      </c>
      <c r="G17" s="1158">
        <v>1874</v>
      </c>
      <c r="H17" s="1158">
        <v>1</v>
      </c>
      <c r="I17" s="1159">
        <v>1305</v>
      </c>
    </row>
    <row r="18" spans="1:9" s="847" customFormat="1" ht="20.100000000000001" customHeight="1">
      <c r="A18" s="1008"/>
      <c r="B18" s="1883" t="s">
        <v>1494</v>
      </c>
      <c r="C18" s="1884"/>
      <c r="D18" s="1884"/>
      <c r="E18" s="1884"/>
      <c r="F18" s="1884"/>
      <c r="G18" s="1884"/>
      <c r="H18" s="1884"/>
      <c r="I18" s="1885"/>
    </row>
    <row r="19" spans="1:9" s="847" customFormat="1" ht="21" customHeight="1">
      <c r="A19" s="1114"/>
      <c r="B19" s="1115" t="s">
        <v>1481</v>
      </c>
      <c r="C19" s="1872" t="s">
        <v>1495</v>
      </c>
      <c r="D19" s="1874"/>
      <c r="E19" s="1872" t="s">
        <v>1496</v>
      </c>
      <c r="F19" s="1874"/>
      <c r="G19" s="1115" t="s">
        <v>1497</v>
      </c>
      <c r="H19" s="1115" t="s">
        <v>1498</v>
      </c>
      <c r="I19" s="800" t="s">
        <v>1499</v>
      </c>
    </row>
    <row r="20" spans="1:9" s="847" customFormat="1" ht="27.75" customHeight="1">
      <c r="A20" s="106" t="s">
        <v>1493</v>
      </c>
      <c r="B20" s="1116" t="s">
        <v>1485</v>
      </c>
      <c r="C20" s="1865" t="s">
        <v>1500</v>
      </c>
      <c r="D20" s="1867"/>
      <c r="E20" s="1865" t="s">
        <v>1501</v>
      </c>
      <c r="F20" s="1867"/>
      <c r="G20" s="1116" t="s">
        <v>1502</v>
      </c>
      <c r="H20" s="1109" t="s">
        <v>1503</v>
      </c>
      <c r="I20" s="1116" t="s">
        <v>1504</v>
      </c>
    </row>
    <row r="21" spans="1:9" ht="36" customHeight="1">
      <c r="A21" s="41">
        <v>2013</v>
      </c>
      <c r="B21" s="1161">
        <v>4784</v>
      </c>
      <c r="C21" s="1886">
        <v>2877</v>
      </c>
      <c r="D21" s="1886"/>
      <c r="E21" s="1886">
        <v>553</v>
      </c>
      <c r="F21" s="1886"/>
      <c r="G21" s="1161">
        <v>325</v>
      </c>
      <c r="H21" s="1161">
        <v>108</v>
      </c>
      <c r="I21" s="1160">
        <v>921</v>
      </c>
    </row>
    <row r="22" spans="1:9" ht="36" customHeight="1">
      <c r="A22" s="41">
        <v>2014</v>
      </c>
      <c r="B22" s="1161">
        <v>3789</v>
      </c>
      <c r="C22" s="1887">
        <v>1979</v>
      </c>
      <c r="D22" s="1887"/>
      <c r="E22" s="1887">
        <v>626</v>
      </c>
      <c r="F22" s="1887"/>
      <c r="G22" s="1161">
        <v>285</v>
      </c>
      <c r="H22" s="1161">
        <v>119</v>
      </c>
      <c r="I22" s="1160">
        <v>780</v>
      </c>
    </row>
    <row r="23" spans="1:9" ht="36" customHeight="1">
      <c r="A23" s="41">
        <v>2015</v>
      </c>
      <c r="B23" s="1161">
        <v>5243</v>
      </c>
      <c r="C23" s="1887">
        <v>2748</v>
      </c>
      <c r="D23" s="1887"/>
      <c r="E23" s="1887">
        <v>808</v>
      </c>
      <c r="F23" s="1887"/>
      <c r="G23" s="1161">
        <v>233</v>
      </c>
      <c r="H23" s="1161">
        <v>105</v>
      </c>
      <c r="I23" s="1160">
        <v>1349</v>
      </c>
    </row>
    <row r="24" spans="1:9" s="805" customFormat="1" ht="36" customHeight="1">
      <c r="A24" s="41">
        <v>2016</v>
      </c>
      <c r="B24" s="1161">
        <v>5612</v>
      </c>
      <c r="C24" s="1887">
        <v>1647</v>
      </c>
      <c r="D24" s="1887"/>
      <c r="E24" s="1887">
        <v>933</v>
      </c>
      <c r="F24" s="1887"/>
      <c r="G24" s="1161">
        <v>280</v>
      </c>
      <c r="H24" s="1161">
        <v>92</v>
      </c>
      <c r="I24" s="1160">
        <v>2660</v>
      </c>
    </row>
    <row r="25" spans="1:9" s="805" customFormat="1" ht="36" customHeight="1">
      <c r="A25" s="41">
        <v>2017</v>
      </c>
      <c r="B25" s="1161">
        <v>4527</v>
      </c>
      <c r="C25" s="1887">
        <v>2350</v>
      </c>
      <c r="D25" s="1887"/>
      <c r="E25" s="1887">
        <v>1017</v>
      </c>
      <c r="F25" s="1887"/>
      <c r="G25" s="1161">
        <v>181</v>
      </c>
      <c r="H25" s="1161">
        <v>78</v>
      </c>
      <c r="I25" s="1160">
        <v>901</v>
      </c>
    </row>
    <row r="26" spans="1:9" s="805" customFormat="1" ht="36" customHeight="1">
      <c r="A26" s="123">
        <v>2018</v>
      </c>
      <c r="B26" s="1162">
        <v>4815</v>
      </c>
      <c r="C26" s="1888">
        <v>2049</v>
      </c>
      <c r="D26" s="1888"/>
      <c r="E26" s="1162"/>
      <c r="F26" s="1162">
        <v>1169</v>
      </c>
      <c r="G26" s="1162">
        <v>104</v>
      </c>
      <c r="H26" s="1162">
        <v>72</v>
      </c>
      <c r="I26" s="1163">
        <v>1421</v>
      </c>
    </row>
    <row r="27" spans="1:9" s="970" customFormat="1" ht="15.95" customHeight="1">
      <c r="A27" s="1889" t="s">
        <v>1505</v>
      </c>
      <c r="B27" s="1397"/>
      <c r="C27" s="1397"/>
      <c r="D27" s="1397"/>
      <c r="E27" s="1164"/>
      <c r="F27" s="468"/>
      <c r="G27" s="1164"/>
      <c r="H27" s="1164"/>
      <c r="I27" s="1164"/>
    </row>
    <row r="28" spans="1:9" ht="14.25" customHeight="1">
      <c r="A28" s="1165"/>
    </row>
  </sheetData>
  <mergeCells count="34">
    <mergeCell ref="C26:D26"/>
    <mergeCell ref="A27:D27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B10:B11"/>
    <mergeCell ref="C10:C11"/>
    <mergeCell ref="E10:E11"/>
    <mergeCell ref="B18:I18"/>
    <mergeCell ref="C19:D19"/>
    <mergeCell ref="E19:F19"/>
    <mergeCell ref="B7:C7"/>
    <mergeCell ref="D7:E7"/>
    <mergeCell ref="F7:G7"/>
    <mergeCell ref="H7:I7"/>
    <mergeCell ref="B8:C8"/>
    <mergeCell ref="D8:E8"/>
    <mergeCell ref="F8:G8"/>
    <mergeCell ref="H8:I8"/>
    <mergeCell ref="B6:I6"/>
    <mergeCell ref="A2:I2"/>
    <mergeCell ref="A3:I3"/>
    <mergeCell ref="A4:I4"/>
    <mergeCell ref="C5:F5"/>
    <mergeCell ref="G5:I5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55" zoomScaleSheetLayoutView="85" workbookViewId="0">
      <selection activeCell="G10" sqref="G10"/>
    </sheetView>
  </sheetViews>
  <sheetFormatPr defaultColWidth="9" defaultRowHeight="11.25"/>
  <cols>
    <col min="1" max="1" width="7.375" style="820" customWidth="1"/>
    <col min="2" max="2" width="7.125" style="821" customWidth="1"/>
    <col min="3" max="3" width="7.375" style="821" customWidth="1"/>
    <col min="4" max="4" width="7.625" style="821" customWidth="1"/>
    <col min="5" max="5" width="11.75" style="821" customWidth="1"/>
    <col min="6" max="6" width="6.875" style="821" customWidth="1"/>
    <col min="7" max="7" width="7.375" style="821" customWidth="1"/>
    <col min="8" max="8" width="6.125" style="821" customWidth="1"/>
    <col min="9" max="9" width="7.875" style="821" customWidth="1"/>
    <col min="10" max="10" width="6.75" style="821" customWidth="1"/>
    <col min="11" max="11" width="7.5" style="821" customWidth="1"/>
    <col min="12" max="16384" width="9" style="793"/>
  </cols>
  <sheetData>
    <row r="1" spans="1:11" ht="5.0999999999999996" customHeight="1"/>
    <row r="2" spans="1:11" ht="50.1" customHeight="1">
      <c r="A2" s="1868"/>
      <c r="B2" s="1868"/>
      <c r="C2" s="1868"/>
      <c r="D2" s="1868"/>
      <c r="E2" s="1868"/>
      <c r="F2" s="1868"/>
      <c r="G2" s="1868"/>
      <c r="H2" s="1868"/>
      <c r="I2" s="1868"/>
      <c r="J2" s="1868"/>
      <c r="K2" s="1868"/>
    </row>
    <row r="3" spans="1:11" s="794" customFormat="1" ht="21" customHeight="1">
      <c r="A3" s="1869" t="s">
        <v>1506</v>
      </c>
      <c r="B3" s="1869"/>
      <c r="C3" s="1869"/>
      <c r="D3" s="1869"/>
      <c r="E3" s="1869"/>
      <c r="F3" s="1869"/>
      <c r="G3" s="1869"/>
      <c r="H3" s="1869"/>
      <c r="I3" s="1869"/>
      <c r="J3" s="1869"/>
      <c r="K3" s="1869"/>
    </row>
    <row r="4" spans="1:11" s="794" customFormat="1" ht="20.100000000000001" customHeight="1">
      <c r="A4" s="1870" t="s">
        <v>1507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</row>
    <row r="5" spans="1:11" s="798" customFormat="1" ht="20.100000000000001" customHeight="1">
      <c r="A5" s="963" t="s">
        <v>1028</v>
      </c>
      <c r="B5" s="964"/>
      <c r="C5" s="1892"/>
      <c r="D5" s="1892"/>
      <c r="E5" s="1892"/>
      <c r="F5" s="1892"/>
      <c r="G5" s="1892"/>
      <c r="H5" s="1892"/>
      <c r="I5" s="1554" t="s">
        <v>1508</v>
      </c>
      <c r="J5" s="1554"/>
      <c r="K5" s="1554"/>
    </row>
    <row r="6" spans="1:11" s="799" customFormat="1" ht="18" customHeight="1">
      <c r="A6" s="1098" t="s">
        <v>1509</v>
      </c>
      <c r="B6" s="1884" t="s">
        <v>1510</v>
      </c>
      <c r="C6" s="1890"/>
      <c r="D6" s="1890"/>
      <c r="E6" s="1891"/>
      <c r="F6" s="1883" t="s">
        <v>1511</v>
      </c>
      <c r="G6" s="1884"/>
      <c r="H6" s="1884"/>
      <c r="I6" s="1885"/>
      <c r="J6" s="1883" t="s">
        <v>1512</v>
      </c>
      <c r="K6" s="1885"/>
    </row>
    <row r="7" spans="1:11" s="799" customFormat="1" ht="24" customHeight="1">
      <c r="A7" s="1114"/>
      <c r="B7" s="1866" t="s">
        <v>1513</v>
      </c>
      <c r="C7" s="1866"/>
      <c r="D7" s="1866"/>
      <c r="E7" s="1867"/>
      <c r="F7" s="1865" t="s">
        <v>1514</v>
      </c>
      <c r="G7" s="1866"/>
      <c r="H7" s="1866"/>
      <c r="I7" s="1867"/>
      <c r="J7" s="1878" t="s">
        <v>1515</v>
      </c>
      <c r="K7" s="1867"/>
    </row>
    <row r="8" spans="1:11" s="799" customFormat="1" ht="30" customHeight="1">
      <c r="A8" s="1114"/>
      <c r="B8" s="1107" t="s">
        <v>1516</v>
      </c>
      <c r="C8" s="1107" t="s">
        <v>1517</v>
      </c>
      <c r="D8" s="1107" t="s">
        <v>1518</v>
      </c>
      <c r="E8" s="1166" t="s">
        <v>1519</v>
      </c>
      <c r="F8" s="809" t="s">
        <v>1516</v>
      </c>
      <c r="G8" s="1107" t="s">
        <v>1517</v>
      </c>
      <c r="H8" s="1107" t="s">
        <v>1518</v>
      </c>
      <c r="I8" s="800" t="s">
        <v>1519</v>
      </c>
      <c r="J8" s="809" t="s">
        <v>1516</v>
      </c>
      <c r="K8" s="1107" t="s">
        <v>1517</v>
      </c>
    </row>
    <row r="9" spans="1:11" s="799" customFormat="1" ht="30" customHeight="1">
      <c r="A9" s="801" t="s">
        <v>86</v>
      </c>
      <c r="B9" s="1108" t="s">
        <v>1520</v>
      </c>
      <c r="C9" s="1108" t="s">
        <v>1521</v>
      </c>
      <c r="D9" s="1108" t="s">
        <v>1522</v>
      </c>
      <c r="E9" s="1108" t="s">
        <v>1523</v>
      </c>
      <c r="F9" s="1109"/>
      <c r="G9" s="1108"/>
      <c r="H9" s="1108"/>
      <c r="I9" s="1109"/>
      <c r="J9" s="1108"/>
      <c r="K9" s="1108"/>
    </row>
    <row r="10" spans="1:11" s="847" customFormat="1" ht="37.700000000000003" customHeight="1">
      <c r="A10" s="1167">
        <v>2013</v>
      </c>
      <c r="B10" s="1053">
        <v>6</v>
      </c>
      <c r="C10" s="1053">
        <v>54</v>
      </c>
      <c r="D10" s="1053">
        <v>89</v>
      </c>
      <c r="E10" s="1053">
        <v>291</v>
      </c>
      <c r="F10" s="1053">
        <v>5</v>
      </c>
      <c r="G10" s="1053">
        <v>50</v>
      </c>
      <c r="H10" s="1053">
        <v>82</v>
      </c>
      <c r="I10" s="1053">
        <v>283</v>
      </c>
      <c r="J10" s="1053">
        <v>1</v>
      </c>
      <c r="K10" s="1069">
        <v>4</v>
      </c>
    </row>
    <row r="11" spans="1:11" s="847" customFormat="1" ht="37.700000000000003" customHeight="1">
      <c r="A11" s="1167">
        <v>2014</v>
      </c>
      <c r="B11" s="42">
        <v>6</v>
      </c>
      <c r="C11" s="42">
        <v>50</v>
      </c>
      <c r="D11" s="42">
        <v>60</v>
      </c>
      <c r="E11" s="42">
        <v>324</v>
      </c>
      <c r="F11" s="42">
        <v>5</v>
      </c>
      <c r="G11" s="42">
        <v>48</v>
      </c>
      <c r="H11" s="42">
        <v>57</v>
      </c>
      <c r="I11" s="42">
        <v>313</v>
      </c>
      <c r="J11" s="42">
        <v>1</v>
      </c>
      <c r="K11" s="43">
        <v>2</v>
      </c>
    </row>
    <row r="12" spans="1:11" s="847" customFormat="1" ht="37.700000000000003" customHeight="1">
      <c r="A12" s="1167">
        <v>2015</v>
      </c>
      <c r="B12" s="42">
        <v>6</v>
      </c>
      <c r="C12" s="42">
        <v>41</v>
      </c>
      <c r="D12" s="42">
        <v>19</v>
      </c>
      <c r="E12" s="42">
        <v>307</v>
      </c>
      <c r="F12" s="42">
        <v>5</v>
      </c>
      <c r="G12" s="42">
        <v>38</v>
      </c>
      <c r="H12" s="42">
        <v>17</v>
      </c>
      <c r="I12" s="42">
        <v>299</v>
      </c>
      <c r="J12" s="42">
        <v>1</v>
      </c>
      <c r="K12" s="43">
        <v>3</v>
      </c>
    </row>
    <row r="13" spans="1:11" s="839" customFormat="1" ht="37.700000000000003" customHeight="1">
      <c r="A13" s="1167">
        <v>2016</v>
      </c>
      <c r="B13" s="42">
        <v>6</v>
      </c>
      <c r="C13" s="42">
        <v>52</v>
      </c>
      <c r="D13" s="42">
        <v>61</v>
      </c>
      <c r="E13" s="42">
        <v>312</v>
      </c>
      <c r="F13" s="42">
        <v>5</v>
      </c>
      <c r="G13" s="42">
        <v>51</v>
      </c>
      <c r="H13" s="42">
        <v>60</v>
      </c>
      <c r="I13" s="42">
        <v>305</v>
      </c>
      <c r="J13" s="42">
        <v>1</v>
      </c>
      <c r="K13" s="43">
        <v>1</v>
      </c>
    </row>
    <row r="14" spans="1:11" s="839" customFormat="1" ht="37.700000000000003" customHeight="1">
      <c r="A14" s="1167">
        <v>2017</v>
      </c>
      <c r="B14" s="42">
        <v>6</v>
      </c>
      <c r="C14" s="42">
        <v>68</v>
      </c>
      <c r="D14" s="42">
        <v>77</v>
      </c>
      <c r="E14" s="42">
        <v>316</v>
      </c>
      <c r="F14" s="42">
        <v>5</v>
      </c>
      <c r="G14" s="42">
        <v>64</v>
      </c>
      <c r="H14" s="42">
        <v>75</v>
      </c>
      <c r="I14" s="42">
        <v>307</v>
      </c>
      <c r="J14" s="42">
        <v>1</v>
      </c>
      <c r="K14" s="43">
        <v>4</v>
      </c>
    </row>
    <row r="15" spans="1:11" s="979" customFormat="1" ht="37.700000000000003" customHeight="1">
      <c r="A15" s="1168">
        <v>2018</v>
      </c>
      <c r="B15" s="52">
        <v>13</v>
      </c>
      <c r="C15" s="52">
        <v>75</v>
      </c>
      <c r="D15" s="52">
        <v>53</v>
      </c>
      <c r="E15" s="52">
        <v>351</v>
      </c>
      <c r="F15" s="52">
        <v>5</v>
      </c>
      <c r="G15" s="52">
        <v>51</v>
      </c>
      <c r="H15" s="52">
        <v>41</v>
      </c>
      <c r="I15" s="52">
        <v>300</v>
      </c>
      <c r="J15" s="52">
        <v>1</v>
      </c>
      <c r="K15" s="950">
        <v>7</v>
      </c>
    </row>
    <row r="16" spans="1:11" s="970" customFormat="1" ht="18" customHeight="1">
      <c r="A16" s="1098" t="s">
        <v>1509</v>
      </c>
      <c r="B16" s="1883" t="s">
        <v>1512</v>
      </c>
      <c r="C16" s="1885"/>
      <c r="D16" s="1883" t="s">
        <v>1524</v>
      </c>
      <c r="E16" s="1884"/>
      <c r="F16" s="1884"/>
      <c r="G16" s="1885"/>
      <c r="H16" s="1883" t="s">
        <v>1525</v>
      </c>
      <c r="I16" s="1884"/>
      <c r="J16" s="1884"/>
      <c r="K16" s="1885"/>
    </row>
    <row r="17" spans="1:12" s="970" customFormat="1" ht="18" customHeight="1">
      <c r="A17" s="1114"/>
      <c r="B17" s="1893"/>
      <c r="C17" s="1894"/>
      <c r="D17" s="1865" t="s">
        <v>1526</v>
      </c>
      <c r="E17" s="1866"/>
      <c r="F17" s="1866"/>
      <c r="G17" s="1867"/>
      <c r="H17" s="1865" t="s">
        <v>1527</v>
      </c>
      <c r="I17" s="1866"/>
      <c r="J17" s="1866"/>
      <c r="K17" s="1867"/>
    </row>
    <row r="18" spans="1:12" s="970" customFormat="1" ht="33.75" customHeight="1">
      <c r="A18" s="1170"/>
      <c r="B18" s="1171" t="s">
        <v>1518</v>
      </c>
      <c r="C18" s="812" t="s">
        <v>1519</v>
      </c>
      <c r="D18" s="1171" t="s">
        <v>1516</v>
      </c>
      <c r="E18" s="1171" t="s">
        <v>1517</v>
      </c>
      <c r="F18" s="1171" t="s">
        <v>1518</v>
      </c>
      <c r="G18" s="812" t="s">
        <v>1519</v>
      </c>
      <c r="H18" s="1171" t="s">
        <v>1516</v>
      </c>
      <c r="I18" s="1171" t="s">
        <v>1517</v>
      </c>
      <c r="J18" s="1171" t="s">
        <v>1518</v>
      </c>
      <c r="K18" s="812" t="s">
        <v>1519</v>
      </c>
    </row>
    <row r="19" spans="1:12" ht="37.5" customHeight="1">
      <c r="A19" s="1167">
        <v>2013</v>
      </c>
      <c r="B19" s="42">
        <v>7</v>
      </c>
      <c r="C19" s="42">
        <v>8</v>
      </c>
      <c r="D19" s="1054" t="s">
        <v>49</v>
      </c>
      <c r="E19" s="1053" t="s">
        <v>49</v>
      </c>
      <c r="F19" s="1054" t="s">
        <v>49</v>
      </c>
      <c r="G19" s="1053" t="s">
        <v>49</v>
      </c>
      <c r="H19" s="1054" t="s">
        <v>49</v>
      </c>
      <c r="I19" s="1053" t="s">
        <v>49</v>
      </c>
      <c r="J19" s="1054" t="s">
        <v>49</v>
      </c>
      <c r="K19" s="1172" t="s">
        <v>49</v>
      </c>
    </row>
    <row r="20" spans="1:12" ht="37.5" customHeight="1">
      <c r="A20" s="1167">
        <v>2014</v>
      </c>
      <c r="B20" s="42">
        <v>3</v>
      </c>
      <c r="C20" s="42">
        <v>11</v>
      </c>
      <c r="D20" s="1054" t="s">
        <v>49</v>
      </c>
      <c r="E20" s="1053" t="s">
        <v>49</v>
      </c>
      <c r="F20" s="1054" t="s">
        <v>49</v>
      </c>
      <c r="G20" s="1053" t="s">
        <v>49</v>
      </c>
      <c r="H20" s="1054" t="s">
        <v>49</v>
      </c>
      <c r="I20" s="1053" t="s">
        <v>49</v>
      </c>
      <c r="J20" s="1054" t="s">
        <v>49</v>
      </c>
      <c r="K20" s="1172" t="s">
        <v>49</v>
      </c>
    </row>
    <row r="21" spans="1:12" ht="37.5" customHeight="1">
      <c r="A21" s="1167">
        <v>2015</v>
      </c>
      <c r="B21" s="42">
        <v>2</v>
      </c>
      <c r="C21" s="42">
        <v>8</v>
      </c>
      <c r="D21" s="1054" t="s">
        <v>49</v>
      </c>
      <c r="E21" s="1053" t="s">
        <v>49</v>
      </c>
      <c r="F21" s="1054" t="s">
        <v>49</v>
      </c>
      <c r="G21" s="1053" t="s">
        <v>49</v>
      </c>
      <c r="H21" s="1054" t="s">
        <v>49</v>
      </c>
      <c r="I21" s="1053" t="s">
        <v>49</v>
      </c>
      <c r="J21" s="1054" t="s">
        <v>49</v>
      </c>
      <c r="K21" s="1172" t="s">
        <v>49</v>
      </c>
    </row>
    <row r="22" spans="1:12" s="805" customFormat="1" ht="37.5" customHeight="1">
      <c r="A22" s="1167">
        <v>2016</v>
      </c>
      <c r="B22" s="42">
        <v>1</v>
      </c>
      <c r="C22" s="42">
        <v>7</v>
      </c>
      <c r="D22" s="1054" t="s">
        <v>49</v>
      </c>
      <c r="E22" s="1053" t="s">
        <v>49</v>
      </c>
      <c r="F22" s="1054" t="s">
        <v>49</v>
      </c>
      <c r="G22" s="1053" t="s">
        <v>49</v>
      </c>
      <c r="H22" s="1054" t="s">
        <v>49</v>
      </c>
      <c r="I22" s="1053" t="s">
        <v>49</v>
      </c>
      <c r="J22" s="1054" t="s">
        <v>49</v>
      </c>
      <c r="K22" s="1172" t="s">
        <v>49</v>
      </c>
    </row>
    <row r="23" spans="1:12" s="805" customFormat="1" ht="37.5" customHeight="1">
      <c r="A23" s="1167">
        <v>2017</v>
      </c>
      <c r="B23" s="42">
        <v>2</v>
      </c>
      <c r="C23" s="42">
        <v>9</v>
      </c>
      <c r="D23" s="1054" t="s">
        <v>49</v>
      </c>
      <c r="E23" s="1053" t="s">
        <v>49</v>
      </c>
      <c r="F23" s="1054" t="s">
        <v>49</v>
      </c>
      <c r="G23" s="1053" t="s">
        <v>49</v>
      </c>
      <c r="H23" s="1054" t="s">
        <v>49</v>
      </c>
      <c r="I23" s="1053" t="s">
        <v>49</v>
      </c>
      <c r="J23" s="1054" t="s">
        <v>49</v>
      </c>
      <c r="K23" s="1172" t="s">
        <v>49</v>
      </c>
    </row>
    <row r="24" spans="1:12" s="805" customFormat="1" ht="37.5" customHeight="1">
      <c r="A24" s="1168">
        <v>2018</v>
      </c>
      <c r="B24" s="694">
        <v>3</v>
      </c>
      <c r="C24" s="694">
        <v>11</v>
      </c>
      <c r="D24" s="1062">
        <v>0</v>
      </c>
      <c r="E24" s="1061">
        <v>0</v>
      </c>
      <c r="F24" s="1062">
        <v>0</v>
      </c>
      <c r="G24" s="1061">
        <v>0</v>
      </c>
      <c r="H24" s="1062">
        <v>7</v>
      </c>
      <c r="I24" s="1061">
        <v>17</v>
      </c>
      <c r="J24" s="1062">
        <v>9</v>
      </c>
      <c r="K24" s="1173">
        <v>40</v>
      </c>
      <c r="L24" s="816"/>
    </row>
    <row r="25" spans="1:12" s="970" customFormat="1" ht="15.95" customHeight="1">
      <c r="A25" s="1895" t="s">
        <v>1528</v>
      </c>
      <c r="B25" s="1895"/>
      <c r="C25" s="1896"/>
      <c r="D25" s="1896"/>
      <c r="E25" s="1896"/>
      <c r="F25" s="1174"/>
      <c r="G25" s="1174"/>
      <c r="H25" s="1174"/>
      <c r="I25" s="1897"/>
      <c r="J25" s="1897"/>
      <c r="K25" s="1897"/>
    </row>
  </sheetData>
  <mergeCells count="19">
    <mergeCell ref="B17:C17"/>
    <mergeCell ref="D17:G17"/>
    <mergeCell ref="H17:K17"/>
    <mergeCell ref="A25:E25"/>
    <mergeCell ref="I25:K25"/>
    <mergeCell ref="B7:E7"/>
    <mergeCell ref="F7:I7"/>
    <mergeCell ref="J7:K7"/>
    <mergeCell ref="B16:C16"/>
    <mergeCell ref="D16:G16"/>
    <mergeCell ref="H16:K16"/>
    <mergeCell ref="B6:E6"/>
    <mergeCell ref="F6:I6"/>
    <mergeCell ref="J6:K6"/>
    <mergeCell ref="A2:K2"/>
    <mergeCell ref="A3:K3"/>
    <mergeCell ref="A4:K4"/>
    <mergeCell ref="C5:H5"/>
    <mergeCell ref="I5:K5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85" zoomScaleNormal="55" zoomScaleSheetLayoutView="85" workbookViewId="0">
      <selection activeCell="A3" sqref="A3:M3"/>
    </sheetView>
  </sheetViews>
  <sheetFormatPr defaultColWidth="9" defaultRowHeight="11.25"/>
  <cols>
    <col min="1" max="1" width="7.375" style="820" customWidth="1"/>
    <col min="2" max="2" width="5.875" style="821" customWidth="1"/>
    <col min="3" max="4" width="6.125" style="821" customWidth="1"/>
    <col min="5" max="5" width="6.875" style="821" customWidth="1"/>
    <col min="6" max="6" width="5.625" style="821" customWidth="1"/>
    <col min="7" max="8" width="6.125" style="821" customWidth="1"/>
    <col min="9" max="9" width="7.375" style="821" customWidth="1"/>
    <col min="10" max="11" width="7.625" style="821" customWidth="1"/>
    <col min="12" max="12" width="7.125" style="821" customWidth="1"/>
    <col min="13" max="13" width="5.625" style="821" customWidth="1"/>
    <col min="14" max="16384" width="9" style="793"/>
  </cols>
  <sheetData>
    <row r="1" spans="1:13" ht="5.0999999999999996" customHeight="1">
      <c r="A1" s="791"/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</row>
    <row r="2" spans="1:13" ht="50.1" customHeight="1">
      <c r="A2" s="1898"/>
      <c r="B2" s="1898"/>
      <c r="C2" s="1898"/>
      <c r="D2" s="1898"/>
      <c r="E2" s="1898"/>
      <c r="F2" s="1898"/>
      <c r="G2" s="1898"/>
      <c r="H2" s="1898"/>
      <c r="I2" s="1898"/>
      <c r="J2" s="1898"/>
      <c r="K2" s="1898"/>
      <c r="L2" s="1898"/>
      <c r="M2" s="1898"/>
    </row>
    <row r="3" spans="1:13" s="794" customFormat="1" ht="21" customHeight="1">
      <c r="A3" s="1899" t="s">
        <v>1026</v>
      </c>
      <c r="B3" s="1899"/>
      <c r="C3" s="1899"/>
      <c r="D3" s="1899"/>
      <c r="E3" s="1899"/>
      <c r="F3" s="1899"/>
      <c r="G3" s="1899"/>
      <c r="H3" s="1899"/>
      <c r="I3" s="1899"/>
      <c r="J3" s="1899"/>
      <c r="K3" s="1899"/>
      <c r="L3" s="1899"/>
      <c r="M3" s="1899"/>
    </row>
    <row r="4" spans="1:13" s="794" customFormat="1" ht="20.100000000000001" customHeight="1">
      <c r="A4" s="1900" t="s">
        <v>1027</v>
      </c>
      <c r="B4" s="1900"/>
      <c r="C4" s="1900"/>
      <c r="D4" s="1900"/>
      <c r="E4" s="1900"/>
      <c r="F4" s="1900"/>
      <c r="G4" s="1900"/>
      <c r="H4" s="1900"/>
      <c r="I4" s="1900"/>
      <c r="J4" s="1900"/>
      <c r="K4" s="1900"/>
      <c r="L4" s="1900"/>
      <c r="M4" s="1900"/>
    </row>
    <row r="5" spans="1:13" s="798" customFormat="1" ht="20.100000000000001" customHeight="1">
      <c r="A5" s="795" t="s">
        <v>1028</v>
      </c>
      <c r="B5" s="796"/>
      <c r="C5" s="797"/>
      <c r="D5" s="797"/>
      <c r="E5" s="797"/>
      <c r="F5" s="797"/>
      <c r="G5" s="797"/>
      <c r="H5" s="797"/>
      <c r="I5" s="797"/>
      <c r="J5" s="797"/>
      <c r="K5" s="1494" t="s">
        <v>970</v>
      </c>
      <c r="L5" s="1901"/>
      <c r="M5" s="1901"/>
    </row>
    <row r="6" spans="1:13" s="799" customFormat="1" ht="23.1" customHeight="1">
      <c r="A6" s="1098" t="s">
        <v>79</v>
      </c>
      <c r="B6" s="1872" t="s">
        <v>879</v>
      </c>
      <c r="C6" s="1874"/>
      <c r="D6" s="1883" t="s">
        <v>1029</v>
      </c>
      <c r="E6" s="1873"/>
      <c r="F6" s="1873"/>
      <c r="G6" s="1874"/>
      <c r="H6" s="1884" t="s">
        <v>1030</v>
      </c>
      <c r="I6" s="1884"/>
      <c r="J6" s="1884"/>
      <c r="K6" s="1884"/>
      <c r="L6" s="1884"/>
      <c r="M6" s="1885"/>
    </row>
    <row r="7" spans="1:13" s="799" customFormat="1" ht="21.75" customHeight="1">
      <c r="A7" s="1114"/>
      <c r="B7" s="1902"/>
      <c r="C7" s="1903"/>
      <c r="D7" s="800" t="s">
        <v>1031</v>
      </c>
      <c r="E7" s="800" t="s">
        <v>1032</v>
      </c>
      <c r="F7" s="1873" t="s">
        <v>1033</v>
      </c>
      <c r="G7" s="1874"/>
      <c r="H7" s="1872" t="s">
        <v>1034</v>
      </c>
      <c r="I7" s="1874"/>
      <c r="J7" s="1115" t="s">
        <v>1035</v>
      </c>
      <c r="K7" s="800" t="s">
        <v>1036</v>
      </c>
      <c r="L7" s="1115" t="s">
        <v>1037</v>
      </c>
      <c r="M7" s="1115" t="s">
        <v>505</v>
      </c>
    </row>
    <row r="8" spans="1:13" s="799" customFormat="1" ht="24" customHeight="1">
      <c r="A8" s="801" t="s">
        <v>86</v>
      </c>
      <c r="B8" s="1904" t="s">
        <v>1038</v>
      </c>
      <c r="C8" s="1905"/>
      <c r="D8" s="802" t="s">
        <v>1039</v>
      </c>
      <c r="E8" s="1029" t="s">
        <v>1040</v>
      </c>
      <c r="F8" s="1904" t="s">
        <v>391</v>
      </c>
      <c r="G8" s="1905"/>
      <c r="H8" s="1882" t="s">
        <v>1041</v>
      </c>
      <c r="I8" s="1882"/>
      <c r="J8" s="1109" t="s">
        <v>1042</v>
      </c>
      <c r="K8" s="1109" t="s">
        <v>1043</v>
      </c>
      <c r="L8" s="1109" t="s">
        <v>1044</v>
      </c>
      <c r="M8" s="1109" t="s">
        <v>391</v>
      </c>
    </row>
    <row r="9" spans="1:13" ht="37.700000000000003" customHeight="1">
      <c r="A9" s="803">
        <v>2013</v>
      </c>
      <c r="B9" s="1906">
        <v>4</v>
      </c>
      <c r="C9" s="1907"/>
      <c r="D9" s="1111">
        <v>3</v>
      </c>
      <c r="E9" s="804">
        <v>1</v>
      </c>
      <c r="F9" s="1907">
        <v>3</v>
      </c>
      <c r="G9" s="1907"/>
      <c r="H9" s="1907">
        <v>1</v>
      </c>
      <c r="I9" s="1907"/>
      <c r="J9" s="1111">
        <v>0</v>
      </c>
      <c r="K9" s="1111">
        <v>1</v>
      </c>
      <c r="L9" s="1111">
        <v>0</v>
      </c>
      <c r="M9" s="703">
        <v>0</v>
      </c>
    </row>
    <row r="10" spans="1:13" s="805" customFormat="1" ht="37.700000000000003" customHeight="1">
      <c r="A10" s="803">
        <v>2014</v>
      </c>
      <c r="B10" s="1908">
        <v>4</v>
      </c>
      <c r="C10" s="1909"/>
      <c r="D10" s="1111">
        <v>7</v>
      </c>
      <c r="E10" s="804">
        <v>1</v>
      </c>
      <c r="F10" s="1909" t="s">
        <v>49</v>
      </c>
      <c r="G10" s="1909"/>
      <c r="H10" s="1909">
        <v>12</v>
      </c>
      <c r="I10" s="1909"/>
      <c r="J10" s="1111" t="s">
        <v>49</v>
      </c>
      <c r="K10" s="1111">
        <v>16</v>
      </c>
      <c r="L10" s="1111">
        <v>2</v>
      </c>
      <c r="M10" s="703" t="s">
        <v>49</v>
      </c>
    </row>
    <row r="11" spans="1:13" s="805" customFormat="1" ht="37.700000000000003" customHeight="1">
      <c r="A11" s="803">
        <v>2015</v>
      </c>
      <c r="B11" s="1908">
        <v>4</v>
      </c>
      <c r="C11" s="1909"/>
      <c r="D11" s="1111">
        <v>3</v>
      </c>
      <c r="E11" s="804">
        <v>0</v>
      </c>
      <c r="F11" s="1909">
        <v>0</v>
      </c>
      <c r="G11" s="1909"/>
      <c r="H11" s="1909">
        <v>3</v>
      </c>
      <c r="I11" s="1909"/>
      <c r="J11" s="1111">
        <v>0</v>
      </c>
      <c r="K11" s="1111">
        <v>15</v>
      </c>
      <c r="L11" s="1111">
        <v>9</v>
      </c>
      <c r="M11" s="703" t="s">
        <v>49</v>
      </c>
    </row>
    <row r="12" spans="1:13" ht="37.700000000000003" customHeight="1">
      <c r="A12" s="803">
        <v>2016</v>
      </c>
      <c r="B12" s="1908">
        <v>7</v>
      </c>
      <c r="C12" s="1909"/>
      <c r="D12" s="1111">
        <v>13</v>
      </c>
      <c r="E12" s="804">
        <v>0</v>
      </c>
      <c r="F12" s="1909">
        <v>0</v>
      </c>
      <c r="G12" s="1909"/>
      <c r="H12" s="1909">
        <v>4</v>
      </c>
      <c r="I12" s="1909"/>
      <c r="J12" s="1111">
        <v>1</v>
      </c>
      <c r="K12" s="1111">
        <v>13</v>
      </c>
      <c r="L12" s="1111">
        <v>7</v>
      </c>
      <c r="M12" s="703">
        <v>1</v>
      </c>
    </row>
    <row r="13" spans="1:13" ht="37.700000000000003" customHeight="1">
      <c r="A13" s="803">
        <v>2017</v>
      </c>
      <c r="B13" s="1908">
        <v>7</v>
      </c>
      <c r="C13" s="1909"/>
      <c r="D13" s="1111">
        <v>9</v>
      </c>
      <c r="E13" s="804">
        <v>0</v>
      </c>
      <c r="F13" s="1909">
        <v>0</v>
      </c>
      <c r="G13" s="1909"/>
      <c r="H13" s="1909">
        <v>3</v>
      </c>
      <c r="I13" s="1909"/>
      <c r="J13" s="1111">
        <v>0</v>
      </c>
      <c r="K13" s="1111">
        <v>6</v>
      </c>
      <c r="L13" s="1111">
        <v>5</v>
      </c>
      <c r="M13" s="703">
        <v>2</v>
      </c>
    </row>
    <row r="14" spans="1:13" ht="37.700000000000003" customHeight="1">
      <c r="A14" s="806">
        <v>2018</v>
      </c>
      <c r="B14" s="1910">
        <v>8</v>
      </c>
      <c r="C14" s="1911"/>
      <c r="D14" s="1113">
        <v>63</v>
      </c>
      <c r="E14" s="1005">
        <v>10</v>
      </c>
      <c r="F14" s="1911">
        <v>0</v>
      </c>
      <c r="G14" s="1911"/>
      <c r="H14" s="1911">
        <v>9</v>
      </c>
      <c r="I14" s="1911"/>
      <c r="J14" s="1113">
        <v>2</v>
      </c>
      <c r="K14" s="1113">
        <v>13</v>
      </c>
      <c r="L14" s="1113">
        <v>4</v>
      </c>
      <c r="M14" s="807">
        <v>6</v>
      </c>
    </row>
    <row r="15" spans="1:13" ht="23.25" customHeight="1">
      <c r="A15" s="1826" t="s">
        <v>557</v>
      </c>
      <c r="B15" s="1875" t="s">
        <v>1045</v>
      </c>
      <c r="C15" s="1875"/>
      <c r="D15" s="1913"/>
      <c r="E15" s="1914" t="s">
        <v>1046</v>
      </c>
      <c r="F15" s="1875"/>
      <c r="G15" s="1875"/>
      <c r="H15" s="1913"/>
      <c r="I15" s="1914" t="s">
        <v>1047</v>
      </c>
      <c r="J15" s="1875"/>
      <c r="K15" s="1875"/>
      <c r="L15" s="1875"/>
      <c r="M15" s="1913"/>
    </row>
    <row r="16" spans="1:13" ht="24.75" customHeight="1">
      <c r="A16" s="1912"/>
      <c r="B16" s="1106"/>
      <c r="C16" s="1115"/>
      <c r="D16" s="1115"/>
      <c r="E16" s="1874" t="s">
        <v>1048</v>
      </c>
      <c r="F16" s="1915"/>
      <c r="G16" s="1915" t="s">
        <v>1049</v>
      </c>
      <c r="H16" s="1915"/>
      <c r="I16" s="1115" t="s">
        <v>1050</v>
      </c>
      <c r="J16" s="1115" t="s">
        <v>1051</v>
      </c>
      <c r="K16" s="800" t="s">
        <v>1052</v>
      </c>
      <c r="L16" s="800" t="s">
        <v>1053</v>
      </c>
      <c r="M16" s="800" t="s">
        <v>505</v>
      </c>
    </row>
    <row r="17" spans="1:13" ht="23.25" customHeight="1">
      <c r="A17" s="1114"/>
      <c r="B17" s="1107" t="s">
        <v>526</v>
      </c>
      <c r="C17" s="808" t="s">
        <v>523</v>
      </c>
      <c r="D17" s="809" t="s">
        <v>524</v>
      </c>
      <c r="E17" s="1905" t="s">
        <v>1054</v>
      </c>
      <c r="F17" s="1916"/>
      <c r="G17" s="1905" t="s">
        <v>1055</v>
      </c>
      <c r="H17" s="1916"/>
      <c r="I17" s="1879" t="s">
        <v>1056</v>
      </c>
      <c r="J17" s="1879" t="s">
        <v>1057</v>
      </c>
      <c r="K17" s="1879" t="s">
        <v>1058</v>
      </c>
      <c r="L17" s="1879" t="s">
        <v>1059</v>
      </c>
      <c r="M17" s="1879" t="s">
        <v>1060</v>
      </c>
    </row>
    <row r="18" spans="1:13" ht="29.25" customHeight="1">
      <c r="A18" s="801" t="s">
        <v>86</v>
      </c>
      <c r="B18" s="810"/>
      <c r="C18" s="811"/>
      <c r="D18" s="811"/>
      <c r="E18" s="812" t="s">
        <v>523</v>
      </c>
      <c r="F18" s="812" t="s">
        <v>524</v>
      </c>
      <c r="G18" s="812" t="s">
        <v>523</v>
      </c>
      <c r="H18" s="812" t="s">
        <v>524</v>
      </c>
      <c r="I18" s="1880"/>
      <c r="J18" s="1880"/>
      <c r="K18" s="1880"/>
      <c r="L18" s="1880"/>
      <c r="M18" s="1880"/>
    </row>
    <row r="19" spans="1:13" ht="37.700000000000003" customHeight="1">
      <c r="A19" s="813">
        <v>2013</v>
      </c>
      <c r="B19" s="814">
        <v>376</v>
      </c>
      <c r="C19" s="814">
        <v>232</v>
      </c>
      <c r="D19" s="814">
        <v>144</v>
      </c>
      <c r="E19" s="1092">
        <v>33</v>
      </c>
      <c r="F19" s="814">
        <v>20</v>
      </c>
      <c r="G19" s="1092">
        <v>199</v>
      </c>
      <c r="H19" s="814">
        <v>124</v>
      </c>
      <c r="I19" s="814">
        <v>51</v>
      </c>
      <c r="J19" s="814">
        <v>34</v>
      </c>
      <c r="K19" s="814" t="s">
        <v>49</v>
      </c>
      <c r="L19" s="814">
        <v>259</v>
      </c>
      <c r="M19" s="815">
        <v>32</v>
      </c>
    </row>
    <row r="20" spans="1:13" s="816" customFormat="1" ht="37.700000000000003" customHeight="1">
      <c r="A20" s="813">
        <v>2014</v>
      </c>
      <c r="B20" s="814">
        <v>347</v>
      </c>
      <c r="C20" s="814">
        <v>212</v>
      </c>
      <c r="D20" s="814">
        <v>135</v>
      </c>
      <c r="E20" s="1092">
        <v>28</v>
      </c>
      <c r="F20" s="814">
        <v>19</v>
      </c>
      <c r="G20" s="1092">
        <v>184</v>
      </c>
      <c r="H20" s="814">
        <v>116</v>
      </c>
      <c r="I20" s="814">
        <v>51</v>
      </c>
      <c r="J20" s="814">
        <v>32</v>
      </c>
      <c r="K20" s="814" t="s">
        <v>49</v>
      </c>
      <c r="L20" s="814">
        <v>232</v>
      </c>
      <c r="M20" s="815">
        <v>32</v>
      </c>
    </row>
    <row r="21" spans="1:13" s="816" customFormat="1" ht="37.700000000000003" customHeight="1">
      <c r="A21" s="813">
        <v>2015</v>
      </c>
      <c r="B21" s="814">
        <v>332</v>
      </c>
      <c r="C21" s="814">
        <v>198</v>
      </c>
      <c r="D21" s="814">
        <v>134</v>
      </c>
      <c r="E21" s="1092">
        <v>27</v>
      </c>
      <c r="F21" s="814">
        <v>19</v>
      </c>
      <c r="G21" s="1092">
        <v>171</v>
      </c>
      <c r="H21" s="814">
        <v>115</v>
      </c>
      <c r="I21" s="814">
        <v>26</v>
      </c>
      <c r="J21" s="814">
        <v>28</v>
      </c>
      <c r="K21" s="814" t="s">
        <v>49</v>
      </c>
      <c r="L21" s="814">
        <v>247</v>
      </c>
      <c r="M21" s="815">
        <v>31</v>
      </c>
    </row>
    <row r="22" spans="1:13" ht="37.700000000000003" customHeight="1">
      <c r="A22" s="813">
        <v>2016</v>
      </c>
      <c r="B22" s="814">
        <v>336</v>
      </c>
      <c r="C22" s="814">
        <v>191</v>
      </c>
      <c r="D22" s="814">
        <v>145</v>
      </c>
      <c r="E22" s="1092">
        <v>27</v>
      </c>
      <c r="F22" s="814">
        <v>20</v>
      </c>
      <c r="G22" s="1092">
        <v>164</v>
      </c>
      <c r="H22" s="814">
        <v>125</v>
      </c>
      <c r="I22" s="814">
        <v>29</v>
      </c>
      <c r="J22" s="814">
        <v>26</v>
      </c>
      <c r="K22" s="814">
        <v>0</v>
      </c>
      <c r="L22" s="814">
        <v>283</v>
      </c>
      <c r="M22" s="815">
        <v>2</v>
      </c>
    </row>
    <row r="23" spans="1:13" ht="37.700000000000003" customHeight="1">
      <c r="A23" s="813">
        <v>2017</v>
      </c>
      <c r="B23" s="814">
        <v>328</v>
      </c>
      <c r="C23" s="814">
        <v>186</v>
      </c>
      <c r="D23" s="814">
        <v>142</v>
      </c>
      <c r="E23" s="1092">
        <v>15</v>
      </c>
      <c r="F23" s="814">
        <v>14</v>
      </c>
      <c r="G23" s="1092">
        <v>171</v>
      </c>
      <c r="H23" s="814">
        <v>128</v>
      </c>
      <c r="I23" s="814">
        <v>50</v>
      </c>
      <c r="J23" s="814">
        <v>24</v>
      </c>
      <c r="K23" s="814">
        <v>0</v>
      </c>
      <c r="L23" s="814">
        <v>229</v>
      </c>
      <c r="M23" s="815">
        <v>25</v>
      </c>
    </row>
    <row r="24" spans="1:13" ht="37.700000000000003" customHeight="1">
      <c r="A24" s="817">
        <v>2018</v>
      </c>
      <c r="B24" s="818">
        <v>351</v>
      </c>
      <c r="C24" s="818">
        <v>193</v>
      </c>
      <c r="D24" s="818">
        <v>158</v>
      </c>
      <c r="E24" s="1105">
        <v>14</v>
      </c>
      <c r="F24" s="818">
        <v>16</v>
      </c>
      <c r="G24" s="1105">
        <v>179</v>
      </c>
      <c r="H24" s="818">
        <v>142</v>
      </c>
      <c r="I24" s="818">
        <v>42</v>
      </c>
      <c r="J24" s="818">
        <v>25</v>
      </c>
      <c r="K24" s="818">
        <v>0</v>
      </c>
      <c r="L24" s="818">
        <v>255</v>
      </c>
      <c r="M24" s="819">
        <v>29</v>
      </c>
    </row>
    <row r="25" spans="1:13" ht="15.95" customHeight="1">
      <c r="A25" s="1895" t="s">
        <v>894</v>
      </c>
      <c r="B25" s="1895"/>
      <c r="C25" s="1895"/>
      <c r="D25" s="1895"/>
      <c r="E25" s="1895"/>
      <c r="F25" s="792"/>
      <c r="G25" s="792"/>
      <c r="H25" s="792"/>
      <c r="I25" s="792"/>
      <c r="J25" s="792"/>
      <c r="K25" s="1572"/>
      <c r="L25" s="1572"/>
      <c r="M25" s="1572"/>
    </row>
  </sheetData>
  <mergeCells count="45">
    <mergeCell ref="M17:M18"/>
    <mergeCell ref="A25:E25"/>
    <mergeCell ref="K25:M25"/>
    <mergeCell ref="E17:F17"/>
    <mergeCell ref="G17:H17"/>
    <mergeCell ref="I17:I18"/>
    <mergeCell ref="J17:J18"/>
    <mergeCell ref="K17:K18"/>
    <mergeCell ref="L17:L18"/>
    <mergeCell ref="B14:C14"/>
    <mergeCell ref="F14:G14"/>
    <mergeCell ref="H14:I14"/>
    <mergeCell ref="A15:A16"/>
    <mergeCell ref="B15:D15"/>
    <mergeCell ref="E15:H15"/>
    <mergeCell ref="I15:M15"/>
    <mergeCell ref="E16:F16"/>
    <mergeCell ref="G16:H16"/>
    <mergeCell ref="B12:C12"/>
    <mergeCell ref="F12:G12"/>
    <mergeCell ref="H12:I12"/>
    <mergeCell ref="B13:C13"/>
    <mergeCell ref="F13:G13"/>
    <mergeCell ref="H13:I13"/>
    <mergeCell ref="B10:C10"/>
    <mergeCell ref="F10:G10"/>
    <mergeCell ref="H10:I10"/>
    <mergeCell ref="B11:C11"/>
    <mergeCell ref="F11:G11"/>
    <mergeCell ref="H11:I11"/>
    <mergeCell ref="B8:C8"/>
    <mergeCell ref="F8:G8"/>
    <mergeCell ref="H8:I8"/>
    <mergeCell ref="B9:C9"/>
    <mergeCell ref="F9:G9"/>
    <mergeCell ref="H9:I9"/>
    <mergeCell ref="A2:M2"/>
    <mergeCell ref="A3:M3"/>
    <mergeCell ref="A4:M4"/>
    <mergeCell ref="K5:M5"/>
    <mergeCell ref="B6:C7"/>
    <mergeCell ref="D6:G6"/>
    <mergeCell ref="H6:M6"/>
    <mergeCell ref="F7:G7"/>
    <mergeCell ref="H7:I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="85" zoomScaleNormal="100" zoomScaleSheetLayoutView="85" workbookViewId="0">
      <selection activeCell="F22" sqref="F22:G22"/>
    </sheetView>
  </sheetViews>
  <sheetFormatPr defaultRowHeight="14.25"/>
  <cols>
    <col min="1" max="1" width="6.625" customWidth="1"/>
    <col min="2" max="2" width="10.25" customWidth="1"/>
    <col min="3" max="3" width="7.875" customWidth="1"/>
    <col min="4" max="5" width="7.75" customWidth="1"/>
    <col min="6" max="6" width="8" customWidth="1"/>
    <col min="7" max="7" width="7.625" customWidth="1"/>
    <col min="8" max="8" width="7.25" customWidth="1"/>
    <col min="9" max="9" width="6" customWidth="1"/>
    <col min="10" max="10" width="5.75" customWidth="1"/>
    <col min="11" max="11" width="8.5" customWidth="1"/>
    <col min="12" max="12" width="8.875" customWidth="1"/>
  </cols>
  <sheetData>
    <row r="1" spans="1:13" ht="5.0999999999999996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3" ht="50.1" customHeight="1">
      <c r="A2" s="1381"/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</row>
    <row r="3" spans="1:13" s="460" customFormat="1" ht="21" customHeight="1">
      <c r="A3" s="1382" t="s">
        <v>1112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</row>
    <row r="4" spans="1:13" s="460" customFormat="1" ht="20.100000000000001" customHeight="1">
      <c r="A4" s="1798" t="s">
        <v>1113</v>
      </c>
      <c r="B4" s="1798"/>
      <c r="C4" s="1798"/>
      <c r="D4" s="1798"/>
      <c r="E4" s="1798"/>
      <c r="F4" s="1798"/>
      <c r="G4" s="1798"/>
      <c r="H4" s="1798"/>
      <c r="I4" s="1798"/>
      <c r="J4" s="1798"/>
      <c r="K4" s="1798"/>
      <c r="L4" s="1798"/>
    </row>
    <row r="5" spans="1:13" ht="20.100000000000001" customHeight="1">
      <c r="A5" s="822" t="s">
        <v>836</v>
      </c>
      <c r="B5" s="822"/>
      <c r="C5" s="823"/>
      <c r="D5" s="1920"/>
      <c r="E5" s="1920"/>
      <c r="F5" s="1920"/>
      <c r="G5" s="1920"/>
      <c r="H5" s="1920"/>
      <c r="I5" s="1920"/>
      <c r="J5" s="824"/>
      <c r="K5" s="825"/>
      <c r="L5" s="387" t="s">
        <v>336</v>
      </c>
    </row>
    <row r="6" spans="1:13" ht="29.25" customHeight="1">
      <c r="A6" s="1098" t="s">
        <v>557</v>
      </c>
      <c r="B6" s="826" t="s">
        <v>1114</v>
      </c>
      <c r="C6" s="1576" t="s">
        <v>1115</v>
      </c>
      <c r="D6" s="1576"/>
      <c r="E6" s="1576"/>
      <c r="F6" s="1576"/>
      <c r="G6" s="1576"/>
      <c r="H6" s="1576"/>
      <c r="I6" s="1576"/>
      <c r="J6" s="1576"/>
      <c r="K6" s="1576"/>
      <c r="L6" s="1577"/>
    </row>
    <row r="7" spans="1:13" s="828" customFormat="1" ht="17.100000000000001" customHeight="1">
      <c r="A7" s="1114"/>
      <c r="B7" s="1098" t="s">
        <v>1116</v>
      </c>
      <c r="C7" s="1040" t="s">
        <v>1117</v>
      </c>
      <c r="D7" s="1692" t="s">
        <v>1118</v>
      </c>
      <c r="E7" s="1576"/>
      <c r="F7" s="1042" t="s">
        <v>1119</v>
      </c>
      <c r="G7" s="1042" t="s">
        <v>1120</v>
      </c>
      <c r="H7" s="1021" t="s">
        <v>1121</v>
      </c>
      <c r="I7" s="1575" t="s">
        <v>1122</v>
      </c>
      <c r="J7" s="1438"/>
      <c r="K7" s="827" t="s">
        <v>1123</v>
      </c>
      <c r="L7" s="827" t="s">
        <v>1124</v>
      </c>
    </row>
    <row r="8" spans="1:13" s="828" customFormat="1" ht="17.100000000000001" customHeight="1">
      <c r="A8" s="1114"/>
      <c r="B8" s="1008"/>
      <c r="C8" s="1051"/>
      <c r="D8" s="1602" t="s">
        <v>1125</v>
      </c>
      <c r="E8" s="1603"/>
      <c r="F8" s="1041" t="s">
        <v>1125</v>
      </c>
      <c r="G8" s="1041" t="s">
        <v>1125</v>
      </c>
      <c r="H8" s="645" t="s">
        <v>1125</v>
      </c>
      <c r="I8" s="1855" t="s">
        <v>1125</v>
      </c>
      <c r="J8" s="1440"/>
      <c r="K8" s="829" t="s">
        <v>1125</v>
      </c>
      <c r="L8" s="829" t="s">
        <v>1125</v>
      </c>
    </row>
    <row r="9" spans="1:13" ht="18" customHeight="1">
      <c r="A9" s="170" t="s">
        <v>420</v>
      </c>
      <c r="B9" s="830" t="s">
        <v>1126</v>
      </c>
      <c r="C9" s="1047" t="s">
        <v>1127</v>
      </c>
      <c r="D9" s="1838" t="s">
        <v>1128</v>
      </c>
      <c r="E9" s="1840"/>
      <c r="F9" s="1096" t="s">
        <v>1129</v>
      </c>
      <c r="G9" s="1096" t="s">
        <v>1130</v>
      </c>
      <c r="H9" s="1096" t="s">
        <v>1131</v>
      </c>
      <c r="I9" s="1594" t="s">
        <v>1132</v>
      </c>
      <c r="J9" s="1596"/>
      <c r="K9" s="1096" t="s">
        <v>1133</v>
      </c>
      <c r="L9" s="1096" t="s">
        <v>1061</v>
      </c>
    </row>
    <row r="10" spans="1:13" ht="18" customHeight="1">
      <c r="A10" s="106" t="s">
        <v>433</v>
      </c>
      <c r="B10" s="138" t="s">
        <v>1134</v>
      </c>
      <c r="C10" s="1104" t="s">
        <v>1135</v>
      </c>
      <c r="D10" s="1643"/>
      <c r="E10" s="1644"/>
      <c r="F10" s="1094" t="s">
        <v>1062</v>
      </c>
      <c r="G10" s="1094" t="s">
        <v>1062</v>
      </c>
      <c r="H10" s="1094" t="s">
        <v>1062</v>
      </c>
      <c r="I10" s="1693" t="s">
        <v>1063</v>
      </c>
      <c r="J10" s="1695"/>
      <c r="K10" s="1094" t="s">
        <v>1063</v>
      </c>
      <c r="L10" s="1094" t="s">
        <v>1063</v>
      </c>
    </row>
    <row r="11" spans="1:13" s="484" customFormat="1" ht="20.100000000000001" customHeight="1">
      <c r="A11" s="41">
        <v>2013</v>
      </c>
      <c r="B11" s="1347">
        <v>13956</v>
      </c>
      <c r="C11" s="1345">
        <v>7578</v>
      </c>
      <c r="D11" s="1487">
        <v>1455</v>
      </c>
      <c r="E11" s="1487"/>
      <c r="F11" s="1345">
        <v>1520</v>
      </c>
      <c r="G11" s="1345">
        <v>1178</v>
      </c>
      <c r="H11" s="1345">
        <v>94</v>
      </c>
      <c r="I11" s="1487">
        <v>978</v>
      </c>
      <c r="J11" s="1487"/>
      <c r="K11" s="1345">
        <v>62</v>
      </c>
      <c r="L11" s="1348">
        <v>447</v>
      </c>
    </row>
    <row r="12" spans="1:13" s="484" customFormat="1" ht="20.100000000000001" customHeight="1">
      <c r="A12" s="41">
        <v>2014</v>
      </c>
      <c r="B12" s="1345">
        <v>13823</v>
      </c>
      <c r="C12" s="1345">
        <v>7419</v>
      </c>
      <c r="D12" s="1488">
        <v>1464</v>
      </c>
      <c r="E12" s="1488"/>
      <c r="F12" s="1345">
        <v>1472</v>
      </c>
      <c r="G12" s="1345">
        <v>1182</v>
      </c>
      <c r="H12" s="1345">
        <v>91</v>
      </c>
      <c r="I12" s="1488">
        <v>1018</v>
      </c>
      <c r="J12" s="1488"/>
      <c r="K12" s="1345">
        <v>61</v>
      </c>
      <c r="L12" s="1348">
        <v>460</v>
      </c>
    </row>
    <row r="13" spans="1:13" s="484" customFormat="1" ht="20.100000000000001" customHeight="1">
      <c r="A13" s="41">
        <v>2015</v>
      </c>
      <c r="B13" s="1345">
        <v>13788</v>
      </c>
      <c r="C13" s="1345">
        <v>7337</v>
      </c>
      <c r="D13" s="1488">
        <v>1445</v>
      </c>
      <c r="E13" s="1488"/>
      <c r="F13" s="1345">
        <v>1465</v>
      </c>
      <c r="G13" s="1345">
        <v>1195</v>
      </c>
      <c r="H13" s="1345">
        <v>94</v>
      </c>
      <c r="I13" s="1488">
        <v>1037</v>
      </c>
      <c r="J13" s="1488"/>
      <c r="K13" s="1345">
        <v>68</v>
      </c>
      <c r="L13" s="1348">
        <v>470</v>
      </c>
    </row>
    <row r="14" spans="1:13" s="488" customFormat="1" ht="20.100000000000001" customHeight="1">
      <c r="A14" s="41">
        <v>2016</v>
      </c>
      <c r="B14" s="1345">
        <v>13830</v>
      </c>
      <c r="C14" s="1345">
        <v>7225</v>
      </c>
      <c r="D14" s="1488">
        <v>1464</v>
      </c>
      <c r="E14" s="1488"/>
      <c r="F14" s="1345">
        <v>1482</v>
      </c>
      <c r="G14" s="1345">
        <v>1256</v>
      </c>
      <c r="H14" s="1345">
        <v>90</v>
      </c>
      <c r="I14" s="1488">
        <v>1087</v>
      </c>
      <c r="J14" s="1488"/>
      <c r="K14" s="1345">
        <v>71</v>
      </c>
      <c r="L14" s="1348">
        <v>473</v>
      </c>
      <c r="M14" s="831"/>
    </row>
    <row r="15" spans="1:13" s="488" customFormat="1" ht="20.100000000000001" customHeight="1">
      <c r="A15" s="41">
        <v>2017</v>
      </c>
      <c r="B15" s="1345">
        <v>13915</v>
      </c>
      <c r="C15" s="1345">
        <v>7142</v>
      </c>
      <c r="D15" s="1488">
        <v>1436</v>
      </c>
      <c r="E15" s="1488"/>
      <c r="F15" s="1345">
        <v>1493</v>
      </c>
      <c r="G15" s="1345">
        <v>1334</v>
      </c>
      <c r="H15" s="1345">
        <v>91</v>
      </c>
      <c r="I15" s="1488">
        <v>1147</v>
      </c>
      <c r="J15" s="1488"/>
      <c r="K15" s="1345">
        <v>81</v>
      </c>
      <c r="L15" s="1348">
        <v>484</v>
      </c>
      <c r="M15" s="831"/>
    </row>
    <row r="16" spans="1:13" s="672" customFormat="1" ht="20.100000000000001" customHeight="1">
      <c r="A16" s="123">
        <v>2018</v>
      </c>
      <c r="B16" s="1346">
        <v>13949</v>
      </c>
      <c r="C16" s="1346">
        <v>7016</v>
      </c>
      <c r="D16" s="1489">
        <v>1397</v>
      </c>
      <c r="E16" s="1489"/>
      <c r="F16" s="1346">
        <v>1502</v>
      </c>
      <c r="G16" s="1346">
        <v>1443</v>
      </c>
      <c r="H16" s="1346">
        <v>87</v>
      </c>
      <c r="I16" s="1489">
        <v>1216</v>
      </c>
      <c r="J16" s="1489"/>
      <c r="K16" s="1346">
        <v>82</v>
      </c>
      <c r="L16" s="1349">
        <v>499</v>
      </c>
      <c r="M16" s="832"/>
    </row>
    <row r="17" spans="1:12" s="484" customFormat="1" ht="28.5" customHeight="1">
      <c r="A17" s="1008" t="s">
        <v>79</v>
      </c>
      <c r="B17" s="1921" t="s">
        <v>1115</v>
      </c>
      <c r="C17" s="1922"/>
      <c r="D17" s="1922"/>
      <c r="E17" s="1922"/>
      <c r="F17" s="1922"/>
      <c r="G17" s="1922"/>
      <c r="H17" s="1922"/>
      <c r="I17" s="1922"/>
      <c r="J17" s="1922"/>
      <c r="K17" s="1922"/>
      <c r="L17" s="1923"/>
    </row>
    <row r="18" spans="1:12" s="484" customFormat="1" ht="17.100000000000001" customHeight="1">
      <c r="A18" s="1114"/>
      <c r="B18" s="827" t="s">
        <v>1136</v>
      </c>
      <c r="C18" s="827" t="s">
        <v>1137</v>
      </c>
      <c r="D18" s="1692" t="s">
        <v>1138</v>
      </c>
      <c r="E18" s="1577"/>
      <c r="F18" s="1692" t="s">
        <v>1139</v>
      </c>
      <c r="G18" s="1577"/>
      <c r="H18" s="1692" t="s">
        <v>1140</v>
      </c>
      <c r="I18" s="1577"/>
      <c r="J18" s="1692" t="s">
        <v>1141</v>
      </c>
      <c r="K18" s="1577"/>
      <c r="L18" s="1042" t="s">
        <v>1142</v>
      </c>
    </row>
    <row r="19" spans="1:12" s="484" customFormat="1" ht="17.100000000000001" customHeight="1">
      <c r="A19" s="1114"/>
      <c r="B19" s="829" t="s">
        <v>1125</v>
      </c>
      <c r="C19" s="829" t="s">
        <v>1125</v>
      </c>
      <c r="D19" s="1602" t="s">
        <v>1143</v>
      </c>
      <c r="E19" s="1604"/>
      <c r="F19" s="1602" t="s">
        <v>1143</v>
      </c>
      <c r="G19" s="1604"/>
      <c r="H19" s="1602" t="s">
        <v>1143</v>
      </c>
      <c r="I19" s="1604"/>
      <c r="J19" s="1602" t="s">
        <v>1143</v>
      </c>
      <c r="K19" s="1604"/>
      <c r="L19" s="1041" t="s">
        <v>1143</v>
      </c>
    </row>
    <row r="20" spans="1:12" s="484" customFormat="1" ht="16.5" customHeight="1">
      <c r="A20" s="170" t="s">
        <v>420</v>
      </c>
      <c r="B20" s="1096" t="s">
        <v>1144</v>
      </c>
      <c r="C20" s="1096" t="s">
        <v>1064</v>
      </c>
      <c r="D20" s="1594" t="s">
        <v>1145</v>
      </c>
      <c r="E20" s="1596"/>
      <c r="F20" s="1594" t="s">
        <v>1146</v>
      </c>
      <c r="G20" s="1596"/>
      <c r="H20" s="1594" t="s">
        <v>1147</v>
      </c>
      <c r="I20" s="1596"/>
      <c r="J20" s="1594" t="s">
        <v>1148</v>
      </c>
      <c r="K20" s="1596"/>
      <c r="L20" s="1096"/>
    </row>
    <row r="21" spans="1:12" s="484" customFormat="1" ht="17.25" customHeight="1">
      <c r="A21" s="106" t="s">
        <v>433</v>
      </c>
      <c r="B21" s="1094" t="s">
        <v>1149</v>
      </c>
      <c r="C21" s="1094" t="s">
        <v>1149</v>
      </c>
      <c r="D21" s="1693" t="s">
        <v>1149</v>
      </c>
      <c r="E21" s="1695"/>
      <c r="F21" s="1693" t="s">
        <v>1065</v>
      </c>
      <c r="G21" s="1695"/>
      <c r="H21" s="1693" t="s">
        <v>1066</v>
      </c>
      <c r="I21" s="1695"/>
      <c r="J21" s="1693" t="s">
        <v>1150</v>
      </c>
      <c r="K21" s="1695"/>
      <c r="L21" s="1094" t="s">
        <v>1151</v>
      </c>
    </row>
    <row r="22" spans="1:12" s="291" customFormat="1" ht="20.100000000000001" customHeight="1">
      <c r="A22" s="41">
        <v>2013</v>
      </c>
      <c r="B22" s="1345">
        <v>379</v>
      </c>
      <c r="C22" s="1344">
        <v>36</v>
      </c>
      <c r="D22" s="1919">
        <v>72</v>
      </c>
      <c r="E22" s="1919"/>
      <c r="F22" s="1919">
        <v>54</v>
      </c>
      <c r="G22" s="1919"/>
      <c r="H22" s="1919">
        <v>6</v>
      </c>
      <c r="I22" s="1919"/>
      <c r="J22" s="1919">
        <v>55</v>
      </c>
      <c r="K22" s="1919"/>
      <c r="L22" s="1348">
        <v>42</v>
      </c>
    </row>
    <row r="23" spans="1:12" s="291" customFormat="1" ht="20.100000000000001" customHeight="1">
      <c r="A23" s="41">
        <v>2014</v>
      </c>
      <c r="B23" s="1345">
        <v>398</v>
      </c>
      <c r="C23" s="1345">
        <v>30</v>
      </c>
      <c r="D23" s="1917">
        <v>65</v>
      </c>
      <c r="E23" s="1917"/>
      <c r="F23" s="1917">
        <v>59</v>
      </c>
      <c r="G23" s="1917"/>
      <c r="H23" s="1917">
        <v>6</v>
      </c>
      <c r="I23" s="1917"/>
      <c r="J23" s="1917">
        <v>59</v>
      </c>
      <c r="K23" s="1917"/>
      <c r="L23" s="1348">
        <v>39</v>
      </c>
    </row>
    <row r="24" spans="1:12" s="291" customFormat="1" ht="20.100000000000001" customHeight="1">
      <c r="A24" s="41">
        <v>2015</v>
      </c>
      <c r="B24" s="1345">
        <v>423</v>
      </c>
      <c r="C24" s="1345">
        <v>25</v>
      </c>
      <c r="D24" s="1917">
        <v>59</v>
      </c>
      <c r="E24" s="1917"/>
      <c r="F24" s="1917">
        <v>64</v>
      </c>
      <c r="G24" s="1917"/>
      <c r="H24" s="1917">
        <v>7</v>
      </c>
      <c r="I24" s="1917"/>
      <c r="J24" s="1917">
        <v>58</v>
      </c>
      <c r="K24" s="1917"/>
      <c r="L24" s="1348">
        <v>41</v>
      </c>
    </row>
    <row r="25" spans="1:12" s="472" customFormat="1" ht="20.100000000000001" customHeight="1">
      <c r="A25" s="41">
        <v>2016</v>
      </c>
      <c r="B25" s="1345">
        <v>429</v>
      </c>
      <c r="C25" s="1345">
        <v>25</v>
      </c>
      <c r="D25" s="1917">
        <v>57</v>
      </c>
      <c r="E25" s="1917"/>
      <c r="F25" s="1917">
        <v>68</v>
      </c>
      <c r="G25" s="1917"/>
      <c r="H25" s="1917">
        <v>8</v>
      </c>
      <c r="I25" s="1917"/>
      <c r="J25" s="1917">
        <v>54</v>
      </c>
      <c r="K25" s="1917"/>
      <c r="L25" s="1348">
        <v>41</v>
      </c>
    </row>
    <row r="26" spans="1:12" s="472" customFormat="1" ht="20.100000000000001" customHeight="1">
      <c r="A26" s="41">
        <v>2017</v>
      </c>
      <c r="B26" s="1345">
        <v>457</v>
      </c>
      <c r="C26" s="1345">
        <v>25</v>
      </c>
      <c r="D26" s="1917">
        <v>51</v>
      </c>
      <c r="E26" s="1917"/>
      <c r="F26" s="1917">
        <v>73</v>
      </c>
      <c r="G26" s="1917"/>
      <c r="H26" s="1917">
        <v>9</v>
      </c>
      <c r="I26" s="1917"/>
      <c r="J26" s="1917">
        <v>56</v>
      </c>
      <c r="K26" s="1917"/>
      <c r="L26" s="1348">
        <v>36</v>
      </c>
    </row>
    <row r="27" spans="1:12" s="833" customFormat="1" ht="20.100000000000001" customHeight="1">
      <c r="A27" s="123">
        <v>2018</v>
      </c>
      <c r="B27" s="1346">
        <v>458</v>
      </c>
      <c r="C27" s="1346">
        <v>26</v>
      </c>
      <c r="D27" s="1918">
        <v>51</v>
      </c>
      <c r="E27" s="1918"/>
      <c r="F27" s="1918">
        <v>72</v>
      </c>
      <c r="G27" s="1918"/>
      <c r="H27" s="1918">
        <v>8</v>
      </c>
      <c r="I27" s="1918"/>
      <c r="J27" s="1918">
        <v>53</v>
      </c>
      <c r="K27" s="1918"/>
      <c r="L27" s="1349">
        <v>39</v>
      </c>
    </row>
    <row r="28" spans="1:12" s="484" customFormat="1" ht="28.5" customHeight="1">
      <c r="A28" s="1008" t="s">
        <v>79</v>
      </c>
      <c r="B28" s="1445" t="s">
        <v>1152</v>
      </c>
      <c r="C28" s="1413"/>
      <c r="D28" s="1413"/>
      <c r="E28" s="1413"/>
      <c r="F28" s="1413"/>
      <c r="G28" s="1413"/>
      <c r="H28" s="1413"/>
      <c r="I28" s="1413"/>
      <c r="J28" s="1413"/>
      <c r="K28" s="1413"/>
      <c r="L28" s="1414"/>
    </row>
    <row r="29" spans="1:12" s="484" customFormat="1" ht="17.100000000000001" customHeight="1">
      <c r="A29" s="1114"/>
      <c r="B29" s="1042" t="s">
        <v>1153</v>
      </c>
      <c r="C29" s="1042" t="s">
        <v>1154</v>
      </c>
      <c r="D29" s="1042" t="s">
        <v>1155</v>
      </c>
      <c r="E29" s="1042" t="s">
        <v>1156</v>
      </c>
      <c r="F29" s="1042" t="s">
        <v>1157</v>
      </c>
      <c r="G29" s="1042" t="s">
        <v>1158</v>
      </c>
      <c r="H29" s="1692" t="s">
        <v>1159</v>
      </c>
      <c r="I29" s="1576"/>
      <c r="J29" s="1577"/>
      <c r="K29" s="1692" t="s">
        <v>1160</v>
      </c>
      <c r="L29" s="1577"/>
    </row>
    <row r="30" spans="1:12" s="484" customFormat="1" ht="17.100000000000001" customHeight="1">
      <c r="A30" s="1114"/>
      <c r="B30" s="1041"/>
      <c r="C30" s="1041"/>
      <c r="D30" s="1041"/>
      <c r="E30" s="1041"/>
      <c r="F30" s="1041"/>
      <c r="G30" s="1041"/>
      <c r="H30" s="1602"/>
      <c r="I30" s="1603"/>
      <c r="J30" s="1604"/>
      <c r="K30" s="1602"/>
      <c r="L30" s="1604"/>
    </row>
    <row r="31" spans="1:12" s="484" customFormat="1" ht="16.5" customHeight="1">
      <c r="A31" s="170" t="s">
        <v>420</v>
      </c>
      <c r="B31" s="1096" t="s">
        <v>1161</v>
      </c>
      <c r="C31" s="1096" t="s">
        <v>1162</v>
      </c>
      <c r="D31" s="1096" t="s">
        <v>1163</v>
      </c>
      <c r="E31" s="1096" t="s">
        <v>1164</v>
      </c>
      <c r="F31" s="1096" t="s">
        <v>1165</v>
      </c>
      <c r="G31" s="1096" t="s">
        <v>1166</v>
      </c>
      <c r="H31" s="1594"/>
      <c r="I31" s="1595"/>
      <c r="J31" s="1596"/>
      <c r="K31" s="1594"/>
      <c r="L31" s="1596"/>
    </row>
    <row r="32" spans="1:12" s="484" customFormat="1" ht="17.25" customHeight="1">
      <c r="A32" s="106" t="s">
        <v>433</v>
      </c>
      <c r="B32" s="1094" t="s">
        <v>1167</v>
      </c>
      <c r="C32" s="1094" t="s">
        <v>1167</v>
      </c>
      <c r="D32" s="1094" t="s">
        <v>1167</v>
      </c>
      <c r="E32" s="1094" t="s">
        <v>1167</v>
      </c>
      <c r="F32" s="1094" t="s">
        <v>1167</v>
      </c>
      <c r="G32" s="1094" t="s">
        <v>1167</v>
      </c>
      <c r="H32" s="1693" t="s">
        <v>1168</v>
      </c>
      <c r="I32" s="1694"/>
      <c r="J32" s="1695"/>
      <c r="K32" s="1693" t="s">
        <v>1169</v>
      </c>
      <c r="L32" s="1695"/>
    </row>
    <row r="33" spans="1:12" s="291" customFormat="1" ht="20.100000000000001" customHeight="1">
      <c r="A33" s="41">
        <v>2013</v>
      </c>
      <c r="B33" s="1345">
        <v>1062</v>
      </c>
      <c r="C33" s="1345">
        <v>1763</v>
      </c>
      <c r="D33" s="1345">
        <v>2455</v>
      </c>
      <c r="E33" s="1345">
        <v>2152</v>
      </c>
      <c r="F33" s="1345">
        <v>2983</v>
      </c>
      <c r="G33" s="1344">
        <v>3541</v>
      </c>
      <c r="H33" s="1919"/>
      <c r="I33" s="1919"/>
      <c r="J33" s="1919"/>
      <c r="K33" s="1919"/>
      <c r="L33" s="1924"/>
    </row>
    <row r="34" spans="1:12" s="291" customFormat="1" ht="20.100000000000001" customHeight="1">
      <c r="A34" s="41">
        <v>2014</v>
      </c>
      <c r="B34" s="1345">
        <v>1049</v>
      </c>
      <c r="C34" s="1345">
        <v>1730</v>
      </c>
      <c r="D34" s="1345">
        <v>2451</v>
      </c>
      <c r="E34" s="1345">
        <v>2110</v>
      </c>
      <c r="F34" s="1345">
        <v>2948</v>
      </c>
      <c r="G34" s="1345">
        <v>3535</v>
      </c>
      <c r="H34" s="1917"/>
      <c r="I34" s="1917"/>
      <c r="J34" s="1917"/>
      <c r="K34" s="1917"/>
      <c r="L34" s="1925"/>
    </row>
    <row r="35" spans="1:12" s="291" customFormat="1" ht="20.100000000000001" customHeight="1">
      <c r="A35" s="41">
        <v>2015</v>
      </c>
      <c r="B35" s="1345">
        <v>1037</v>
      </c>
      <c r="C35" s="1345">
        <v>1731</v>
      </c>
      <c r="D35" s="1345">
        <v>2435</v>
      </c>
      <c r="E35" s="1345">
        <v>2112</v>
      </c>
      <c r="F35" s="1345">
        <v>2930</v>
      </c>
      <c r="G35" s="1345">
        <v>3543</v>
      </c>
      <c r="H35" s="1917"/>
      <c r="I35" s="1917"/>
      <c r="J35" s="1917"/>
      <c r="K35" s="1917"/>
      <c r="L35" s="1925"/>
    </row>
    <row r="36" spans="1:12" s="472" customFormat="1" ht="20.100000000000001" customHeight="1">
      <c r="A36" s="41">
        <v>2016</v>
      </c>
      <c r="B36" s="1345">
        <v>1036</v>
      </c>
      <c r="C36" s="1345">
        <v>1750</v>
      </c>
      <c r="D36" s="1345">
        <v>2413</v>
      </c>
      <c r="E36" s="1345">
        <v>2093</v>
      </c>
      <c r="F36" s="1345">
        <v>2967</v>
      </c>
      <c r="G36" s="1345">
        <v>3571</v>
      </c>
      <c r="H36" s="1917"/>
      <c r="I36" s="1917"/>
      <c r="J36" s="1917"/>
      <c r="K36" s="1917"/>
      <c r="L36" s="1925"/>
    </row>
    <row r="37" spans="1:12" s="472" customFormat="1" ht="20.100000000000001" customHeight="1">
      <c r="A37" s="41">
        <v>2017</v>
      </c>
      <c r="B37" s="1345">
        <v>1037</v>
      </c>
      <c r="C37" s="1345">
        <v>1792</v>
      </c>
      <c r="D37" s="1345">
        <v>2431</v>
      </c>
      <c r="E37" s="1345">
        <v>2104</v>
      </c>
      <c r="F37" s="1345">
        <v>2976</v>
      </c>
      <c r="G37" s="1345">
        <v>3575</v>
      </c>
      <c r="H37" s="1917"/>
      <c r="I37" s="1917"/>
      <c r="J37" s="1917"/>
      <c r="K37" s="1917"/>
      <c r="L37" s="1925"/>
    </row>
    <row r="38" spans="1:12" s="833" customFormat="1" ht="20.100000000000001" customHeight="1">
      <c r="A38" s="123">
        <v>2018</v>
      </c>
      <c r="B38" s="1346">
        <v>1002</v>
      </c>
      <c r="C38" s="1346">
        <v>1803</v>
      </c>
      <c r="D38" s="1346">
        <v>2425</v>
      </c>
      <c r="E38" s="1346">
        <v>2125</v>
      </c>
      <c r="F38" s="1346">
        <v>2999</v>
      </c>
      <c r="G38" s="1346">
        <v>3595</v>
      </c>
      <c r="H38" s="1918">
        <v>5230</v>
      </c>
      <c r="I38" s="1918"/>
      <c r="J38" s="1918"/>
      <c r="K38" s="1918">
        <v>8719</v>
      </c>
      <c r="L38" s="1927"/>
    </row>
    <row r="39" spans="1:12" s="834" customFormat="1" ht="26.25" customHeight="1">
      <c r="A39" s="1926" t="s">
        <v>1170</v>
      </c>
      <c r="B39" s="1926"/>
      <c r="C39" s="1926"/>
      <c r="D39" s="1926"/>
      <c r="E39" s="1926"/>
      <c r="F39" s="1926"/>
      <c r="G39" s="1926"/>
      <c r="H39" s="1926"/>
      <c r="I39" s="1926"/>
      <c r="J39" s="1926"/>
      <c r="K39" s="1926"/>
      <c r="L39" s="1926"/>
    </row>
    <row r="40" spans="1:12" s="834" customFormat="1" ht="15.95" customHeight="1">
      <c r="A40" s="1797" t="s">
        <v>894</v>
      </c>
      <c r="B40" s="1797"/>
      <c r="C40" s="835"/>
      <c r="D40" s="835"/>
      <c r="E40" s="835"/>
      <c r="F40" s="835"/>
      <c r="G40" s="836"/>
      <c r="H40" s="836"/>
      <c r="I40" s="835"/>
      <c r="J40" s="836"/>
      <c r="K40" s="836"/>
      <c r="L40" s="836"/>
    </row>
    <row r="41" spans="1:12" ht="14.25" customHeight="1">
      <c r="A41" s="1485"/>
      <c r="B41" s="1485"/>
      <c r="C41" s="1485"/>
      <c r="D41" s="1485"/>
      <c r="E41" s="1485"/>
      <c r="F41" s="1485"/>
      <c r="G41" s="1485"/>
      <c r="H41" s="1485"/>
      <c r="I41" s="1485"/>
      <c r="J41" s="1485"/>
      <c r="K41" s="1485"/>
      <c r="L41" s="1485"/>
    </row>
  </sheetData>
  <mergeCells count="89">
    <mergeCell ref="A39:L39"/>
    <mergeCell ref="A40:B40"/>
    <mergeCell ref="A41:L41"/>
    <mergeCell ref="H36:J36"/>
    <mergeCell ref="K36:L36"/>
    <mergeCell ref="H37:J37"/>
    <mergeCell ref="K37:L37"/>
    <mergeCell ref="H38:J38"/>
    <mergeCell ref="K38:L38"/>
    <mergeCell ref="H33:J33"/>
    <mergeCell ref="K33:L33"/>
    <mergeCell ref="H34:J34"/>
    <mergeCell ref="K34:L34"/>
    <mergeCell ref="H35:J35"/>
    <mergeCell ref="K35:L35"/>
    <mergeCell ref="H30:J30"/>
    <mergeCell ref="K30:L30"/>
    <mergeCell ref="H31:J31"/>
    <mergeCell ref="K31:L31"/>
    <mergeCell ref="H32:J32"/>
    <mergeCell ref="K32:L32"/>
    <mergeCell ref="F27:G27"/>
    <mergeCell ref="H27:I27"/>
    <mergeCell ref="J27:K27"/>
    <mergeCell ref="B28:L28"/>
    <mergeCell ref="H29:J29"/>
    <mergeCell ref="K29:L29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F21:G21"/>
    <mergeCell ref="H21:I21"/>
    <mergeCell ref="J21:K21"/>
    <mergeCell ref="F22:G22"/>
    <mergeCell ref="H22:I22"/>
    <mergeCell ref="J22:K22"/>
    <mergeCell ref="F19:G19"/>
    <mergeCell ref="H19:I19"/>
    <mergeCell ref="J19:K19"/>
    <mergeCell ref="F20:G20"/>
    <mergeCell ref="H20:I20"/>
    <mergeCell ref="J20:K20"/>
    <mergeCell ref="F18:G18"/>
    <mergeCell ref="H18:I18"/>
    <mergeCell ref="J18:K18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B17:L17"/>
    <mergeCell ref="D18:E18"/>
    <mergeCell ref="D11:E11"/>
    <mergeCell ref="I11:J11"/>
    <mergeCell ref="A2:L2"/>
    <mergeCell ref="A3:L3"/>
    <mergeCell ref="A4:L4"/>
    <mergeCell ref="D5:I5"/>
    <mergeCell ref="C6:L6"/>
    <mergeCell ref="D7:E7"/>
    <mergeCell ref="I7:J7"/>
    <mergeCell ref="D8:E8"/>
    <mergeCell ref="I8:J8"/>
    <mergeCell ref="D9:E10"/>
    <mergeCell ref="I9:J9"/>
    <mergeCell ref="I10:J10"/>
    <mergeCell ref="D24:E24"/>
    <mergeCell ref="D25:E25"/>
    <mergeCell ref="D26:E26"/>
    <mergeCell ref="D27:E27"/>
    <mergeCell ref="D19:E19"/>
    <mergeCell ref="D20:E20"/>
    <mergeCell ref="D21:E21"/>
    <mergeCell ref="D22:E22"/>
    <mergeCell ref="D23:E23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4" zoomScale="85" zoomScaleNormal="70" zoomScaleSheetLayoutView="85" workbookViewId="0">
      <selection activeCell="B13" sqref="B13:K13"/>
    </sheetView>
  </sheetViews>
  <sheetFormatPr defaultColWidth="9" defaultRowHeight="14.25"/>
  <cols>
    <col min="1" max="1" width="7.875" style="467" customWidth="1"/>
    <col min="2" max="2" width="7.75" style="467" customWidth="1"/>
    <col min="3" max="3" width="9.5" style="467" customWidth="1"/>
    <col min="4" max="4" width="6.5" style="467" customWidth="1"/>
    <col min="5" max="5" width="6.25" style="467" customWidth="1"/>
    <col min="6" max="6" width="7.25" style="467" customWidth="1"/>
    <col min="7" max="7" width="8.375" style="467" customWidth="1"/>
    <col min="8" max="8" width="7.25" style="467" customWidth="1"/>
    <col min="9" max="9" width="8" style="467" customWidth="1"/>
    <col min="10" max="10" width="10.75" style="291" customWidth="1"/>
    <col min="11" max="11" width="6.25" style="291" customWidth="1"/>
    <col min="12" max="16384" width="9" style="291"/>
  </cols>
  <sheetData>
    <row r="1" spans="1:11" ht="5.0999999999999996" customHeight="1">
      <c r="A1" s="1356"/>
      <c r="B1" s="1356"/>
      <c r="C1" s="1356"/>
      <c r="D1" s="1356"/>
      <c r="E1" s="1356"/>
      <c r="F1" s="1356"/>
      <c r="G1" s="1356"/>
      <c r="H1" s="1356"/>
      <c r="I1" s="1356"/>
      <c r="J1" s="1356"/>
      <c r="K1" s="1356"/>
    </row>
    <row r="2" spans="1:11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</row>
    <row r="3" spans="1:11" ht="22.5" customHeight="1">
      <c r="A3" s="1928" t="s">
        <v>1584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</row>
    <row r="4" spans="1:11" s="263" customFormat="1" ht="20.100000000000001" customHeight="1">
      <c r="A4" s="1929" t="s">
        <v>1585</v>
      </c>
      <c r="B4" s="1929"/>
      <c r="C4" s="1929"/>
      <c r="D4" s="1929"/>
      <c r="E4" s="1929"/>
      <c r="F4" s="1929"/>
      <c r="G4" s="1929"/>
      <c r="H4" s="1929"/>
      <c r="I4" s="1929"/>
      <c r="J4" s="1929"/>
      <c r="K4" s="1929"/>
    </row>
    <row r="5" spans="1:11" s="263" customFormat="1" ht="20.100000000000001" customHeight="1">
      <c r="A5" s="7" t="s">
        <v>1028</v>
      </c>
      <c r="B5" s="7"/>
      <c r="C5" s="1266"/>
      <c r="D5" s="1267"/>
      <c r="E5" s="1267"/>
      <c r="F5" s="1554" t="s">
        <v>1586</v>
      </c>
      <c r="G5" s="1554"/>
      <c r="H5" s="1554"/>
      <c r="I5" s="1554"/>
      <c r="J5" s="1554"/>
      <c r="K5" s="1554"/>
    </row>
    <row r="6" spans="1:11" s="264" customFormat="1" ht="30" customHeight="1">
      <c r="A6" s="1550" t="s">
        <v>1625</v>
      </c>
      <c r="B6" s="1268" t="s">
        <v>859</v>
      </c>
      <c r="C6" s="1932" t="s">
        <v>1587</v>
      </c>
      <c r="D6" s="1932"/>
      <c r="E6" s="1932"/>
      <c r="F6" s="1932" t="s">
        <v>1588</v>
      </c>
      <c r="G6" s="1932"/>
      <c r="H6" s="1932"/>
      <c r="I6" s="1932"/>
      <c r="J6" s="1932"/>
      <c r="K6" s="1932"/>
    </row>
    <row r="7" spans="1:11" s="264" customFormat="1" ht="28.5" customHeight="1">
      <c r="A7" s="1930"/>
      <c r="B7" s="1269"/>
      <c r="C7" s="1207" t="s">
        <v>1589</v>
      </c>
      <c r="D7" s="1207" t="s">
        <v>1590</v>
      </c>
      <c r="E7" s="1207" t="s">
        <v>1233</v>
      </c>
      <c r="F7" s="1207" t="s">
        <v>1591</v>
      </c>
      <c r="G7" s="1207" t="s">
        <v>1592</v>
      </c>
      <c r="H7" s="1207" t="s">
        <v>1593</v>
      </c>
      <c r="I7" s="1207" t="s">
        <v>1594</v>
      </c>
      <c r="J7" s="1207" t="s">
        <v>721</v>
      </c>
      <c r="K7" s="1207" t="s">
        <v>1233</v>
      </c>
    </row>
    <row r="8" spans="1:11" s="264" customFormat="1" ht="38.25" customHeight="1">
      <c r="A8" s="1931"/>
      <c r="B8" s="1204" t="s">
        <v>1595</v>
      </c>
      <c r="C8" s="1204" t="s">
        <v>1596</v>
      </c>
      <c r="D8" s="1204" t="s">
        <v>1597</v>
      </c>
      <c r="E8" s="1204" t="s">
        <v>323</v>
      </c>
      <c r="F8" s="1204" t="s">
        <v>1598</v>
      </c>
      <c r="G8" s="1204" t="s">
        <v>1599</v>
      </c>
      <c r="H8" s="1204" t="s">
        <v>1597</v>
      </c>
      <c r="I8" s="1204" t="s">
        <v>1600</v>
      </c>
      <c r="J8" s="1204" t="s">
        <v>1601</v>
      </c>
      <c r="K8" s="1204" t="s">
        <v>327</v>
      </c>
    </row>
    <row r="9" spans="1:11" s="264" customFormat="1" ht="48" customHeight="1">
      <c r="A9" s="1270">
        <v>2015</v>
      </c>
      <c r="B9" s="1271">
        <v>2</v>
      </c>
      <c r="C9" s="1272">
        <v>68</v>
      </c>
      <c r="D9" s="1272">
        <v>2</v>
      </c>
      <c r="E9" s="1272">
        <v>5</v>
      </c>
      <c r="F9" s="1272">
        <v>0</v>
      </c>
      <c r="G9" s="1272">
        <v>0</v>
      </c>
      <c r="H9" s="1272">
        <v>0</v>
      </c>
      <c r="I9" s="1272">
        <v>13</v>
      </c>
      <c r="J9" s="1272">
        <v>10</v>
      </c>
      <c r="K9" s="1273">
        <v>46</v>
      </c>
    </row>
    <row r="10" spans="1:11" s="264" customFormat="1" ht="48" customHeight="1">
      <c r="A10" s="41">
        <v>2016</v>
      </c>
      <c r="B10" s="1274">
        <v>2</v>
      </c>
      <c r="C10" s="1275">
        <v>164</v>
      </c>
      <c r="D10" s="1275">
        <v>0</v>
      </c>
      <c r="E10" s="1275">
        <v>0</v>
      </c>
      <c r="F10" s="1275">
        <v>0</v>
      </c>
      <c r="G10" s="1275">
        <v>0</v>
      </c>
      <c r="H10" s="1275">
        <v>0</v>
      </c>
      <c r="I10" s="1275">
        <v>27</v>
      </c>
      <c r="J10" s="1275">
        <v>4</v>
      </c>
      <c r="K10" s="1276">
        <v>110</v>
      </c>
    </row>
    <row r="11" spans="1:11" s="264" customFormat="1" ht="48" customHeight="1">
      <c r="A11" s="41">
        <v>2017</v>
      </c>
      <c r="B11" s="1274">
        <v>2</v>
      </c>
      <c r="C11" s="1275">
        <v>144</v>
      </c>
      <c r="D11" s="1275">
        <v>0</v>
      </c>
      <c r="E11" s="1275">
        <v>3</v>
      </c>
      <c r="F11" s="1275">
        <v>0</v>
      </c>
      <c r="G11" s="1275">
        <v>0</v>
      </c>
      <c r="H11" s="1275">
        <v>0</v>
      </c>
      <c r="I11" s="1275">
        <v>29</v>
      </c>
      <c r="J11" s="1275">
        <v>7</v>
      </c>
      <c r="K11" s="1276">
        <v>113</v>
      </c>
    </row>
    <row r="12" spans="1:11" s="264" customFormat="1" ht="48" customHeight="1">
      <c r="A12" s="50">
        <v>2018</v>
      </c>
      <c r="B12" s="1277">
        <v>2</v>
      </c>
      <c r="C12" s="1278">
        <v>162</v>
      </c>
      <c r="D12" s="1278">
        <v>58</v>
      </c>
      <c r="E12" s="1278">
        <v>0</v>
      </c>
      <c r="F12" s="1278">
        <v>0</v>
      </c>
      <c r="G12" s="1278">
        <v>0</v>
      </c>
      <c r="H12" s="1278">
        <v>5</v>
      </c>
      <c r="I12" s="1278">
        <v>28</v>
      </c>
      <c r="J12" s="1278">
        <v>15</v>
      </c>
      <c r="K12" s="1279">
        <v>101</v>
      </c>
    </row>
    <row r="13" spans="1:11" s="1280" customFormat="1" ht="33" customHeight="1">
      <c r="A13" s="1550" t="s">
        <v>1625</v>
      </c>
      <c r="B13" s="1933" t="s">
        <v>1602</v>
      </c>
      <c r="C13" s="1934"/>
      <c r="D13" s="1934"/>
      <c r="E13" s="1934"/>
      <c r="F13" s="1934"/>
      <c r="G13" s="1934"/>
      <c r="H13" s="1934"/>
      <c r="I13" s="1934"/>
      <c r="J13" s="1934"/>
      <c r="K13" s="1935"/>
    </row>
    <row r="14" spans="1:11" s="1281" customFormat="1" ht="27" customHeight="1">
      <c r="A14" s="1930"/>
      <c r="B14" s="1550" t="s">
        <v>1603</v>
      </c>
      <c r="C14" s="1933" t="s">
        <v>1604</v>
      </c>
      <c r="D14" s="1935"/>
      <c r="E14" s="1933" t="s">
        <v>1605</v>
      </c>
      <c r="F14" s="1934"/>
      <c r="G14" s="1934"/>
      <c r="H14" s="1934"/>
      <c r="I14" s="1934"/>
      <c r="J14" s="1934"/>
      <c r="K14" s="1935"/>
    </row>
    <row r="15" spans="1:11" s="1281" customFormat="1" ht="27" customHeight="1">
      <c r="A15" s="1930"/>
      <c r="B15" s="1930"/>
      <c r="C15" s="1207" t="s">
        <v>736</v>
      </c>
      <c r="D15" s="1206" t="s">
        <v>542</v>
      </c>
      <c r="E15" s="1207" t="s">
        <v>1606</v>
      </c>
      <c r="F15" s="1209" t="s">
        <v>1607</v>
      </c>
      <c r="G15" s="1207" t="s">
        <v>1608</v>
      </c>
      <c r="H15" s="1209" t="s">
        <v>1609</v>
      </c>
      <c r="I15" s="1207" t="s">
        <v>1610</v>
      </c>
      <c r="J15" s="1207" t="s">
        <v>1611</v>
      </c>
      <c r="K15" s="1206" t="s">
        <v>1233</v>
      </c>
    </row>
    <row r="16" spans="1:11" s="656" customFormat="1" ht="36" customHeight="1">
      <c r="A16" s="1931"/>
      <c r="B16" s="1204" t="s">
        <v>245</v>
      </c>
      <c r="C16" s="1204" t="s">
        <v>534</v>
      </c>
      <c r="D16" s="1205" t="s">
        <v>535</v>
      </c>
      <c r="E16" s="1204" t="s">
        <v>1612</v>
      </c>
      <c r="F16" s="1205" t="s">
        <v>1613</v>
      </c>
      <c r="G16" s="1204" t="s">
        <v>1614</v>
      </c>
      <c r="H16" s="1204" t="s">
        <v>1614</v>
      </c>
      <c r="I16" s="1204" t="s">
        <v>1615</v>
      </c>
      <c r="J16" s="1204" t="s">
        <v>1616</v>
      </c>
      <c r="K16" s="1204" t="s">
        <v>327</v>
      </c>
    </row>
    <row r="17" spans="1:11" s="656" customFormat="1" ht="48" customHeight="1">
      <c r="A17" s="1270">
        <v>2015</v>
      </c>
      <c r="B17" s="1335">
        <v>291</v>
      </c>
      <c r="C17" s="1313">
        <v>212</v>
      </c>
      <c r="D17" s="1313">
        <v>79</v>
      </c>
      <c r="E17" s="1313">
        <v>71</v>
      </c>
      <c r="F17" s="1313">
        <v>141</v>
      </c>
      <c r="G17" s="1313">
        <v>13</v>
      </c>
      <c r="H17" s="1313">
        <v>3</v>
      </c>
      <c r="I17" s="1313">
        <v>2</v>
      </c>
      <c r="J17" s="1313">
        <v>58</v>
      </c>
      <c r="K17" s="1336">
        <v>3</v>
      </c>
    </row>
    <row r="18" spans="1:11" s="656" customFormat="1" ht="48" customHeight="1">
      <c r="A18" s="41">
        <v>2016</v>
      </c>
      <c r="B18" s="1337">
        <v>287</v>
      </c>
      <c r="C18" s="1314">
        <v>208</v>
      </c>
      <c r="D18" s="1314">
        <v>79</v>
      </c>
      <c r="E18" s="1314">
        <v>76</v>
      </c>
      <c r="F18" s="1314">
        <v>125</v>
      </c>
      <c r="G18" s="1314">
        <v>13</v>
      </c>
      <c r="H18" s="1314">
        <v>3</v>
      </c>
      <c r="I18" s="1314">
        <v>1</v>
      </c>
      <c r="J18" s="1314">
        <v>68</v>
      </c>
      <c r="K18" s="1338">
        <v>1</v>
      </c>
    </row>
    <row r="19" spans="1:11" s="657" customFormat="1" ht="48" customHeight="1">
      <c r="A19" s="41">
        <v>2017</v>
      </c>
      <c r="B19" s="1337">
        <v>279</v>
      </c>
      <c r="C19" s="1314">
        <v>193</v>
      </c>
      <c r="D19" s="1314">
        <v>86</v>
      </c>
      <c r="E19" s="1314">
        <v>77</v>
      </c>
      <c r="F19" s="1314">
        <v>112</v>
      </c>
      <c r="G19" s="1314">
        <v>15</v>
      </c>
      <c r="H19" s="1314">
        <v>2</v>
      </c>
      <c r="I19" s="1314">
        <v>1</v>
      </c>
      <c r="J19" s="1314">
        <v>72</v>
      </c>
      <c r="K19" s="1338">
        <v>0</v>
      </c>
    </row>
    <row r="20" spans="1:11" s="656" customFormat="1" ht="48" customHeight="1">
      <c r="A20" s="123">
        <v>2018</v>
      </c>
      <c r="B20" s="1339">
        <v>256</v>
      </c>
      <c r="C20" s="1340">
        <v>190</v>
      </c>
      <c r="D20" s="1340">
        <v>66</v>
      </c>
      <c r="E20" s="1340">
        <v>36</v>
      </c>
      <c r="F20" s="1340">
        <v>132</v>
      </c>
      <c r="G20" s="1340">
        <v>12</v>
      </c>
      <c r="H20" s="1340">
        <v>0</v>
      </c>
      <c r="I20" s="1340">
        <v>2</v>
      </c>
      <c r="J20" s="1340">
        <v>66</v>
      </c>
      <c r="K20" s="1341">
        <v>8</v>
      </c>
    </row>
    <row r="21" spans="1:11" s="657" customFormat="1" ht="15" customHeight="1">
      <c r="A21" s="192" t="s">
        <v>1617</v>
      </c>
      <c r="B21" s="1282"/>
      <c r="C21" s="1283"/>
      <c r="D21" s="1283"/>
      <c r="E21" s="1283"/>
      <c r="F21" s="1284"/>
      <c r="G21" s="1284"/>
      <c r="H21" s="1284"/>
      <c r="I21" s="1284"/>
      <c r="J21" s="1284"/>
      <c r="K21" s="1284"/>
    </row>
    <row r="22" spans="1:11" s="1286" customFormat="1" ht="15" customHeight="1">
      <c r="A22" s="1797" t="s">
        <v>1618</v>
      </c>
      <c r="B22" s="1797"/>
      <c r="C22" s="1285"/>
      <c r="D22" s="1285"/>
      <c r="E22" s="1285"/>
      <c r="F22" s="1285"/>
      <c r="G22" s="1285"/>
      <c r="H22" s="1285"/>
      <c r="I22" s="1285"/>
      <c r="J22" s="1285"/>
      <c r="K22" s="1285"/>
    </row>
  </sheetData>
  <mergeCells count="14">
    <mergeCell ref="A22:B22"/>
    <mergeCell ref="A1:K1"/>
    <mergeCell ref="A2:K2"/>
    <mergeCell ref="A3:K3"/>
    <mergeCell ref="A4:K4"/>
    <mergeCell ref="F5:K5"/>
    <mergeCell ref="A6:A8"/>
    <mergeCell ref="C6:E6"/>
    <mergeCell ref="F6:K6"/>
    <mergeCell ref="A13:A16"/>
    <mergeCell ref="B13:K13"/>
    <mergeCell ref="B14:B15"/>
    <mergeCell ref="C14:D14"/>
    <mergeCell ref="E14:K14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85" zoomScaleNormal="85" zoomScaleSheetLayoutView="85" workbookViewId="0">
      <selection activeCell="C13" sqref="C13"/>
    </sheetView>
  </sheetViews>
  <sheetFormatPr defaultColWidth="9" defaultRowHeight="11.25"/>
  <cols>
    <col min="1" max="1" width="10.625" style="820" customWidth="1"/>
    <col min="2" max="2" width="9.625" style="821" customWidth="1"/>
    <col min="3" max="3" width="8.75" style="821" customWidth="1"/>
    <col min="4" max="5" width="9.375" style="821" customWidth="1"/>
    <col min="6" max="7" width="9.625" style="821" customWidth="1"/>
    <col min="8" max="9" width="9.375" style="821" customWidth="1"/>
    <col min="10" max="16384" width="9" style="793"/>
  </cols>
  <sheetData>
    <row r="1" spans="1:9" ht="5.0999999999999996" customHeight="1">
      <c r="A1" s="961"/>
      <c r="B1" s="1003"/>
      <c r="C1" s="1003"/>
      <c r="D1" s="1003"/>
      <c r="E1" s="1003"/>
      <c r="F1" s="1003"/>
      <c r="G1" s="1003"/>
      <c r="H1" s="1003"/>
      <c r="I1" s="1003"/>
    </row>
    <row r="2" spans="1:9" ht="50.1" customHeight="1">
      <c r="A2" s="1868"/>
      <c r="B2" s="1868"/>
      <c r="C2" s="1868"/>
      <c r="D2" s="1868"/>
      <c r="E2" s="1868"/>
      <c r="F2" s="1868"/>
      <c r="G2" s="1868"/>
      <c r="H2" s="1868"/>
      <c r="I2" s="1868"/>
    </row>
    <row r="3" spans="1:9" s="794" customFormat="1" ht="21" customHeight="1">
      <c r="A3" s="1869" t="s">
        <v>1529</v>
      </c>
      <c r="B3" s="1869"/>
      <c r="C3" s="1869"/>
      <c r="D3" s="1869"/>
      <c r="E3" s="1869"/>
      <c r="F3" s="1869"/>
      <c r="G3" s="1869"/>
      <c r="H3" s="1869"/>
      <c r="I3" s="1869"/>
    </row>
    <row r="4" spans="1:9" s="794" customFormat="1" ht="20.100000000000001" customHeight="1">
      <c r="A4" s="1870" t="s">
        <v>1530</v>
      </c>
      <c r="B4" s="1870"/>
      <c r="C4" s="1870"/>
      <c r="D4" s="1870"/>
      <c r="E4" s="1870"/>
      <c r="F4" s="1870"/>
      <c r="G4" s="1870"/>
      <c r="H4" s="1870"/>
      <c r="I4" s="1870"/>
    </row>
    <row r="5" spans="1:9" s="798" customFormat="1" ht="20.100000000000001" customHeight="1">
      <c r="A5" s="963" t="s">
        <v>1531</v>
      </c>
      <c r="B5" s="964"/>
      <c r="C5" s="1892"/>
      <c r="D5" s="1892"/>
      <c r="E5" s="1892"/>
      <c r="F5" s="1892"/>
      <c r="G5" s="1001"/>
      <c r="H5" s="1001"/>
      <c r="I5" s="1001" t="s">
        <v>1532</v>
      </c>
    </row>
    <row r="6" spans="1:9" s="799" customFormat="1" ht="18" customHeight="1">
      <c r="A6" s="1208" t="s">
        <v>79</v>
      </c>
      <c r="B6" s="1883" t="s">
        <v>1533</v>
      </c>
      <c r="C6" s="1884"/>
      <c r="D6" s="1884"/>
      <c r="E6" s="1885"/>
      <c r="F6" s="1883" t="s">
        <v>1534</v>
      </c>
      <c r="G6" s="1884"/>
      <c r="H6" s="1884"/>
      <c r="I6" s="1885"/>
    </row>
    <row r="7" spans="1:9" s="799" customFormat="1" ht="18" customHeight="1">
      <c r="A7" s="1211"/>
      <c r="B7" s="1878" t="s">
        <v>1535</v>
      </c>
      <c r="C7" s="1904"/>
      <c r="D7" s="1904"/>
      <c r="E7" s="1905"/>
      <c r="F7" s="1878" t="s">
        <v>1536</v>
      </c>
      <c r="G7" s="1904"/>
      <c r="H7" s="1904"/>
      <c r="I7" s="1905"/>
    </row>
    <row r="8" spans="1:9" s="799" customFormat="1" ht="21.95" customHeight="1">
      <c r="A8" s="1211"/>
      <c r="B8" s="1210" t="s">
        <v>1537</v>
      </c>
      <c r="C8" s="1883" t="s">
        <v>1538</v>
      </c>
      <c r="D8" s="1884"/>
      <c r="E8" s="1885"/>
      <c r="F8" s="1213" t="s">
        <v>1537</v>
      </c>
      <c r="G8" s="1883" t="s">
        <v>1539</v>
      </c>
      <c r="H8" s="1884"/>
      <c r="I8" s="1885"/>
    </row>
    <row r="9" spans="1:9" s="799" customFormat="1" ht="21.95" customHeight="1">
      <c r="A9" s="801" t="s">
        <v>86</v>
      </c>
      <c r="B9" s="1175" t="s">
        <v>1540</v>
      </c>
      <c r="C9" s="810"/>
      <c r="D9" s="812" t="s">
        <v>1541</v>
      </c>
      <c r="E9" s="1176" t="s">
        <v>1542</v>
      </c>
      <c r="F9" s="1177" t="s">
        <v>1540</v>
      </c>
      <c r="G9" s="810"/>
      <c r="H9" s="812" t="s">
        <v>1541</v>
      </c>
      <c r="I9" s="1176" t="s">
        <v>1542</v>
      </c>
    </row>
    <row r="10" spans="1:9" s="847" customFormat="1" ht="33" customHeight="1">
      <c r="A10" s="1167">
        <v>2013</v>
      </c>
      <c r="B10" s="1178">
        <v>1130</v>
      </c>
      <c r="C10" s="1178">
        <v>2944</v>
      </c>
      <c r="D10" s="1178" t="s">
        <v>49</v>
      </c>
      <c r="E10" s="1178" t="s">
        <v>49</v>
      </c>
      <c r="F10" s="1178">
        <v>1107</v>
      </c>
      <c r="G10" s="1178">
        <v>2867</v>
      </c>
      <c r="H10" s="1178" t="s">
        <v>49</v>
      </c>
      <c r="I10" s="1179" t="s">
        <v>49</v>
      </c>
    </row>
    <row r="11" spans="1:9" s="847" customFormat="1" ht="33" customHeight="1">
      <c r="A11" s="1167">
        <v>2014</v>
      </c>
      <c r="B11" s="1178">
        <v>1706</v>
      </c>
      <c r="C11" s="1178">
        <v>4509</v>
      </c>
      <c r="D11" s="1178" t="s">
        <v>49</v>
      </c>
      <c r="E11" s="1178" t="s">
        <v>49</v>
      </c>
      <c r="F11" s="1178">
        <v>992</v>
      </c>
      <c r="G11" s="1178">
        <v>2556</v>
      </c>
      <c r="H11" s="1178" t="s">
        <v>49</v>
      </c>
      <c r="I11" s="1179" t="s">
        <v>49</v>
      </c>
    </row>
    <row r="12" spans="1:9" s="847" customFormat="1" ht="33" customHeight="1">
      <c r="A12" s="1167">
        <v>2015</v>
      </c>
      <c r="B12" s="1178">
        <v>1659</v>
      </c>
      <c r="C12" s="1178">
        <v>4358</v>
      </c>
      <c r="D12" s="1178" t="s">
        <v>49</v>
      </c>
      <c r="E12" s="1178" t="s">
        <v>49</v>
      </c>
      <c r="F12" s="1178">
        <v>931</v>
      </c>
      <c r="G12" s="1178">
        <v>2360</v>
      </c>
      <c r="H12" s="1178" t="s">
        <v>49</v>
      </c>
      <c r="I12" s="1179" t="s">
        <v>49</v>
      </c>
    </row>
    <row r="13" spans="1:9" s="839" customFormat="1" ht="33" customHeight="1">
      <c r="A13" s="1167">
        <v>2016</v>
      </c>
      <c r="B13" s="1178">
        <v>2061</v>
      </c>
      <c r="C13" s="1178">
        <v>5102</v>
      </c>
      <c r="D13" s="1178" t="s">
        <v>49</v>
      </c>
      <c r="E13" s="1178" t="s">
        <v>49</v>
      </c>
      <c r="F13" s="1178">
        <v>417</v>
      </c>
      <c r="G13" s="1178">
        <v>1679</v>
      </c>
      <c r="H13" s="1178" t="s">
        <v>49</v>
      </c>
      <c r="I13" s="1179" t="s">
        <v>49</v>
      </c>
    </row>
    <row r="14" spans="1:9" s="839" customFormat="1" ht="33" customHeight="1">
      <c r="A14" s="1167">
        <v>2017</v>
      </c>
      <c r="B14" s="1178">
        <v>1763</v>
      </c>
      <c r="C14" s="1178">
        <v>4532</v>
      </c>
      <c r="D14" s="1178">
        <v>0</v>
      </c>
      <c r="E14" s="1178">
        <v>0</v>
      </c>
      <c r="F14" s="1178">
        <v>1030</v>
      </c>
      <c r="G14" s="1178">
        <v>2520</v>
      </c>
      <c r="H14" s="1178">
        <v>0</v>
      </c>
      <c r="I14" s="1179">
        <v>0</v>
      </c>
    </row>
    <row r="15" spans="1:9" s="979" customFormat="1" ht="33" customHeight="1">
      <c r="A15" s="1180">
        <v>2018</v>
      </c>
      <c r="B15" s="1181">
        <v>2030</v>
      </c>
      <c r="C15" s="1181">
        <v>4925</v>
      </c>
      <c r="D15" s="1181">
        <v>0</v>
      </c>
      <c r="E15" s="1181">
        <v>0</v>
      </c>
      <c r="F15" s="1181">
        <v>379</v>
      </c>
      <c r="G15" s="1181">
        <v>1515</v>
      </c>
      <c r="H15" s="1181">
        <v>0</v>
      </c>
      <c r="I15" s="1183">
        <v>0</v>
      </c>
    </row>
    <row r="16" spans="1:9" ht="33" customHeight="1">
      <c r="A16" s="1208" t="s">
        <v>79</v>
      </c>
      <c r="B16" s="1872" t="s">
        <v>1543</v>
      </c>
      <c r="C16" s="1873"/>
      <c r="D16" s="1873"/>
      <c r="E16" s="1874"/>
      <c r="F16" s="1883" t="s">
        <v>1544</v>
      </c>
      <c r="G16" s="1884"/>
      <c r="H16" s="1884"/>
      <c r="I16" s="1885"/>
    </row>
    <row r="17" spans="1:9" ht="33" customHeight="1">
      <c r="A17" s="1211"/>
      <c r="B17" s="1865" t="s">
        <v>1545</v>
      </c>
      <c r="C17" s="1866"/>
      <c r="D17" s="1866"/>
      <c r="E17" s="1867"/>
      <c r="F17" s="1878" t="s">
        <v>1546</v>
      </c>
      <c r="G17" s="1904"/>
      <c r="H17" s="1904"/>
      <c r="I17" s="1905"/>
    </row>
    <row r="18" spans="1:9" ht="33" customHeight="1">
      <c r="A18" s="1211"/>
      <c r="B18" s="1212" t="s">
        <v>1537</v>
      </c>
      <c r="C18" s="1883" t="s">
        <v>1538</v>
      </c>
      <c r="D18" s="1884"/>
      <c r="E18" s="1885"/>
      <c r="F18" s="809" t="s">
        <v>1537</v>
      </c>
      <c r="G18" s="1883" t="s">
        <v>1538</v>
      </c>
      <c r="H18" s="1884"/>
      <c r="I18" s="1885"/>
    </row>
    <row r="19" spans="1:9" ht="33" customHeight="1">
      <c r="A19" s="801" t="s">
        <v>86</v>
      </c>
      <c r="B19" s="1175" t="s">
        <v>1540</v>
      </c>
      <c r="C19" s="811"/>
      <c r="D19" s="812" t="s">
        <v>1541</v>
      </c>
      <c r="E19" s="1176" t="s">
        <v>1542</v>
      </c>
      <c r="F19" s="1175" t="s">
        <v>1540</v>
      </c>
      <c r="G19" s="811"/>
      <c r="H19" s="812" t="s">
        <v>1541</v>
      </c>
      <c r="I19" s="1176" t="s">
        <v>1542</v>
      </c>
    </row>
    <row r="20" spans="1:9" ht="33" customHeight="1">
      <c r="A20" s="1167">
        <v>2013</v>
      </c>
      <c r="B20" s="1178">
        <v>23</v>
      </c>
      <c r="C20" s="1178">
        <v>77</v>
      </c>
      <c r="D20" s="1178" t="s">
        <v>49</v>
      </c>
      <c r="E20" s="1178" t="s">
        <v>49</v>
      </c>
      <c r="F20" s="1178" t="s">
        <v>49</v>
      </c>
      <c r="G20" s="1178" t="s">
        <v>49</v>
      </c>
      <c r="H20" s="1178" t="s">
        <v>49</v>
      </c>
      <c r="I20" s="1179" t="s">
        <v>49</v>
      </c>
    </row>
    <row r="21" spans="1:9" ht="33" customHeight="1">
      <c r="A21" s="1167">
        <v>2014</v>
      </c>
      <c r="B21" s="1178">
        <v>714</v>
      </c>
      <c r="C21" s="1178">
        <v>1953</v>
      </c>
      <c r="D21" s="1178" t="s">
        <v>49</v>
      </c>
      <c r="E21" s="1178" t="s">
        <v>49</v>
      </c>
      <c r="F21" s="1178" t="s">
        <v>49</v>
      </c>
      <c r="G21" s="1178" t="s">
        <v>49</v>
      </c>
      <c r="H21" s="1178" t="s">
        <v>49</v>
      </c>
      <c r="I21" s="1179" t="s">
        <v>49</v>
      </c>
    </row>
    <row r="22" spans="1:9" ht="33" customHeight="1">
      <c r="A22" s="1167">
        <v>2015</v>
      </c>
      <c r="B22" s="1178">
        <v>728</v>
      </c>
      <c r="C22" s="1178">
        <v>1998</v>
      </c>
      <c r="D22" s="1178" t="s">
        <v>49</v>
      </c>
      <c r="E22" s="1178" t="s">
        <v>49</v>
      </c>
      <c r="F22" s="1178" t="s">
        <v>49</v>
      </c>
      <c r="G22" s="1178" t="s">
        <v>49</v>
      </c>
      <c r="H22" s="1178" t="s">
        <v>49</v>
      </c>
      <c r="I22" s="1179" t="s">
        <v>49</v>
      </c>
    </row>
    <row r="23" spans="1:9" s="805" customFormat="1" ht="33" customHeight="1">
      <c r="A23" s="1167">
        <v>2016</v>
      </c>
      <c r="B23" s="1178">
        <v>1644</v>
      </c>
      <c r="C23" s="1178">
        <v>3423</v>
      </c>
      <c r="D23" s="1178" t="s">
        <v>49</v>
      </c>
      <c r="E23" s="1178" t="s">
        <v>49</v>
      </c>
      <c r="F23" s="1178" t="s">
        <v>49</v>
      </c>
      <c r="G23" s="1178" t="s">
        <v>49</v>
      </c>
      <c r="H23" s="1178" t="s">
        <v>49</v>
      </c>
      <c r="I23" s="1179" t="s">
        <v>49</v>
      </c>
    </row>
    <row r="24" spans="1:9" s="805" customFormat="1" ht="33" customHeight="1">
      <c r="A24" s="1167">
        <v>2017</v>
      </c>
      <c r="B24" s="1178">
        <v>733</v>
      </c>
      <c r="C24" s="1178">
        <v>2012</v>
      </c>
      <c r="D24" s="1178">
        <v>0</v>
      </c>
      <c r="E24" s="1178">
        <v>0</v>
      </c>
      <c r="F24" s="1178">
        <v>0</v>
      </c>
      <c r="G24" s="1178">
        <v>0</v>
      </c>
      <c r="H24" s="1178">
        <v>0</v>
      </c>
      <c r="I24" s="1179">
        <v>0</v>
      </c>
    </row>
    <row r="25" spans="1:9" s="805" customFormat="1" ht="33" customHeight="1">
      <c r="A25" s="1168">
        <v>2018</v>
      </c>
      <c r="B25" s="1182">
        <v>1651</v>
      </c>
      <c r="C25" s="1182">
        <v>3410</v>
      </c>
      <c r="D25" s="1182">
        <v>0</v>
      </c>
      <c r="E25" s="1182">
        <v>0</v>
      </c>
      <c r="F25" s="1182">
        <v>0</v>
      </c>
      <c r="G25" s="1182">
        <v>0</v>
      </c>
      <c r="H25" s="1182">
        <v>0</v>
      </c>
      <c r="I25" s="1183">
        <v>0</v>
      </c>
    </row>
    <row r="26" spans="1:9" s="805" customFormat="1" ht="15.95" customHeight="1">
      <c r="A26" s="1135" t="s">
        <v>1547</v>
      </c>
      <c r="B26" s="1135"/>
      <c r="C26" s="1184"/>
      <c r="D26" s="1184"/>
      <c r="E26" s="1184"/>
      <c r="F26" s="1184"/>
      <c r="G26" s="1184"/>
      <c r="H26" s="1184"/>
      <c r="I26" s="1184"/>
    </row>
    <row r="27" spans="1:9" s="970" customFormat="1" ht="15.95" customHeight="1">
      <c r="A27" s="192" t="s">
        <v>1548</v>
      </c>
      <c r="B27" s="192"/>
      <c r="C27" s="1185"/>
      <c r="D27" s="1185"/>
      <c r="E27" s="1185"/>
      <c r="F27" s="1185"/>
      <c r="G27" s="959"/>
      <c r="H27" s="959"/>
      <c r="I27" s="959"/>
    </row>
    <row r="28" spans="1:9" ht="11.25" customHeight="1">
      <c r="G28" s="1186"/>
      <c r="H28" s="1186"/>
      <c r="I28" s="1186"/>
    </row>
  </sheetData>
  <mergeCells count="16">
    <mergeCell ref="A2:I2"/>
    <mergeCell ref="B17:E17"/>
    <mergeCell ref="F17:I17"/>
    <mergeCell ref="C18:E18"/>
    <mergeCell ref="G18:I18"/>
    <mergeCell ref="B7:E7"/>
    <mergeCell ref="F7:I7"/>
    <mergeCell ref="C8:E8"/>
    <mergeCell ref="G8:I8"/>
    <mergeCell ref="B16:E16"/>
    <mergeCell ref="F16:I16"/>
    <mergeCell ref="A3:I3"/>
    <mergeCell ref="A4:I4"/>
    <mergeCell ref="C5:F5"/>
    <mergeCell ref="B6:E6"/>
    <mergeCell ref="F6:I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85" zoomScaleNormal="70" zoomScaleSheetLayoutView="85" workbookViewId="0">
      <selection activeCell="D20" sqref="D20"/>
    </sheetView>
  </sheetViews>
  <sheetFormatPr defaultColWidth="9" defaultRowHeight="14.25"/>
  <cols>
    <col min="1" max="1" width="8.875" style="820" customWidth="1"/>
    <col min="2" max="3" width="8.125" customWidth="1"/>
    <col min="4" max="10" width="8.125" style="793" customWidth="1"/>
    <col min="11" max="16384" width="9" style="793"/>
  </cols>
  <sheetData>
    <row r="1" spans="1:10" ht="5.0999999999999996" customHeight="1">
      <c r="A1" s="791"/>
      <c r="B1" s="100"/>
      <c r="C1" s="100"/>
      <c r="D1" s="791"/>
      <c r="E1" s="791"/>
      <c r="F1" s="791"/>
      <c r="G1" s="791"/>
      <c r="H1" s="791"/>
      <c r="I1" s="791"/>
      <c r="J1" s="791"/>
    </row>
    <row r="2" spans="1:10" ht="50.1" customHeight="1">
      <c r="A2" s="1898"/>
      <c r="B2" s="1898"/>
      <c r="C2" s="1898"/>
      <c r="D2" s="1898"/>
      <c r="E2" s="1898"/>
      <c r="F2" s="1898"/>
      <c r="G2" s="1898"/>
      <c r="H2" s="1898"/>
      <c r="I2" s="1898"/>
      <c r="J2" s="1898"/>
    </row>
    <row r="3" spans="1:10" s="794" customFormat="1" ht="21" customHeight="1">
      <c r="A3" s="1899" t="s">
        <v>1411</v>
      </c>
      <c r="B3" s="1899"/>
      <c r="C3" s="1899"/>
      <c r="D3" s="1899"/>
      <c r="E3" s="1899"/>
      <c r="F3" s="1899"/>
      <c r="G3" s="1899"/>
      <c r="H3" s="1899"/>
      <c r="I3" s="1899"/>
      <c r="J3" s="1899"/>
    </row>
    <row r="4" spans="1:10" s="794" customFormat="1" ht="20.100000000000001" customHeight="1">
      <c r="A4" s="1900" t="s">
        <v>1412</v>
      </c>
      <c r="B4" s="1900"/>
      <c r="C4" s="1900"/>
      <c r="D4" s="1900"/>
      <c r="E4" s="1900"/>
      <c r="F4" s="1900"/>
      <c r="G4" s="1900"/>
      <c r="H4" s="1900"/>
      <c r="I4" s="1900"/>
      <c r="J4" s="1900"/>
    </row>
    <row r="5" spans="1:10" s="798" customFormat="1" ht="20.100000000000001" customHeight="1">
      <c r="A5" s="795" t="s">
        <v>1068</v>
      </c>
      <c r="B5" s="822"/>
      <c r="C5" s="822"/>
      <c r="D5" s="837"/>
      <c r="E5" s="837"/>
      <c r="F5" s="837"/>
      <c r="G5" s="837"/>
      <c r="H5" s="837"/>
      <c r="I5" s="837"/>
      <c r="J5" s="1004" t="s">
        <v>1413</v>
      </c>
    </row>
    <row r="6" spans="1:10" s="799" customFormat="1" ht="20.100000000000001" customHeight="1">
      <c r="A6" s="1115" t="s">
        <v>79</v>
      </c>
      <c r="B6" s="1445" t="s">
        <v>1414</v>
      </c>
      <c r="C6" s="1413"/>
      <c r="D6" s="1413"/>
      <c r="E6" s="1413"/>
      <c r="F6" s="1413"/>
      <c r="G6" s="1413"/>
      <c r="H6" s="1413"/>
      <c r="I6" s="1413"/>
      <c r="J6" s="1414"/>
    </row>
    <row r="7" spans="1:10" s="799" customFormat="1" ht="20.100000000000001" customHeight="1">
      <c r="A7" s="809"/>
      <c r="B7" s="1692" t="s">
        <v>1415</v>
      </c>
      <c r="C7" s="1576"/>
      <c r="D7" s="1577"/>
      <c r="E7" s="1872" t="s">
        <v>1416</v>
      </c>
      <c r="F7" s="1873"/>
      <c r="G7" s="1874"/>
      <c r="H7" s="1692" t="s">
        <v>1417</v>
      </c>
      <c r="I7" s="1576"/>
      <c r="J7" s="1577"/>
    </row>
    <row r="8" spans="1:10" s="799" customFormat="1" ht="20.100000000000001" customHeight="1">
      <c r="A8" s="809"/>
      <c r="B8" s="1131"/>
      <c r="C8" s="1103"/>
      <c r="D8" s="1169"/>
      <c r="E8" s="1133"/>
      <c r="F8" s="1134"/>
      <c r="G8" s="1117"/>
      <c r="H8" s="1131"/>
      <c r="I8" s="1103"/>
      <c r="J8" s="1169"/>
    </row>
    <row r="9" spans="1:10" s="799" customFormat="1" ht="20.100000000000001" customHeight="1">
      <c r="A9" s="1116" t="s">
        <v>433</v>
      </c>
      <c r="B9" s="1128" t="s">
        <v>1418</v>
      </c>
      <c r="C9" s="1936" t="s">
        <v>1419</v>
      </c>
      <c r="D9" s="1937"/>
      <c r="E9" s="1129" t="s">
        <v>1418</v>
      </c>
      <c r="F9" s="1936" t="s">
        <v>1419</v>
      </c>
      <c r="G9" s="1937"/>
      <c r="H9" s="1128" t="s">
        <v>1418</v>
      </c>
      <c r="I9" s="1936" t="s">
        <v>1419</v>
      </c>
      <c r="J9" s="1937"/>
    </row>
    <row r="10" spans="1:10" s="839" customFormat="1" ht="65.099999999999994" customHeight="1">
      <c r="A10" s="123">
        <v>2018</v>
      </c>
      <c r="B10" s="1130">
        <v>1</v>
      </c>
      <c r="C10" s="1938">
        <v>6</v>
      </c>
      <c r="D10" s="1938"/>
      <c r="E10" s="1130">
        <v>1</v>
      </c>
      <c r="F10" s="1938">
        <v>6</v>
      </c>
      <c r="G10" s="1938"/>
      <c r="H10" s="1130">
        <v>0</v>
      </c>
      <c r="I10" s="1938">
        <v>0</v>
      </c>
      <c r="J10" s="1939"/>
    </row>
    <row r="11" spans="1:10" s="799" customFormat="1" ht="20.100000000000001" customHeight="1">
      <c r="A11" s="809" t="s">
        <v>79</v>
      </c>
      <c r="B11" s="1445" t="s">
        <v>1420</v>
      </c>
      <c r="C11" s="1413"/>
      <c r="D11" s="1413"/>
      <c r="E11" s="1413"/>
      <c r="F11" s="1413"/>
      <c r="G11" s="1413"/>
      <c r="H11" s="1413"/>
      <c r="I11" s="1413"/>
      <c r="J11" s="1414"/>
    </row>
    <row r="12" spans="1:10" s="799" customFormat="1" ht="20.100000000000001" customHeight="1">
      <c r="A12" s="809"/>
      <c r="B12" s="1692" t="s">
        <v>1421</v>
      </c>
      <c r="C12" s="1576"/>
      <c r="D12" s="1577"/>
      <c r="E12" s="1872" t="s">
        <v>1422</v>
      </c>
      <c r="F12" s="1873"/>
      <c r="G12" s="1874"/>
      <c r="H12" s="1692" t="s">
        <v>1423</v>
      </c>
      <c r="I12" s="1576"/>
      <c r="J12" s="1577"/>
    </row>
    <row r="13" spans="1:10" s="799" customFormat="1" ht="20.100000000000001" customHeight="1">
      <c r="A13" s="809"/>
      <c r="B13" s="1940" t="s">
        <v>1424</v>
      </c>
      <c r="C13" s="1845"/>
      <c r="D13" s="1941"/>
      <c r="E13" s="1942" t="s">
        <v>1425</v>
      </c>
      <c r="F13" s="1943"/>
      <c r="G13" s="1944"/>
      <c r="H13" s="1940" t="s">
        <v>1426</v>
      </c>
      <c r="I13" s="1845"/>
      <c r="J13" s="1941"/>
    </row>
    <row r="14" spans="1:10" s="799" customFormat="1" ht="20.100000000000001" customHeight="1">
      <c r="A14" s="1116" t="s">
        <v>433</v>
      </c>
      <c r="B14" s="1128" t="s">
        <v>344</v>
      </c>
      <c r="C14" s="1128" t="s">
        <v>1416</v>
      </c>
      <c r="D14" s="1129" t="s">
        <v>1427</v>
      </c>
      <c r="E14" s="1128" t="s">
        <v>344</v>
      </c>
      <c r="F14" s="1128" t="s">
        <v>1416</v>
      </c>
      <c r="G14" s="1129" t="s">
        <v>1427</v>
      </c>
      <c r="H14" s="1128" t="s">
        <v>344</v>
      </c>
      <c r="I14" s="1128" t="s">
        <v>1416</v>
      </c>
      <c r="J14" s="1129" t="s">
        <v>1427</v>
      </c>
    </row>
    <row r="15" spans="1:10" s="839" customFormat="1" ht="65.099999999999994" customHeight="1">
      <c r="A15" s="123">
        <v>2018</v>
      </c>
      <c r="B15" s="1130" t="s">
        <v>796</v>
      </c>
      <c r="C15" s="1130" t="s">
        <v>796</v>
      </c>
      <c r="D15" s="1130" t="s">
        <v>796</v>
      </c>
      <c r="E15" s="1130" t="s">
        <v>796</v>
      </c>
      <c r="F15" s="1130" t="s">
        <v>796</v>
      </c>
      <c r="G15" s="1130" t="s">
        <v>796</v>
      </c>
      <c r="H15" s="1130" t="s">
        <v>796</v>
      </c>
      <c r="I15" s="1130" t="s">
        <v>796</v>
      </c>
      <c r="J15" s="1253" t="s">
        <v>796</v>
      </c>
    </row>
    <row r="16" spans="1:10" s="799" customFormat="1" ht="20.100000000000001" customHeight="1">
      <c r="A16" s="809"/>
      <c r="B16" s="1445" t="s">
        <v>1428</v>
      </c>
      <c r="C16" s="1413"/>
      <c r="D16" s="1413"/>
      <c r="E16" s="1413"/>
      <c r="F16" s="1413"/>
      <c r="G16" s="1413"/>
      <c r="H16" s="1413"/>
      <c r="I16" s="1413"/>
      <c r="J16" s="1414"/>
    </row>
    <row r="17" spans="1:10" s="799" customFormat="1" ht="20.100000000000001" customHeight="1">
      <c r="A17" s="809"/>
      <c r="B17" s="1692" t="s">
        <v>1421</v>
      </c>
      <c r="C17" s="1576"/>
      <c r="D17" s="1577"/>
      <c r="E17" s="1872" t="s">
        <v>1422</v>
      </c>
      <c r="F17" s="1873"/>
      <c r="G17" s="1874"/>
      <c r="H17" s="1692" t="s">
        <v>1423</v>
      </c>
      <c r="I17" s="1576"/>
      <c r="J17" s="1577"/>
    </row>
    <row r="18" spans="1:10" s="799" customFormat="1" ht="20.100000000000001" customHeight="1">
      <c r="A18" s="809"/>
      <c r="B18" s="1940" t="s">
        <v>1424</v>
      </c>
      <c r="C18" s="1845"/>
      <c r="D18" s="1941"/>
      <c r="E18" s="1945" t="s">
        <v>1425</v>
      </c>
      <c r="F18" s="1946"/>
      <c r="G18" s="1947"/>
      <c r="H18" s="1940" t="s">
        <v>1426</v>
      </c>
      <c r="I18" s="1845"/>
      <c r="J18" s="1941"/>
    </row>
    <row r="19" spans="1:10" s="799" customFormat="1" ht="20.100000000000001" customHeight="1">
      <c r="A19" s="1116"/>
      <c r="B19" s="1128" t="s">
        <v>344</v>
      </c>
      <c r="C19" s="1128" t="s">
        <v>1416</v>
      </c>
      <c r="D19" s="1129" t="s">
        <v>1427</v>
      </c>
      <c r="E19" s="1128" t="s">
        <v>344</v>
      </c>
      <c r="F19" s="1128" t="s">
        <v>1416</v>
      </c>
      <c r="G19" s="1129" t="s">
        <v>1427</v>
      </c>
      <c r="H19" s="1128" t="s">
        <v>344</v>
      </c>
      <c r="I19" s="1128" t="s">
        <v>1416</v>
      </c>
      <c r="J19" s="1129" t="s">
        <v>1427</v>
      </c>
    </row>
    <row r="20" spans="1:10" s="839" customFormat="1" ht="65.099999999999994" customHeight="1">
      <c r="A20" s="123">
        <v>2018</v>
      </c>
      <c r="B20" s="1130">
        <v>2</v>
      </c>
      <c r="C20" s="1130">
        <v>1</v>
      </c>
      <c r="D20" s="1130">
        <v>1</v>
      </c>
      <c r="E20" s="1130">
        <v>31172</v>
      </c>
      <c r="F20" s="1130">
        <v>5000</v>
      </c>
      <c r="G20" s="1130">
        <v>26172</v>
      </c>
      <c r="H20" s="1130">
        <v>3130</v>
      </c>
      <c r="I20" s="1130">
        <v>1461</v>
      </c>
      <c r="J20" s="1253">
        <v>1669</v>
      </c>
    </row>
    <row r="21" spans="1:10" s="799" customFormat="1" ht="20.100000000000001" customHeight="1">
      <c r="A21" s="809"/>
      <c r="B21" s="1445" t="s">
        <v>1429</v>
      </c>
      <c r="C21" s="1413"/>
      <c r="D21" s="1413"/>
      <c r="E21" s="1413"/>
      <c r="F21" s="1413"/>
      <c r="G21" s="1413"/>
      <c r="H21" s="1413"/>
      <c r="I21" s="1413"/>
      <c r="J21" s="1414"/>
    </row>
    <row r="22" spans="1:10" s="799" customFormat="1" ht="20.100000000000001" customHeight="1">
      <c r="A22" s="809"/>
      <c r="B22" s="1692" t="s">
        <v>1421</v>
      </c>
      <c r="C22" s="1576"/>
      <c r="D22" s="1577"/>
      <c r="E22" s="1872" t="s">
        <v>1422</v>
      </c>
      <c r="F22" s="1873"/>
      <c r="G22" s="1874"/>
      <c r="H22" s="1692" t="s">
        <v>1423</v>
      </c>
      <c r="I22" s="1576"/>
      <c r="J22" s="1577"/>
    </row>
    <row r="23" spans="1:10" s="799" customFormat="1" ht="20.100000000000001" customHeight="1">
      <c r="A23" s="809"/>
      <c r="B23" s="1940" t="s">
        <v>1424</v>
      </c>
      <c r="C23" s="1845"/>
      <c r="D23" s="1941"/>
      <c r="E23" s="1942" t="s">
        <v>1425</v>
      </c>
      <c r="F23" s="1943"/>
      <c r="G23" s="1944"/>
      <c r="H23" s="1940" t="s">
        <v>1426</v>
      </c>
      <c r="I23" s="1845"/>
      <c r="J23" s="1941"/>
    </row>
    <row r="24" spans="1:10" s="799" customFormat="1" ht="30" customHeight="1">
      <c r="A24" s="1116"/>
      <c r="B24" s="1128" t="s">
        <v>344</v>
      </c>
      <c r="C24" s="1128" t="s">
        <v>1416</v>
      </c>
      <c r="D24" s="1129" t="s">
        <v>1427</v>
      </c>
      <c r="E24" s="1128" t="s">
        <v>344</v>
      </c>
      <c r="F24" s="1128" t="s">
        <v>1416</v>
      </c>
      <c r="G24" s="1129" t="s">
        <v>1427</v>
      </c>
      <c r="H24" s="1128" t="s">
        <v>344</v>
      </c>
      <c r="I24" s="1128" t="s">
        <v>1416</v>
      </c>
      <c r="J24" s="1129" t="s">
        <v>1427</v>
      </c>
    </row>
    <row r="25" spans="1:10" s="839" customFormat="1" ht="65.099999999999994" customHeight="1">
      <c r="A25" s="123">
        <v>2018</v>
      </c>
      <c r="B25" s="1130" t="s">
        <v>796</v>
      </c>
      <c r="C25" s="1130" t="s">
        <v>796</v>
      </c>
      <c r="D25" s="1130" t="s">
        <v>796</v>
      </c>
      <c r="E25" s="1130" t="s">
        <v>796</v>
      </c>
      <c r="F25" s="1130" t="s">
        <v>796</v>
      </c>
      <c r="G25" s="1130" t="s">
        <v>796</v>
      </c>
      <c r="H25" s="1130" t="s">
        <v>796</v>
      </c>
      <c r="I25" s="1130" t="s">
        <v>796</v>
      </c>
      <c r="J25" s="1253" t="s">
        <v>796</v>
      </c>
    </row>
    <row r="26" spans="1:10" ht="15.95" customHeight="1">
      <c r="A26" s="1135" t="s">
        <v>1430</v>
      </c>
      <c r="B26" s="1135"/>
      <c r="C26" s="1002"/>
      <c r="D26" s="791"/>
      <c r="E26" s="791"/>
      <c r="F26" s="791"/>
      <c r="G26" s="791"/>
      <c r="H26" s="1136"/>
      <c r="I26" s="1136"/>
      <c r="J26" s="1136"/>
    </row>
    <row r="27" spans="1:10" ht="15.95" customHeight="1">
      <c r="A27" s="192" t="s">
        <v>1431</v>
      </c>
      <c r="B27" s="192"/>
      <c r="C27" s="1002"/>
      <c r="D27" s="791"/>
      <c r="E27" s="791"/>
      <c r="F27" s="791"/>
      <c r="G27" s="791"/>
      <c r="H27" s="1137"/>
      <c r="I27" s="1137"/>
      <c r="J27" s="1137"/>
    </row>
    <row r="28" spans="1:10" ht="15.95" customHeight="1">
      <c r="A28" s="1797" t="s">
        <v>894</v>
      </c>
      <c r="B28" s="1797"/>
      <c r="C28" s="1002"/>
      <c r="D28" s="791"/>
      <c r="E28" s="791"/>
      <c r="F28" s="791"/>
      <c r="G28" s="791"/>
      <c r="H28" s="1948"/>
      <c r="I28" s="1948"/>
      <c r="J28" s="1948"/>
    </row>
  </sheetData>
  <mergeCells count="36">
    <mergeCell ref="A28:B28"/>
    <mergeCell ref="H28:J28"/>
    <mergeCell ref="B21:J21"/>
    <mergeCell ref="B22:D22"/>
    <mergeCell ref="E22:G22"/>
    <mergeCell ref="H22:J22"/>
    <mergeCell ref="B23:D23"/>
    <mergeCell ref="E23:G23"/>
    <mergeCell ref="H23:J23"/>
    <mergeCell ref="B16:J16"/>
    <mergeCell ref="B17:D17"/>
    <mergeCell ref="E17:G17"/>
    <mergeCell ref="H17:J17"/>
    <mergeCell ref="B18:D18"/>
    <mergeCell ref="E18:G18"/>
    <mergeCell ref="H18:J18"/>
    <mergeCell ref="B11:J11"/>
    <mergeCell ref="B12:D12"/>
    <mergeCell ref="E12:G12"/>
    <mergeCell ref="H12:J12"/>
    <mergeCell ref="B13:D13"/>
    <mergeCell ref="E13:G13"/>
    <mergeCell ref="H13:J13"/>
    <mergeCell ref="C9:D9"/>
    <mergeCell ref="F9:G9"/>
    <mergeCell ref="I9:J9"/>
    <mergeCell ref="C10:D10"/>
    <mergeCell ref="F10:G10"/>
    <mergeCell ref="I10:J10"/>
    <mergeCell ref="A2:J2"/>
    <mergeCell ref="A3:J3"/>
    <mergeCell ref="A4:J4"/>
    <mergeCell ref="B6:J6"/>
    <mergeCell ref="B7:D7"/>
    <mergeCell ref="E7:G7"/>
    <mergeCell ref="H7:J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7" zoomScale="85" zoomScaleNormal="70" zoomScaleSheetLayoutView="85" workbookViewId="0">
      <selection activeCell="A3" sqref="A3:J3"/>
    </sheetView>
  </sheetViews>
  <sheetFormatPr defaultColWidth="9" defaultRowHeight="14.25"/>
  <cols>
    <col min="1" max="1" width="8.875" style="820" customWidth="1"/>
    <col min="2" max="2" width="8.5" customWidth="1"/>
    <col min="3" max="10" width="8.5" style="793" customWidth="1"/>
    <col min="11" max="16384" width="9" style="793"/>
  </cols>
  <sheetData>
    <row r="1" spans="1:10" ht="5.0999999999999996" customHeight="1">
      <c r="A1" s="791"/>
      <c r="B1" s="100"/>
      <c r="C1" s="791"/>
      <c r="D1" s="791"/>
      <c r="E1" s="791"/>
      <c r="F1" s="791"/>
      <c r="G1" s="791"/>
      <c r="H1" s="791"/>
      <c r="I1" s="791"/>
      <c r="J1" s="791"/>
    </row>
    <row r="2" spans="1:10" ht="50.1" customHeight="1">
      <c r="A2" s="1898"/>
      <c r="B2" s="1898"/>
      <c r="C2" s="1898"/>
      <c r="D2" s="1898"/>
      <c r="E2" s="1898"/>
      <c r="F2" s="1898"/>
      <c r="G2" s="1898"/>
      <c r="H2" s="1898"/>
      <c r="I2" s="1898"/>
      <c r="J2" s="1898"/>
    </row>
    <row r="3" spans="1:10" s="794" customFormat="1" ht="21" customHeight="1">
      <c r="A3" s="1899" t="s">
        <v>1071</v>
      </c>
      <c r="B3" s="1949"/>
      <c r="C3" s="1949"/>
      <c r="D3" s="1949"/>
      <c r="E3" s="1949"/>
      <c r="F3" s="1949"/>
      <c r="G3" s="1949"/>
      <c r="H3" s="1949"/>
      <c r="I3" s="1949"/>
      <c r="J3" s="1949"/>
    </row>
    <row r="4" spans="1:10" s="794" customFormat="1" ht="20.100000000000001" customHeight="1">
      <c r="A4" s="1900" t="s">
        <v>1072</v>
      </c>
      <c r="B4" s="1950"/>
      <c r="C4" s="1950"/>
      <c r="D4" s="1950"/>
      <c r="E4" s="1950"/>
      <c r="F4" s="1950"/>
      <c r="G4" s="1950"/>
      <c r="H4" s="1950"/>
      <c r="I4" s="1950"/>
      <c r="J4" s="1950"/>
    </row>
    <row r="5" spans="1:10" s="798" customFormat="1" ht="20.100000000000001" customHeight="1">
      <c r="A5" s="795" t="s">
        <v>1068</v>
      </c>
      <c r="B5" s="822"/>
      <c r="C5" s="837"/>
      <c r="D5" s="837"/>
      <c r="E5" s="837"/>
      <c r="F5" s="837"/>
      <c r="G5" s="837"/>
      <c r="H5" s="837"/>
      <c r="I5" s="838"/>
      <c r="J5" s="838" t="s">
        <v>1069</v>
      </c>
    </row>
    <row r="6" spans="1:10" s="799" customFormat="1" ht="18" customHeight="1">
      <c r="A6" s="1115"/>
      <c r="B6" s="1445" t="s">
        <v>1073</v>
      </c>
      <c r="C6" s="1413"/>
      <c r="D6" s="1413"/>
      <c r="E6" s="1413"/>
      <c r="F6" s="1413"/>
      <c r="G6" s="1413"/>
      <c r="H6" s="1413"/>
      <c r="I6" s="1413"/>
      <c r="J6" s="1414"/>
    </row>
    <row r="7" spans="1:10" s="799" customFormat="1" ht="18" customHeight="1">
      <c r="A7" s="809" t="s">
        <v>79</v>
      </c>
      <c r="B7" s="1445" t="s">
        <v>1074</v>
      </c>
      <c r="C7" s="1413"/>
      <c r="D7" s="1413"/>
      <c r="E7" s="1414"/>
      <c r="F7" s="1445" t="s">
        <v>1075</v>
      </c>
      <c r="G7" s="1413"/>
      <c r="H7" s="1413"/>
      <c r="I7" s="1414"/>
      <c r="J7" s="1095" t="s">
        <v>1076</v>
      </c>
    </row>
    <row r="8" spans="1:10" s="799" customFormat="1" ht="16.5" customHeight="1">
      <c r="A8" s="809"/>
      <c r="B8" s="197" t="s">
        <v>1070</v>
      </c>
      <c r="C8" s="1872" t="s">
        <v>1077</v>
      </c>
      <c r="D8" s="1874"/>
      <c r="E8" s="840" t="s">
        <v>1078</v>
      </c>
      <c r="F8" s="197" t="s">
        <v>1070</v>
      </c>
      <c r="G8" s="1872" t="s">
        <v>1077</v>
      </c>
      <c r="H8" s="1874"/>
      <c r="I8" s="1115" t="s">
        <v>1078</v>
      </c>
      <c r="J8" s="197" t="s">
        <v>1070</v>
      </c>
    </row>
    <row r="9" spans="1:10" s="799" customFormat="1" ht="16.5" customHeight="1">
      <c r="A9" s="809"/>
      <c r="B9" s="104"/>
      <c r="C9" s="1865" t="s">
        <v>1079</v>
      </c>
      <c r="D9" s="1867"/>
      <c r="E9" s="840" t="s">
        <v>1080</v>
      </c>
      <c r="F9" s="197"/>
      <c r="G9" s="1865" t="s">
        <v>1079</v>
      </c>
      <c r="H9" s="1867"/>
      <c r="I9" s="809" t="s">
        <v>1080</v>
      </c>
      <c r="J9" s="197"/>
    </row>
    <row r="10" spans="1:10" s="799" customFormat="1" ht="16.5" customHeight="1">
      <c r="A10" s="809"/>
      <c r="B10" s="104"/>
      <c r="C10" s="1107" t="s">
        <v>1081</v>
      </c>
      <c r="D10" s="841" t="s">
        <v>1082</v>
      </c>
      <c r="E10" s="842" t="s">
        <v>1083</v>
      </c>
      <c r="F10" s="197"/>
      <c r="G10" s="1107" t="s">
        <v>1081</v>
      </c>
      <c r="H10" s="841" t="s">
        <v>1082</v>
      </c>
      <c r="I10" s="843" t="s">
        <v>1083</v>
      </c>
      <c r="J10" s="197"/>
    </row>
    <row r="11" spans="1:10" s="799" customFormat="1" ht="21" customHeight="1">
      <c r="A11" s="1116" t="s">
        <v>433</v>
      </c>
      <c r="B11" s="668" t="s">
        <v>1084</v>
      </c>
      <c r="C11" s="844" t="s">
        <v>1085</v>
      </c>
      <c r="D11" s="1117" t="s">
        <v>1086</v>
      </c>
      <c r="E11" s="1117" t="s">
        <v>1087</v>
      </c>
      <c r="F11" s="669" t="s">
        <v>1084</v>
      </c>
      <c r="G11" s="844" t="s">
        <v>1085</v>
      </c>
      <c r="H11" s="1117" t="s">
        <v>1086</v>
      </c>
      <c r="I11" s="1116" t="s">
        <v>1087</v>
      </c>
      <c r="J11" s="669" t="s">
        <v>1084</v>
      </c>
    </row>
    <row r="12" spans="1:10" s="847" customFormat="1" ht="21" customHeight="1">
      <c r="A12" s="41">
        <v>2013</v>
      </c>
      <c r="B12" s="845" t="s">
        <v>49</v>
      </c>
      <c r="C12" s="845" t="s">
        <v>49</v>
      </c>
      <c r="D12" s="845" t="s">
        <v>49</v>
      </c>
      <c r="E12" s="845" t="s">
        <v>49</v>
      </c>
      <c r="F12" s="845" t="s">
        <v>49</v>
      </c>
      <c r="G12" s="845" t="s">
        <v>49</v>
      </c>
      <c r="H12" s="845" t="s">
        <v>49</v>
      </c>
      <c r="I12" s="845" t="s">
        <v>49</v>
      </c>
      <c r="J12" s="846" t="s">
        <v>49</v>
      </c>
    </row>
    <row r="13" spans="1:10" s="847" customFormat="1" ht="21" customHeight="1">
      <c r="A13" s="41">
        <v>2014</v>
      </c>
      <c r="B13" s="845" t="s">
        <v>49</v>
      </c>
      <c r="C13" s="845" t="s">
        <v>49</v>
      </c>
      <c r="D13" s="845" t="s">
        <v>49</v>
      </c>
      <c r="E13" s="845" t="s">
        <v>49</v>
      </c>
      <c r="F13" s="845" t="s">
        <v>49</v>
      </c>
      <c r="G13" s="845" t="s">
        <v>49</v>
      </c>
      <c r="H13" s="845" t="s">
        <v>49</v>
      </c>
      <c r="I13" s="845" t="s">
        <v>49</v>
      </c>
      <c r="J13" s="846" t="s">
        <v>49</v>
      </c>
    </row>
    <row r="14" spans="1:10" s="847" customFormat="1" ht="21" customHeight="1">
      <c r="A14" s="41">
        <v>2015</v>
      </c>
      <c r="B14" s="845" t="s">
        <v>49</v>
      </c>
      <c r="C14" s="845" t="s">
        <v>49</v>
      </c>
      <c r="D14" s="845" t="s">
        <v>49</v>
      </c>
      <c r="E14" s="845" t="s">
        <v>49</v>
      </c>
      <c r="F14" s="845" t="s">
        <v>49</v>
      </c>
      <c r="G14" s="845" t="s">
        <v>49</v>
      </c>
      <c r="H14" s="845" t="s">
        <v>49</v>
      </c>
      <c r="I14" s="845" t="s">
        <v>49</v>
      </c>
      <c r="J14" s="846" t="s">
        <v>49</v>
      </c>
    </row>
    <row r="15" spans="1:10" s="839" customFormat="1" ht="21" customHeight="1">
      <c r="A15" s="41">
        <v>2016</v>
      </c>
      <c r="B15" s="848" t="s">
        <v>49</v>
      </c>
      <c r="C15" s="848" t="s">
        <v>49</v>
      </c>
      <c r="D15" s="848" t="s">
        <v>49</v>
      </c>
      <c r="E15" s="848" t="s">
        <v>49</v>
      </c>
      <c r="F15" s="848" t="s">
        <v>49</v>
      </c>
      <c r="G15" s="848" t="s">
        <v>49</v>
      </c>
      <c r="H15" s="848" t="s">
        <v>49</v>
      </c>
      <c r="I15" s="848" t="s">
        <v>49</v>
      </c>
      <c r="J15" s="849" t="s">
        <v>49</v>
      </c>
    </row>
    <row r="16" spans="1:10" s="839" customFormat="1" ht="21" customHeight="1">
      <c r="A16" s="41">
        <v>2017</v>
      </c>
      <c r="B16" s="848" t="s">
        <v>49</v>
      </c>
      <c r="C16" s="848" t="s">
        <v>49</v>
      </c>
      <c r="D16" s="848" t="s">
        <v>49</v>
      </c>
      <c r="E16" s="848" t="s">
        <v>49</v>
      </c>
      <c r="F16" s="848" t="s">
        <v>49</v>
      </c>
      <c r="G16" s="848" t="s">
        <v>49</v>
      </c>
      <c r="H16" s="848" t="s">
        <v>49</v>
      </c>
      <c r="I16" s="848" t="s">
        <v>49</v>
      </c>
      <c r="J16" s="849" t="s">
        <v>49</v>
      </c>
    </row>
    <row r="17" spans="1:10" ht="18" customHeight="1">
      <c r="A17" s="1115"/>
      <c r="B17" s="1914" t="s">
        <v>1088</v>
      </c>
      <c r="C17" s="1875"/>
      <c r="D17" s="1913"/>
      <c r="E17" s="1445" t="s">
        <v>1089</v>
      </c>
      <c r="F17" s="1413"/>
      <c r="G17" s="1413"/>
      <c r="H17" s="1413"/>
      <c r="I17" s="1413"/>
      <c r="J17" s="1414"/>
    </row>
    <row r="18" spans="1:10" ht="16.5" customHeight="1">
      <c r="A18" s="809" t="s">
        <v>79</v>
      </c>
      <c r="B18" s="1445" t="s">
        <v>1090</v>
      </c>
      <c r="C18" s="1413"/>
      <c r="D18" s="1414"/>
      <c r="E18" s="1692" t="s">
        <v>526</v>
      </c>
      <c r="F18" s="1577"/>
      <c r="G18" s="1872" t="s">
        <v>1091</v>
      </c>
      <c r="H18" s="1874"/>
      <c r="I18" s="1692" t="s">
        <v>1092</v>
      </c>
      <c r="J18" s="1577"/>
    </row>
    <row r="19" spans="1:10" ht="16.5" customHeight="1">
      <c r="A19" s="809"/>
      <c r="B19" s="1872" t="s">
        <v>1077</v>
      </c>
      <c r="C19" s="1874"/>
      <c r="D19" s="1115" t="s">
        <v>1078</v>
      </c>
      <c r="E19" s="1865" t="s">
        <v>418</v>
      </c>
      <c r="F19" s="1867"/>
      <c r="G19" s="1693" t="s">
        <v>1093</v>
      </c>
      <c r="H19" s="1695"/>
      <c r="I19" s="1693" t="s">
        <v>1094</v>
      </c>
      <c r="J19" s="1695"/>
    </row>
    <row r="20" spans="1:10" ht="16.5" customHeight="1">
      <c r="A20" s="809"/>
      <c r="B20" s="1865" t="s">
        <v>1079</v>
      </c>
      <c r="C20" s="1867"/>
      <c r="D20" s="809" t="s">
        <v>1080</v>
      </c>
      <c r="E20" s="197" t="s">
        <v>1070</v>
      </c>
      <c r="F20" s="1115" t="s">
        <v>1095</v>
      </c>
      <c r="G20" s="197" t="s">
        <v>1070</v>
      </c>
      <c r="H20" s="1115" t="s">
        <v>1095</v>
      </c>
      <c r="I20" s="197" t="s">
        <v>1070</v>
      </c>
      <c r="J20" s="1115" t="s">
        <v>1095</v>
      </c>
    </row>
    <row r="21" spans="1:10" ht="16.5" customHeight="1">
      <c r="A21" s="809"/>
      <c r="B21" s="1115" t="s">
        <v>1081</v>
      </c>
      <c r="C21" s="850" t="s">
        <v>1082</v>
      </c>
      <c r="D21" s="843" t="s">
        <v>1083</v>
      </c>
      <c r="E21" s="1041"/>
      <c r="F21" s="809"/>
      <c r="G21" s="197"/>
      <c r="H21" s="809"/>
      <c r="I21" s="197"/>
      <c r="J21" s="809"/>
    </row>
    <row r="22" spans="1:10" ht="21" customHeight="1">
      <c r="A22" s="851" t="s">
        <v>86</v>
      </c>
      <c r="B22" s="852" t="s">
        <v>1085</v>
      </c>
      <c r="C22" s="1116" t="s">
        <v>1086</v>
      </c>
      <c r="D22" s="1116" t="s">
        <v>1087</v>
      </c>
      <c r="E22" s="669" t="s">
        <v>1084</v>
      </c>
      <c r="F22" s="1116" t="s">
        <v>1096</v>
      </c>
      <c r="G22" s="1094" t="s">
        <v>1084</v>
      </c>
      <c r="H22" s="1116" t="s">
        <v>1096</v>
      </c>
      <c r="I22" s="1094" t="s">
        <v>1084</v>
      </c>
      <c r="J22" s="1116" t="s">
        <v>1096</v>
      </c>
    </row>
    <row r="23" spans="1:10" ht="21" customHeight="1">
      <c r="A23" s="41">
        <v>2013</v>
      </c>
      <c r="B23" s="853" t="s">
        <v>49</v>
      </c>
      <c r="C23" s="853" t="s">
        <v>49</v>
      </c>
      <c r="D23" s="853" t="s">
        <v>49</v>
      </c>
      <c r="E23" s="854">
        <v>1</v>
      </c>
      <c r="F23" s="854">
        <v>3</v>
      </c>
      <c r="G23" s="854">
        <v>1</v>
      </c>
      <c r="H23" s="854">
        <v>3</v>
      </c>
      <c r="I23" s="853" t="s">
        <v>49</v>
      </c>
      <c r="J23" s="855" t="s">
        <v>49</v>
      </c>
    </row>
    <row r="24" spans="1:10" ht="21" customHeight="1">
      <c r="A24" s="41">
        <v>2014</v>
      </c>
      <c r="B24" s="853" t="s">
        <v>49</v>
      </c>
      <c r="C24" s="853" t="s">
        <v>49</v>
      </c>
      <c r="D24" s="853" t="s">
        <v>49</v>
      </c>
      <c r="E24" s="848">
        <v>1</v>
      </c>
      <c r="F24" s="848">
        <v>3</v>
      </c>
      <c r="G24" s="848">
        <v>1</v>
      </c>
      <c r="H24" s="848">
        <v>3</v>
      </c>
      <c r="I24" s="848" t="s">
        <v>49</v>
      </c>
      <c r="J24" s="849" t="s">
        <v>49</v>
      </c>
    </row>
    <row r="25" spans="1:10" ht="21" customHeight="1">
      <c r="A25" s="41">
        <v>2015</v>
      </c>
      <c r="B25" s="853" t="s">
        <v>49</v>
      </c>
      <c r="C25" s="853" t="s">
        <v>49</v>
      </c>
      <c r="D25" s="853" t="s">
        <v>49</v>
      </c>
      <c r="E25" s="848">
        <v>1</v>
      </c>
      <c r="F25" s="848">
        <v>6</v>
      </c>
      <c r="G25" s="848">
        <v>1</v>
      </c>
      <c r="H25" s="848">
        <v>6</v>
      </c>
      <c r="I25" s="848" t="s">
        <v>49</v>
      </c>
      <c r="J25" s="849" t="s">
        <v>49</v>
      </c>
    </row>
    <row r="26" spans="1:10" s="805" customFormat="1" ht="21" customHeight="1">
      <c r="A26" s="41">
        <v>2016</v>
      </c>
      <c r="B26" s="848" t="s">
        <v>49</v>
      </c>
      <c r="C26" s="848" t="s">
        <v>49</v>
      </c>
      <c r="D26" s="848" t="s">
        <v>49</v>
      </c>
      <c r="E26" s="848">
        <v>1</v>
      </c>
      <c r="F26" s="848">
        <v>6</v>
      </c>
      <c r="G26" s="848">
        <v>1</v>
      </c>
      <c r="H26" s="848">
        <v>6</v>
      </c>
      <c r="I26" s="848" t="s">
        <v>49</v>
      </c>
      <c r="J26" s="849" t="s">
        <v>49</v>
      </c>
    </row>
    <row r="27" spans="1:10" s="805" customFormat="1" ht="21" customHeight="1">
      <c r="A27" s="41">
        <v>2017</v>
      </c>
      <c r="B27" s="848" t="s">
        <v>49</v>
      </c>
      <c r="C27" s="848" t="s">
        <v>49</v>
      </c>
      <c r="D27" s="848" t="s">
        <v>49</v>
      </c>
      <c r="E27" s="848">
        <v>1</v>
      </c>
      <c r="F27" s="848">
        <v>6</v>
      </c>
      <c r="G27" s="848">
        <v>1</v>
      </c>
      <c r="H27" s="848">
        <v>6</v>
      </c>
      <c r="I27" s="848" t="s">
        <v>49</v>
      </c>
      <c r="J27" s="849" t="s">
        <v>49</v>
      </c>
    </row>
    <row r="28" spans="1:10" ht="16.5" customHeight="1">
      <c r="A28" s="1115"/>
      <c r="B28" s="1914" t="s">
        <v>1097</v>
      </c>
      <c r="C28" s="1875"/>
      <c r="D28" s="1875"/>
      <c r="E28" s="1875"/>
      <c r="F28" s="1875"/>
      <c r="G28" s="1875"/>
      <c r="H28" s="1875"/>
      <c r="I28" s="1875"/>
      <c r="J28" s="1913"/>
    </row>
    <row r="29" spans="1:10" ht="16.5" customHeight="1">
      <c r="A29" s="809" t="s">
        <v>79</v>
      </c>
      <c r="B29" s="1692" t="s">
        <v>1098</v>
      </c>
      <c r="C29" s="1576"/>
      <c r="D29" s="1577"/>
      <c r="E29" s="1692" t="s">
        <v>1099</v>
      </c>
      <c r="F29" s="1576"/>
      <c r="G29" s="1577"/>
      <c r="H29" s="1692" t="s">
        <v>1100</v>
      </c>
      <c r="I29" s="1576"/>
      <c r="J29" s="1577"/>
    </row>
    <row r="30" spans="1:10" ht="16.5" customHeight="1">
      <c r="A30" s="809"/>
      <c r="B30" s="1693" t="s">
        <v>1084</v>
      </c>
      <c r="C30" s="1694"/>
      <c r="D30" s="1695"/>
      <c r="E30" s="1865" t="s">
        <v>1101</v>
      </c>
      <c r="F30" s="1866"/>
      <c r="G30" s="1867"/>
      <c r="H30" s="1693" t="s">
        <v>1102</v>
      </c>
      <c r="I30" s="1694"/>
      <c r="J30" s="1695"/>
    </row>
    <row r="31" spans="1:10" ht="16.5" customHeight="1">
      <c r="A31" s="809"/>
      <c r="B31" s="1042" t="s">
        <v>1103</v>
      </c>
      <c r="C31" s="856" t="s">
        <v>1104</v>
      </c>
      <c r="D31" s="1115" t="s">
        <v>1105</v>
      </c>
      <c r="E31" s="640" t="s">
        <v>1106</v>
      </c>
      <c r="F31" s="857" t="s">
        <v>1107</v>
      </c>
      <c r="G31" s="857" t="s">
        <v>1108</v>
      </c>
      <c r="H31" s="640" t="s">
        <v>1106</v>
      </c>
      <c r="I31" s="857" t="s">
        <v>1107</v>
      </c>
      <c r="J31" s="857" t="s">
        <v>1108</v>
      </c>
    </row>
    <row r="32" spans="1:10" ht="21" customHeight="1">
      <c r="A32" s="851" t="s">
        <v>86</v>
      </c>
      <c r="B32" s="1094" t="s">
        <v>1109</v>
      </c>
      <c r="C32" s="1116" t="s">
        <v>1110</v>
      </c>
      <c r="D32" s="1116" t="s">
        <v>1111</v>
      </c>
      <c r="E32" s="1094" t="s">
        <v>1109</v>
      </c>
      <c r="F32" s="1116" t="s">
        <v>1110</v>
      </c>
      <c r="G32" s="1116" t="s">
        <v>1111</v>
      </c>
      <c r="H32" s="1094" t="s">
        <v>1109</v>
      </c>
      <c r="I32" s="1116" t="s">
        <v>1110</v>
      </c>
      <c r="J32" s="1116" t="s">
        <v>1111</v>
      </c>
    </row>
    <row r="33" spans="1:10" ht="21" customHeight="1">
      <c r="A33" s="41">
        <v>2013</v>
      </c>
      <c r="B33" s="858">
        <v>3</v>
      </c>
      <c r="C33" s="859">
        <v>1</v>
      </c>
      <c r="D33" s="859">
        <v>2</v>
      </c>
      <c r="E33" s="859">
        <v>6735</v>
      </c>
      <c r="F33" s="859">
        <v>1591</v>
      </c>
      <c r="G33" s="859">
        <v>5144</v>
      </c>
      <c r="H33" s="859">
        <v>3366</v>
      </c>
      <c r="I33" s="859">
        <v>1355</v>
      </c>
      <c r="J33" s="860">
        <v>2011</v>
      </c>
    </row>
    <row r="34" spans="1:10" ht="21" customHeight="1">
      <c r="A34" s="41">
        <v>2014</v>
      </c>
      <c r="B34" s="861">
        <v>3</v>
      </c>
      <c r="C34" s="848">
        <v>1</v>
      </c>
      <c r="D34" s="848">
        <v>2</v>
      </c>
      <c r="E34" s="848">
        <v>6735</v>
      </c>
      <c r="F34" s="848">
        <v>1591</v>
      </c>
      <c r="G34" s="848">
        <v>5144</v>
      </c>
      <c r="H34" s="848">
        <v>3366</v>
      </c>
      <c r="I34" s="848">
        <v>1355</v>
      </c>
      <c r="J34" s="849">
        <v>2011</v>
      </c>
    </row>
    <row r="35" spans="1:10" ht="21" customHeight="1">
      <c r="A35" s="41">
        <v>2015</v>
      </c>
      <c r="B35" s="861">
        <v>4</v>
      </c>
      <c r="C35" s="848">
        <v>1</v>
      </c>
      <c r="D35" s="848">
        <v>3</v>
      </c>
      <c r="E35" s="848">
        <v>36316</v>
      </c>
      <c r="F35" s="848">
        <v>5000</v>
      </c>
      <c r="G35" s="848">
        <v>31316</v>
      </c>
      <c r="H35" s="848">
        <v>4006</v>
      </c>
      <c r="I35" s="848">
        <v>1348</v>
      </c>
      <c r="J35" s="849">
        <v>2658</v>
      </c>
    </row>
    <row r="36" spans="1:10" s="805" customFormat="1" ht="21" customHeight="1">
      <c r="A36" s="41">
        <v>2016</v>
      </c>
      <c r="B36" s="861">
        <v>4</v>
      </c>
      <c r="C36" s="848">
        <v>1</v>
      </c>
      <c r="D36" s="848">
        <v>3</v>
      </c>
      <c r="E36" s="848">
        <v>36316</v>
      </c>
      <c r="F36" s="848">
        <v>5000</v>
      </c>
      <c r="G36" s="848">
        <v>31316</v>
      </c>
      <c r="H36" s="848">
        <v>4726</v>
      </c>
      <c r="I36" s="848">
        <v>1357</v>
      </c>
      <c r="J36" s="849">
        <v>3369</v>
      </c>
    </row>
    <row r="37" spans="1:10" s="805" customFormat="1" ht="21" customHeight="1">
      <c r="A37" s="862">
        <v>2017</v>
      </c>
      <c r="B37" s="863">
        <v>4</v>
      </c>
      <c r="C37" s="864">
        <v>1</v>
      </c>
      <c r="D37" s="864">
        <v>3</v>
      </c>
      <c r="E37" s="864">
        <v>36316</v>
      </c>
      <c r="F37" s="864">
        <v>5000</v>
      </c>
      <c r="G37" s="864">
        <v>31316</v>
      </c>
      <c r="H37" s="864">
        <v>5553</v>
      </c>
      <c r="I37" s="864">
        <v>1398</v>
      </c>
      <c r="J37" s="865">
        <v>4155</v>
      </c>
    </row>
    <row r="38" spans="1:10" ht="15.95" customHeight="1">
      <c r="A38" s="1797" t="s">
        <v>585</v>
      </c>
      <c r="B38" s="1797"/>
      <c r="C38" s="1797"/>
      <c r="D38" s="791"/>
      <c r="E38" s="791"/>
      <c r="F38" s="1948"/>
      <c r="G38" s="1948"/>
      <c r="H38" s="1948"/>
      <c r="I38" s="1948"/>
      <c r="J38" s="211"/>
    </row>
    <row r="39" spans="1:10" ht="15.95" customHeight="1">
      <c r="A39" s="1797" t="s">
        <v>894</v>
      </c>
      <c r="B39" s="1797"/>
      <c r="C39" s="791"/>
      <c r="D39" s="791"/>
      <c r="E39" s="791"/>
      <c r="F39" s="1948"/>
      <c r="G39" s="1948"/>
      <c r="H39" s="1948"/>
      <c r="I39" s="1948"/>
      <c r="J39" s="211"/>
    </row>
  </sheetData>
  <mergeCells count="32">
    <mergeCell ref="A38:C38"/>
    <mergeCell ref="F38:I38"/>
    <mergeCell ref="A39:B39"/>
    <mergeCell ref="F39:I39"/>
    <mergeCell ref="B20:C20"/>
    <mergeCell ref="B28:J28"/>
    <mergeCell ref="B29:D29"/>
    <mergeCell ref="E29:G29"/>
    <mergeCell ref="H29:J29"/>
    <mergeCell ref="B30:D30"/>
    <mergeCell ref="E30:G30"/>
    <mergeCell ref="H30:J30"/>
    <mergeCell ref="B18:D18"/>
    <mergeCell ref="E18:F18"/>
    <mergeCell ref="G18:H18"/>
    <mergeCell ref="I18:J18"/>
    <mergeCell ref="B19:C19"/>
    <mergeCell ref="E19:F19"/>
    <mergeCell ref="G19:H19"/>
    <mergeCell ref="I19:J19"/>
    <mergeCell ref="C8:D8"/>
    <mergeCell ref="G8:H8"/>
    <mergeCell ref="C9:D9"/>
    <mergeCell ref="G9:H9"/>
    <mergeCell ref="B17:D17"/>
    <mergeCell ref="E17:J17"/>
    <mergeCell ref="A2:J2"/>
    <mergeCell ref="A3:J3"/>
    <mergeCell ref="A4:J4"/>
    <mergeCell ref="B6:J6"/>
    <mergeCell ref="B7:E7"/>
    <mergeCell ref="F7:I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view="pageBreakPreview" topLeftCell="M1" zoomScale="90" zoomScaleNormal="55" zoomScaleSheetLayoutView="90" workbookViewId="0">
      <selection activeCell="T32" sqref="T32"/>
    </sheetView>
  </sheetViews>
  <sheetFormatPr defaultRowHeight="14.25"/>
  <cols>
    <col min="1" max="1" width="5.625" style="530" hidden="1" customWidth="1"/>
    <col min="2" max="2" width="7.5" style="530" hidden="1" customWidth="1"/>
    <col min="3" max="3" width="7.375" style="530" hidden="1" customWidth="1"/>
    <col min="4" max="4" width="6.625" style="530" hidden="1" customWidth="1"/>
    <col min="5" max="5" width="6" style="530" hidden="1" customWidth="1"/>
    <col min="6" max="6" width="7.625" style="530" hidden="1" customWidth="1"/>
    <col min="7" max="7" width="8" style="530" hidden="1" customWidth="1"/>
    <col min="8" max="8" width="6.625" style="530" hidden="1" customWidth="1"/>
    <col min="9" max="9" width="9.375" style="530" hidden="1" customWidth="1"/>
    <col min="10" max="10" width="6.625" style="530" hidden="1" customWidth="1"/>
    <col min="11" max="11" width="8" style="530" hidden="1" customWidth="1"/>
    <col min="12" max="12" width="6.125" style="530" hidden="1" customWidth="1"/>
    <col min="13" max="13" width="5.625" style="530" customWidth="1"/>
    <col min="14" max="14" width="7.75" style="530" customWidth="1"/>
    <col min="15" max="15" width="7.375" style="530" customWidth="1"/>
    <col min="16" max="16" width="7" style="530" customWidth="1"/>
    <col min="17" max="17" width="6.375" style="530" customWidth="1"/>
    <col min="18" max="18" width="9.25" style="530" customWidth="1"/>
    <col min="19" max="19" width="6.625" style="530" customWidth="1"/>
    <col min="20" max="20" width="7.625" style="530" customWidth="1"/>
    <col min="21" max="21" width="9.75" style="530" customWidth="1"/>
    <col min="22" max="22" width="7.125" style="530" customWidth="1"/>
    <col min="23" max="25" width="6.875" style="530" customWidth="1"/>
    <col min="26" max="28" width="10.375" style="530" customWidth="1"/>
    <col min="29" max="48" width="2.375" style="530" customWidth="1"/>
    <col min="49" max="49" width="9" style="530"/>
    <col min="50" max="50" width="9.375" style="530" bestFit="1" customWidth="1"/>
    <col min="51" max="16384" width="9" style="530"/>
  </cols>
  <sheetData>
    <row r="1" spans="1:50" ht="5.0999999999999996" customHeight="1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9"/>
      <c r="Z1" s="499"/>
      <c r="AA1" s="499"/>
      <c r="AB1" s="499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</row>
    <row r="2" spans="1:50" ht="50.1" customHeight="1">
      <c r="A2" s="1746"/>
      <c r="B2" s="1746"/>
      <c r="C2" s="1746"/>
      <c r="D2" s="1746"/>
      <c r="E2" s="1746"/>
      <c r="F2" s="1746"/>
      <c r="G2" s="1746"/>
      <c r="H2" s="1746"/>
      <c r="I2" s="1746"/>
      <c r="J2" s="1746"/>
      <c r="K2" s="1746"/>
      <c r="L2" s="1746"/>
      <c r="M2" s="1746"/>
      <c r="N2" s="1746"/>
      <c r="O2" s="1746"/>
      <c r="P2" s="1746"/>
      <c r="Q2" s="1746"/>
      <c r="R2" s="1746"/>
      <c r="S2" s="1746"/>
      <c r="T2" s="1746"/>
      <c r="U2" s="1746"/>
      <c r="V2" s="1746"/>
      <c r="W2" s="1746"/>
      <c r="X2" s="1746"/>
      <c r="Y2" s="1746"/>
      <c r="Z2" s="1746"/>
      <c r="AA2" s="1746"/>
      <c r="AB2" s="1746"/>
      <c r="AC2" s="1746"/>
      <c r="AD2" s="1746"/>
      <c r="AE2" s="1746"/>
      <c r="AF2" s="1746"/>
      <c r="AG2" s="1746"/>
      <c r="AH2" s="1746"/>
      <c r="AI2" s="1746"/>
      <c r="AJ2" s="1746"/>
      <c r="AK2" s="1746"/>
      <c r="AL2" s="1746"/>
      <c r="AM2" s="1746"/>
      <c r="AN2" s="1746"/>
      <c r="AO2" s="1746"/>
      <c r="AP2" s="1746"/>
      <c r="AQ2" s="1746"/>
      <c r="AR2" s="1746"/>
      <c r="AS2" s="1746"/>
      <c r="AT2" s="1746"/>
      <c r="AU2" s="1746"/>
      <c r="AV2" s="1746"/>
      <c r="AW2" s="500"/>
    </row>
    <row r="3" spans="1:50" s="868" customFormat="1" ht="21" customHeight="1">
      <c r="A3" s="1953" t="s">
        <v>1171</v>
      </c>
      <c r="B3" s="1953"/>
      <c r="C3" s="1953"/>
      <c r="D3" s="1953"/>
      <c r="E3" s="1953"/>
      <c r="F3" s="1953"/>
      <c r="G3" s="1953"/>
      <c r="H3" s="1953"/>
      <c r="I3" s="1953"/>
      <c r="J3" s="1953"/>
      <c r="K3" s="1953"/>
      <c r="L3" s="866"/>
      <c r="M3" s="1954" t="s">
        <v>1171</v>
      </c>
      <c r="N3" s="1954"/>
      <c r="O3" s="1954"/>
      <c r="P3" s="1954"/>
      <c r="Q3" s="1954"/>
      <c r="R3" s="1954"/>
      <c r="S3" s="1954"/>
      <c r="T3" s="1954"/>
      <c r="U3" s="1954"/>
      <c r="V3" s="1954"/>
      <c r="W3" s="1954"/>
      <c r="X3" s="1954"/>
      <c r="Y3" s="1954" t="s">
        <v>1172</v>
      </c>
      <c r="Z3" s="1954"/>
      <c r="AA3" s="1954"/>
      <c r="AB3" s="1954"/>
      <c r="AC3" s="1954"/>
      <c r="AD3" s="1954"/>
      <c r="AE3" s="1954"/>
      <c r="AF3" s="1954"/>
      <c r="AG3" s="1954"/>
      <c r="AH3" s="1954"/>
      <c r="AI3" s="1954"/>
      <c r="AJ3" s="1954"/>
      <c r="AK3" s="1954"/>
      <c r="AL3" s="1954"/>
      <c r="AM3" s="1954"/>
      <c r="AN3" s="1954"/>
      <c r="AO3" s="1954"/>
      <c r="AP3" s="1954"/>
      <c r="AQ3" s="1954"/>
      <c r="AR3" s="1954"/>
      <c r="AS3" s="1954"/>
      <c r="AT3" s="1954"/>
      <c r="AU3" s="1954"/>
      <c r="AV3" s="1954"/>
      <c r="AW3" s="867"/>
    </row>
    <row r="4" spans="1:50" s="868" customFormat="1" ht="20.100000000000001" customHeight="1">
      <c r="A4" s="1698" t="s">
        <v>1173</v>
      </c>
      <c r="B4" s="1698"/>
      <c r="C4" s="1698"/>
      <c r="D4" s="1698"/>
      <c r="E4" s="1698"/>
      <c r="F4" s="1698"/>
      <c r="G4" s="1698"/>
      <c r="H4" s="1698"/>
      <c r="I4" s="1698"/>
      <c r="J4" s="1698"/>
      <c r="K4" s="1698"/>
      <c r="L4" s="869"/>
      <c r="M4" s="1698" t="s">
        <v>1173</v>
      </c>
      <c r="N4" s="1698"/>
      <c r="O4" s="1698"/>
      <c r="P4" s="1698"/>
      <c r="Q4" s="1698"/>
      <c r="R4" s="1698"/>
      <c r="S4" s="1698"/>
      <c r="T4" s="1698"/>
      <c r="U4" s="1698"/>
      <c r="V4" s="1698"/>
      <c r="W4" s="1698"/>
      <c r="X4" s="1698"/>
      <c r="Y4" s="1749" t="s">
        <v>1174</v>
      </c>
      <c r="Z4" s="1749"/>
      <c r="AA4" s="1749"/>
      <c r="AB4" s="1749"/>
      <c r="AC4" s="1749"/>
      <c r="AD4" s="1749"/>
      <c r="AE4" s="1749"/>
      <c r="AF4" s="1749"/>
      <c r="AG4" s="1749"/>
      <c r="AH4" s="1749"/>
      <c r="AI4" s="1749"/>
      <c r="AJ4" s="1749"/>
      <c r="AK4" s="1749"/>
      <c r="AL4" s="1749"/>
      <c r="AM4" s="1749"/>
      <c r="AN4" s="1749"/>
      <c r="AO4" s="1749"/>
      <c r="AP4" s="1749"/>
      <c r="AQ4" s="1749"/>
      <c r="AR4" s="1749"/>
      <c r="AS4" s="1749"/>
      <c r="AT4" s="1749"/>
      <c r="AU4" s="1749"/>
      <c r="AV4" s="1749"/>
      <c r="AW4" s="867"/>
    </row>
    <row r="5" spans="1:50" ht="20.100000000000001" customHeight="1">
      <c r="A5" s="870" t="s">
        <v>1175</v>
      </c>
      <c r="B5" s="871"/>
      <c r="C5" s="871"/>
      <c r="D5" s="871"/>
      <c r="E5" s="872"/>
      <c r="F5" s="1746"/>
      <c r="G5" s="1746"/>
      <c r="H5" s="1746"/>
      <c r="I5" s="1746"/>
      <c r="J5" s="873"/>
      <c r="K5" s="874" t="s">
        <v>78</v>
      </c>
      <c r="L5" s="874"/>
      <c r="M5" s="586" t="s">
        <v>1175</v>
      </c>
      <c r="N5" s="875"/>
      <c r="O5" s="875"/>
      <c r="P5" s="875"/>
      <c r="Q5" s="876"/>
      <c r="R5" s="1951"/>
      <c r="S5" s="1951"/>
      <c r="T5" s="1951"/>
      <c r="U5" s="1951"/>
      <c r="V5" s="877"/>
      <c r="W5" s="1952" t="s">
        <v>78</v>
      </c>
      <c r="X5" s="1952"/>
      <c r="Y5" s="878" t="s">
        <v>1175</v>
      </c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1952" t="s">
        <v>1176</v>
      </c>
      <c r="AS5" s="1952"/>
      <c r="AT5" s="1952"/>
      <c r="AU5" s="1952"/>
      <c r="AV5" s="1952"/>
      <c r="AW5" s="500"/>
    </row>
    <row r="6" spans="1:50" ht="24.95" customHeight="1">
      <c r="A6" s="879" t="s">
        <v>1177</v>
      </c>
      <c r="B6" s="1955" t="s">
        <v>1178</v>
      </c>
      <c r="C6" s="1956"/>
      <c r="D6" s="1956"/>
      <c r="E6" s="1956"/>
      <c r="F6" s="1956"/>
      <c r="G6" s="1956"/>
      <c r="H6" s="1956"/>
      <c r="I6" s="1956"/>
      <c r="J6" s="1956"/>
      <c r="K6" s="1957"/>
      <c r="L6" s="880"/>
      <c r="M6" s="1084" t="s">
        <v>1177</v>
      </c>
      <c r="N6" s="1958" t="s">
        <v>1179</v>
      </c>
      <c r="O6" s="1959"/>
      <c r="P6" s="1959"/>
      <c r="Q6" s="1959"/>
      <c r="R6" s="1959"/>
      <c r="S6" s="1959"/>
      <c r="T6" s="1959"/>
      <c r="U6" s="1959"/>
      <c r="V6" s="1959"/>
      <c r="W6" s="1959"/>
      <c r="X6" s="1960"/>
      <c r="Y6" s="1084" t="s">
        <v>1177</v>
      </c>
      <c r="Z6" s="1958" t="s">
        <v>1180</v>
      </c>
      <c r="AA6" s="1959"/>
      <c r="AB6" s="1959"/>
      <c r="AC6" s="1959"/>
      <c r="AD6" s="1959"/>
      <c r="AE6" s="1959"/>
      <c r="AF6" s="1959"/>
      <c r="AG6" s="1959"/>
      <c r="AH6" s="1959"/>
      <c r="AI6" s="1959"/>
      <c r="AJ6" s="1959"/>
      <c r="AK6" s="1959"/>
      <c r="AL6" s="1959"/>
      <c r="AM6" s="1959"/>
      <c r="AN6" s="1959"/>
      <c r="AO6" s="1959"/>
      <c r="AP6" s="1959"/>
      <c r="AQ6" s="1959"/>
      <c r="AR6" s="1959"/>
      <c r="AS6" s="1959"/>
      <c r="AT6" s="1959"/>
      <c r="AU6" s="1959"/>
      <c r="AV6" s="1960"/>
    </row>
    <row r="7" spans="1:50" ht="27.95" customHeight="1">
      <c r="A7" s="881"/>
      <c r="B7" s="882" t="s">
        <v>228</v>
      </c>
      <c r="C7" s="883" t="s">
        <v>1181</v>
      </c>
      <c r="D7" s="884" t="s">
        <v>1182</v>
      </c>
      <c r="E7" s="885" t="s">
        <v>1183</v>
      </c>
      <c r="F7" s="1961" t="s">
        <v>1184</v>
      </c>
      <c r="G7" s="1961" t="s">
        <v>1185</v>
      </c>
      <c r="H7" s="1961" t="s">
        <v>1186</v>
      </c>
      <c r="I7" s="1963" t="s">
        <v>1187</v>
      </c>
      <c r="J7" s="1961" t="s">
        <v>1188</v>
      </c>
      <c r="K7" s="1961" t="s">
        <v>1189</v>
      </c>
      <c r="L7" s="1966" t="s">
        <v>1190</v>
      </c>
      <c r="M7" s="505"/>
      <c r="N7" s="1079" t="s">
        <v>228</v>
      </c>
      <c r="O7" s="1079" t="s">
        <v>1181</v>
      </c>
      <c r="P7" s="1079" t="s">
        <v>1182</v>
      </c>
      <c r="Q7" s="1079" t="s">
        <v>1183</v>
      </c>
      <c r="R7" s="536" t="s">
        <v>1191</v>
      </c>
      <c r="S7" s="536" t="s">
        <v>1192</v>
      </c>
      <c r="T7" s="536" t="s">
        <v>1193</v>
      </c>
      <c r="U7" s="886" t="s">
        <v>1194</v>
      </c>
      <c r="V7" s="536" t="s">
        <v>1195</v>
      </c>
      <c r="W7" s="536" t="s">
        <v>1196</v>
      </c>
      <c r="X7" s="536" t="s">
        <v>1197</v>
      </c>
      <c r="Y7" s="505"/>
      <c r="Z7" s="1079" t="s">
        <v>228</v>
      </c>
      <c r="AA7" s="1079" t="s">
        <v>1181</v>
      </c>
      <c r="AB7" s="1079" t="s">
        <v>1182</v>
      </c>
      <c r="AC7" s="1755" t="s">
        <v>1198</v>
      </c>
      <c r="AD7" s="1769"/>
      <c r="AE7" s="1756"/>
      <c r="AF7" s="1755" t="s">
        <v>1199</v>
      </c>
      <c r="AG7" s="1769"/>
      <c r="AH7" s="1756"/>
      <c r="AI7" s="1755" t="s">
        <v>1200</v>
      </c>
      <c r="AJ7" s="1769"/>
      <c r="AK7" s="1769"/>
      <c r="AL7" s="887" t="s">
        <v>1201</v>
      </c>
      <c r="AM7" s="888"/>
      <c r="AN7" s="888"/>
      <c r="AO7" s="1755" t="s">
        <v>1202</v>
      </c>
      <c r="AP7" s="1769"/>
      <c r="AQ7" s="1769"/>
      <c r="AR7" s="1756"/>
      <c r="AS7" s="1755" t="s">
        <v>1203</v>
      </c>
      <c r="AT7" s="1769"/>
      <c r="AU7" s="1769"/>
      <c r="AV7" s="1756"/>
    </row>
    <row r="8" spans="1:50" ht="27.75" customHeight="1">
      <c r="A8" s="889" t="s">
        <v>1204</v>
      </c>
      <c r="B8" s="890" t="s">
        <v>23</v>
      </c>
      <c r="C8" s="890" t="s">
        <v>1205</v>
      </c>
      <c r="D8" s="891" t="s">
        <v>1206</v>
      </c>
      <c r="E8" s="892" t="s">
        <v>1207</v>
      </c>
      <c r="F8" s="1962"/>
      <c r="G8" s="1962"/>
      <c r="H8" s="1962"/>
      <c r="I8" s="1964"/>
      <c r="J8" s="1965"/>
      <c r="K8" s="1962"/>
      <c r="L8" s="1967"/>
      <c r="M8" s="509" t="s">
        <v>1204</v>
      </c>
      <c r="N8" s="893" t="s">
        <v>23</v>
      </c>
      <c r="O8" s="893" t="s">
        <v>1205</v>
      </c>
      <c r="P8" s="893" t="s">
        <v>1206</v>
      </c>
      <c r="Q8" s="1119" t="s">
        <v>1207</v>
      </c>
      <c r="R8" s="894" t="s">
        <v>1208</v>
      </c>
      <c r="S8" s="894" t="s">
        <v>1209</v>
      </c>
      <c r="T8" s="894" t="s">
        <v>1210</v>
      </c>
      <c r="U8" s="895" t="s">
        <v>1211</v>
      </c>
      <c r="V8" s="894" t="s">
        <v>1212</v>
      </c>
      <c r="W8" s="894" t="s">
        <v>1213</v>
      </c>
      <c r="X8" s="894" t="s">
        <v>1214</v>
      </c>
      <c r="Y8" s="509" t="s">
        <v>1204</v>
      </c>
      <c r="Z8" s="893" t="s">
        <v>23</v>
      </c>
      <c r="AA8" s="893" t="s">
        <v>1205</v>
      </c>
      <c r="AB8" s="893" t="s">
        <v>1206</v>
      </c>
      <c r="AC8" s="1970" t="s">
        <v>1215</v>
      </c>
      <c r="AD8" s="1971"/>
      <c r="AE8" s="1972"/>
      <c r="AF8" s="1970"/>
      <c r="AG8" s="1971"/>
      <c r="AH8" s="1972"/>
      <c r="AI8" s="1970"/>
      <c r="AJ8" s="1971"/>
      <c r="AK8" s="1971"/>
      <c r="AL8" s="896"/>
      <c r="AM8" s="897"/>
      <c r="AN8" s="897"/>
      <c r="AO8" s="896"/>
      <c r="AP8" s="897"/>
      <c r="AQ8" s="897"/>
      <c r="AR8" s="898"/>
      <c r="AS8" s="1973" t="s">
        <v>1216</v>
      </c>
      <c r="AT8" s="1971"/>
      <c r="AU8" s="1971"/>
      <c r="AV8" s="1972"/>
    </row>
    <row r="9" spans="1:50" s="902" customFormat="1" ht="20.100000000000001" customHeight="1">
      <c r="A9" s="899">
        <v>2012</v>
      </c>
      <c r="B9" s="900">
        <v>185655</v>
      </c>
      <c r="C9" s="900">
        <v>121889</v>
      </c>
      <c r="D9" s="900">
        <v>63766</v>
      </c>
      <c r="E9" s="900">
        <v>222</v>
      </c>
      <c r="F9" s="900">
        <v>115786</v>
      </c>
      <c r="G9" s="900">
        <v>499</v>
      </c>
      <c r="H9" s="900">
        <v>11907</v>
      </c>
      <c r="I9" s="900" t="s">
        <v>49</v>
      </c>
      <c r="J9" s="900">
        <v>40183</v>
      </c>
      <c r="K9" s="900">
        <v>15850</v>
      </c>
      <c r="L9" s="900">
        <v>1208</v>
      </c>
      <c r="M9" s="901">
        <v>2018</v>
      </c>
      <c r="N9" s="1256">
        <v>206743</v>
      </c>
      <c r="O9" s="1256">
        <v>141168</v>
      </c>
      <c r="P9" s="1256">
        <v>65575</v>
      </c>
      <c r="Q9" s="1256">
        <v>186</v>
      </c>
      <c r="R9" s="1256">
        <v>144792</v>
      </c>
      <c r="S9" s="1256">
        <v>0</v>
      </c>
      <c r="T9" s="1256">
        <v>29612</v>
      </c>
      <c r="U9" s="1256">
        <v>8795</v>
      </c>
      <c r="V9" s="1256">
        <v>8700</v>
      </c>
      <c r="W9" s="1256">
        <v>823</v>
      </c>
      <c r="X9" s="1258">
        <v>13835</v>
      </c>
      <c r="Y9" s="901">
        <v>2018</v>
      </c>
      <c r="Z9" s="1256">
        <v>206743</v>
      </c>
      <c r="AA9" s="1256">
        <v>141168</v>
      </c>
      <c r="AB9" s="1256">
        <v>65575</v>
      </c>
      <c r="AC9" s="1968">
        <v>76732</v>
      </c>
      <c r="AD9" s="1968"/>
      <c r="AE9" s="1968"/>
      <c r="AF9" s="1968">
        <v>71423</v>
      </c>
      <c r="AG9" s="1968"/>
      <c r="AH9" s="1968"/>
      <c r="AI9" s="1968">
        <v>30913</v>
      </c>
      <c r="AJ9" s="1968"/>
      <c r="AK9" s="1968"/>
      <c r="AL9" s="1968">
        <v>18352</v>
      </c>
      <c r="AM9" s="1968"/>
      <c r="AN9" s="1968"/>
      <c r="AO9" s="1968">
        <v>8184</v>
      </c>
      <c r="AP9" s="1968"/>
      <c r="AQ9" s="1968"/>
      <c r="AR9" s="1968"/>
      <c r="AS9" s="1968">
        <v>1139</v>
      </c>
      <c r="AT9" s="1968"/>
      <c r="AU9" s="1968"/>
      <c r="AV9" s="1969"/>
    </row>
    <row r="10" spans="1:50" s="904" customFormat="1" ht="24.95" customHeight="1">
      <c r="A10" s="903" t="s">
        <v>79</v>
      </c>
      <c r="B10" s="1974" t="s">
        <v>1217</v>
      </c>
      <c r="C10" s="1975"/>
      <c r="D10" s="1975"/>
      <c r="E10" s="1975"/>
      <c r="F10" s="1975"/>
      <c r="G10" s="1975"/>
      <c r="H10" s="1975"/>
      <c r="I10" s="1975"/>
      <c r="J10" s="1976" t="s">
        <v>1218</v>
      </c>
      <c r="K10" s="1977"/>
      <c r="L10" s="1977"/>
      <c r="M10" s="1084" t="s">
        <v>1219</v>
      </c>
      <c r="N10" s="1981" t="s">
        <v>1220</v>
      </c>
      <c r="O10" s="1982"/>
      <c r="P10" s="1982"/>
      <c r="Q10" s="1982"/>
      <c r="R10" s="1982"/>
      <c r="S10" s="1982"/>
      <c r="T10" s="1982"/>
      <c r="U10" s="1982"/>
      <c r="V10" s="1982"/>
      <c r="W10" s="1982"/>
      <c r="X10" s="1983"/>
      <c r="Y10" s="1084" t="s">
        <v>1219</v>
      </c>
      <c r="Z10" s="1981" t="s">
        <v>1221</v>
      </c>
      <c r="AA10" s="1982"/>
      <c r="AB10" s="1982"/>
      <c r="AC10" s="1982"/>
      <c r="AD10" s="1982"/>
      <c r="AE10" s="1982"/>
      <c r="AF10" s="1982"/>
      <c r="AG10" s="1982"/>
      <c r="AH10" s="1982"/>
      <c r="AI10" s="1982"/>
      <c r="AJ10" s="1982"/>
      <c r="AK10" s="1982"/>
      <c r="AL10" s="1982"/>
      <c r="AM10" s="1982"/>
      <c r="AN10" s="1982"/>
      <c r="AO10" s="1982"/>
      <c r="AP10" s="1982"/>
      <c r="AQ10" s="1982"/>
      <c r="AR10" s="1982"/>
      <c r="AS10" s="1982"/>
      <c r="AT10" s="1982"/>
      <c r="AU10" s="1982"/>
      <c r="AV10" s="1983"/>
    </row>
    <row r="11" spans="1:50" s="904" customFormat="1" ht="22.5" customHeight="1">
      <c r="A11" s="881"/>
      <c r="B11" s="883" t="s">
        <v>228</v>
      </c>
      <c r="C11" s="883" t="s">
        <v>1181</v>
      </c>
      <c r="D11" s="883" t="s">
        <v>1182</v>
      </c>
      <c r="E11" s="1976" t="s">
        <v>1222</v>
      </c>
      <c r="F11" s="1984"/>
      <c r="G11" s="1961" t="s">
        <v>1223</v>
      </c>
      <c r="H11" s="1961" t="s">
        <v>1224</v>
      </c>
      <c r="I11" s="1961" t="s">
        <v>1225</v>
      </c>
      <c r="J11" s="1966"/>
      <c r="K11" s="1978"/>
      <c r="L11" s="1978"/>
      <c r="M11" s="505"/>
      <c r="N11" s="1079" t="s">
        <v>228</v>
      </c>
      <c r="O11" s="1079" t="s">
        <v>1181</v>
      </c>
      <c r="P11" s="1079" t="s">
        <v>1182</v>
      </c>
      <c r="Q11" s="1082" t="s">
        <v>1226</v>
      </c>
      <c r="R11" s="536" t="s">
        <v>1227</v>
      </c>
      <c r="S11" s="536" t="s">
        <v>1228</v>
      </c>
      <c r="T11" s="536" t="s">
        <v>1229</v>
      </c>
      <c r="U11" s="1082" t="s">
        <v>1230</v>
      </c>
      <c r="V11" s="536" t="s">
        <v>1231</v>
      </c>
      <c r="W11" s="1083" t="s">
        <v>1232</v>
      </c>
      <c r="X11" s="536" t="s">
        <v>1233</v>
      </c>
      <c r="Y11" s="505"/>
      <c r="Z11" s="1079" t="s">
        <v>228</v>
      </c>
      <c r="AA11" s="1079" t="s">
        <v>1181</v>
      </c>
      <c r="AB11" s="1079" t="s">
        <v>1182</v>
      </c>
      <c r="AC11" s="1755" t="s">
        <v>1234</v>
      </c>
      <c r="AD11" s="1769"/>
      <c r="AE11" s="1769"/>
      <c r="AF11" s="1769"/>
      <c r="AG11" s="1756"/>
      <c r="AH11" s="1755" t="s">
        <v>1235</v>
      </c>
      <c r="AI11" s="1769"/>
      <c r="AJ11" s="1769"/>
      <c r="AK11" s="1769"/>
      <c r="AL11" s="1756"/>
      <c r="AM11" s="1755" t="s">
        <v>1236</v>
      </c>
      <c r="AN11" s="1769"/>
      <c r="AO11" s="1769"/>
      <c r="AP11" s="1769"/>
      <c r="AQ11" s="1756"/>
      <c r="AR11" s="1755" t="s">
        <v>1237</v>
      </c>
      <c r="AS11" s="1769"/>
      <c r="AT11" s="1769"/>
      <c r="AU11" s="1769"/>
      <c r="AV11" s="1756"/>
      <c r="AX11" s="1262"/>
    </row>
    <row r="12" spans="1:50" s="904" customFormat="1" ht="27.95" customHeight="1">
      <c r="A12" s="889" t="s">
        <v>1204</v>
      </c>
      <c r="B12" s="890" t="s">
        <v>23</v>
      </c>
      <c r="C12" s="890" t="s">
        <v>1205</v>
      </c>
      <c r="D12" s="890" t="s">
        <v>1206</v>
      </c>
      <c r="E12" s="1979"/>
      <c r="F12" s="1985"/>
      <c r="G12" s="1962"/>
      <c r="H12" s="1986"/>
      <c r="I12" s="1986"/>
      <c r="J12" s="1979"/>
      <c r="K12" s="1980"/>
      <c r="L12" s="1980"/>
      <c r="M12" s="905" t="s">
        <v>1204</v>
      </c>
      <c r="N12" s="893" t="s">
        <v>23</v>
      </c>
      <c r="O12" s="893" t="s">
        <v>1205</v>
      </c>
      <c r="P12" s="893" t="s">
        <v>1206</v>
      </c>
      <c r="Q12" s="1118" t="s">
        <v>1238</v>
      </c>
      <c r="R12" s="906" t="s">
        <v>1239</v>
      </c>
      <c r="S12" s="907" t="s">
        <v>1240</v>
      </c>
      <c r="T12" s="907" t="s">
        <v>1241</v>
      </c>
      <c r="U12" s="1118" t="s">
        <v>1242</v>
      </c>
      <c r="V12" s="539" t="s">
        <v>1243</v>
      </c>
      <c r="W12" s="1120" t="s">
        <v>1244</v>
      </c>
      <c r="X12" s="539" t="s">
        <v>583</v>
      </c>
      <c r="Y12" s="905" t="s">
        <v>433</v>
      </c>
      <c r="Z12" s="893" t="s">
        <v>418</v>
      </c>
      <c r="AA12" s="893" t="s">
        <v>1245</v>
      </c>
      <c r="AB12" s="893" t="s">
        <v>1246</v>
      </c>
      <c r="AC12" s="1987"/>
      <c r="AD12" s="1988"/>
      <c r="AE12" s="1988"/>
      <c r="AF12" s="1988"/>
      <c r="AG12" s="1989"/>
      <c r="AH12" s="1987"/>
      <c r="AI12" s="1988"/>
      <c r="AJ12" s="1988"/>
      <c r="AK12" s="1988"/>
      <c r="AL12" s="1989"/>
      <c r="AM12" s="1987"/>
      <c r="AN12" s="1988"/>
      <c r="AO12" s="1988"/>
      <c r="AP12" s="1988"/>
      <c r="AQ12" s="1989"/>
      <c r="AR12" s="1987"/>
      <c r="AS12" s="1988"/>
      <c r="AT12" s="1988"/>
      <c r="AU12" s="1988"/>
      <c r="AV12" s="1989"/>
    </row>
    <row r="13" spans="1:50" s="902" customFormat="1" ht="20.100000000000001" customHeight="1">
      <c r="A13" s="908">
        <v>2012</v>
      </c>
      <c r="B13" s="909">
        <v>185655</v>
      </c>
      <c r="C13" s="909">
        <v>121889</v>
      </c>
      <c r="D13" s="909">
        <v>63766</v>
      </c>
      <c r="E13" s="1996">
        <v>119336</v>
      </c>
      <c r="F13" s="1996"/>
      <c r="G13" s="909">
        <v>6383</v>
      </c>
      <c r="H13" s="909">
        <v>26220</v>
      </c>
      <c r="I13" s="909">
        <v>14318</v>
      </c>
      <c r="J13" s="1996">
        <v>19398</v>
      </c>
      <c r="K13" s="1996"/>
      <c r="L13" s="1996"/>
      <c r="M13" s="910">
        <v>2018</v>
      </c>
      <c r="N13" s="1259">
        <v>206743</v>
      </c>
      <c r="O13" s="1259">
        <v>141168</v>
      </c>
      <c r="P13" s="1259">
        <v>65575</v>
      </c>
      <c r="Q13" s="1260">
        <v>117584</v>
      </c>
      <c r="R13" s="1260">
        <v>8530</v>
      </c>
      <c r="S13" s="1259">
        <v>41703</v>
      </c>
      <c r="T13" s="1259">
        <v>14368</v>
      </c>
      <c r="U13" s="1259">
        <v>3564</v>
      </c>
      <c r="V13" s="1260">
        <v>356</v>
      </c>
      <c r="W13" s="1260">
        <v>2992</v>
      </c>
      <c r="X13" s="1261">
        <v>17646</v>
      </c>
      <c r="Y13" s="910">
        <v>2018</v>
      </c>
      <c r="Z13" s="1257">
        <v>206743</v>
      </c>
      <c r="AA13" s="1257">
        <v>141168</v>
      </c>
      <c r="AB13" s="1257">
        <v>65575</v>
      </c>
      <c r="AC13" s="1997">
        <v>75976</v>
      </c>
      <c r="AD13" s="1997"/>
      <c r="AE13" s="1997"/>
      <c r="AF13" s="1997"/>
      <c r="AG13" s="1997"/>
      <c r="AH13" s="1997">
        <v>51828</v>
      </c>
      <c r="AI13" s="1997"/>
      <c r="AJ13" s="1997"/>
      <c r="AK13" s="1997"/>
      <c r="AL13" s="1997"/>
      <c r="AM13" s="1997">
        <v>54253</v>
      </c>
      <c r="AN13" s="1997"/>
      <c r="AO13" s="1997"/>
      <c r="AP13" s="1997"/>
      <c r="AQ13" s="1997"/>
      <c r="AR13" s="1997">
        <v>24686</v>
      </c>
      <c r="AS13" s="1997"/>
      <c r="AT13" s="1997"/>
      <c r="AU13" s="1997"/>
      <c r="AV13" s="1998"/>
      <c r="AX13" s="1263"/>
    </row>
    <row r="14" spans="1:50" s="915" customFormat="1" ht="15" customHeight="1">
      <c r="A14" s="1990" t="s">
        <v>1247</v>
      </c>
      <c r="B14" s="1990"/>
      <c r="C14" s="1990"/>
      <c r="D14" s="1990"/>
      <c r="E14" s="1991"/>
      <c r="F14" s="1991"/>
      <c r="G14" s="911"/>
      <c r="H14" s="912"/>
      <c r="I14" s="912"/>
      <c r="J14" s="912"/>
      <c r="K14" s="912"/>
      <c r="L14" s="912"/>
      <c r="M14" s="1992" t="s">
        <v>1248</v>
      </c>
      <c r="N14" s="1992"/>
      <c r="O14" s="1992"/>
      <c r="P14" s="1992"/>
      <c r="Q14" s="1993"/>
      <c r="R14" s="1993"/>
      <c r="S14" s="913"/>
      <c r="T14" s="914"/>
      <c r="U14" s="914"/>
      <c r="V14" s="914"/>
      <c r="W14" s="914"/>
      <c r="X14" s="914"/>
      <c r="Y14" s="1992" t="s">
        <v>1249</v>
      </c>
      <c r="Z14" s="1992"/>
      <c r="AA14" s="1992"/>
      <c r="AB14" s="1992"/>
      <c r="AC14" s="1992"/>
      <c r="AD14" s="1992"/>
      <c r="AE14" s="1992"/>
      <c r="AF14" s="1992"/>
      <c r="AG14" s="1992"/>
      <c r="AH14" s="1992"/>
      <c r="AI14" s="1992"/>
      <c r="AJ14" s="1992"/>
      <c r="AK14" s="1992"/>
      <c r="AL14" s="1992"/>
      <c r="AM14" s="1992"/>
      <c r="AN14" s="1992"/>
      <c r="AO14" s="1992"/>
      <c r="AP14" s="1992"/>
      <c r="AQ14" s="1992"/>
      <c r="AR14" s="1992"/>
      <c r="AS14" s="1992"/>
      <c r="AT14" s="1992"/>
      <c r="AU14" s="1992"/>
      <c r="AV14" s="1992"/>
    </row>
    <row r="15" spans="1:50" s="915" customFormat="1" ht="15" customHeight="1">
      <c r="A15" s="1990" t="s">
        <v>1250</v>
      </c>
      <c r="B15" s="1990"/>
      <c r="C15" s="1990"/>
      <c r="D15" s="1990"/>
      <c r="E15" s="1994"/>
      <c r="F15" s="911"/>
      <c r="G15" s="911"/>
      <c r="H15" s="912"/>
      <c r="I15" s="912"/>
      <c r="J15" s="912"/>
      <c r="K15" s="912"/>
      <c r="L15" s="912"/>
      <c r="M15" s="1992" t="s">
        <v>1251</v>
      </c>
      <c r="N15" s="1992"/>
      <c r="O15" s="1992"/>
      <c r="P15" s="1992"/>
      <c r="Q15" s="1995"/>
      <c r="R15" s="913"/>
      <c r="S15" s="913"/>
      <c r="T15" s="914"/>
      <c r="U15" s="914"/>
      <c r="V15" s="914"/>
      <c r="W15" s="914"/>
      <c r="X15" s="914"/>
      <c r="Y15" s="1992" t="s">
        <v>1251</v>
      </c>
      <c r="Z15" s="1992"/>
      <c r="AA15" s="1992"/>
      <c r="AB15" s="1992"/>
      <c r="AC15" s="1992"/>
      <c r="AD15" s="1992"/>
      <c r="AE15" s="1992"/>
      <c r="AF15" s="1992"/>
      <c r="AG15" s="1992"/>
      <c r="AH15" s="1992"/>
      <c r="AI15" s="1992"/>
      <c r="AJ15" s="1992"/>
      <c r="AK15" s="1992"/>
      <c r="AL15" s="1992"/>
      <c r="AM15" s="1992"/>
      <c r="AN15" s="1992"/>
      <c r="AO15" s="1992"/>
      <c r="AP15" s="1992"/>
      <c r="AQ15" s="1992"/>
      <c r="AR15" s="1992"/>
      <c r="AS15" s="1992"/>
      <c r="AT15" s="1992"/>
      <c r="AU15" s="1992"/>
      <c r="AV15" s="1992"/>
    </row>
    <row r="16" spans="1:50" ht="12.75" customHeight="1">
      <c r="A16" s="1746"/>
      <c r="B16" s="1746"/>
      <c r="C16" s="1746"/>
      <c r="D16" s="1746"/>
      <c r="E16" s="1746"/>
      <c r="F16" s="1746"/>
      <c r="G16" s="1746"/>
      <c r="H16" s="1746"/>
      <c r="I16" s="1746"/>
      <c r="J16" s="1746"/>
      <c r="K16" s="1746"/>
      <c r="L16" s="1746"/>
      <c r="M16" s="1746"/>
      <c r="N16" s="1746"/>
      <c r="O16" s="1746"/>
      <c r="P16" s="1746"/>
      <c r="Q16" s="1746"/>
      <c r="R16" s="1746"/>
      <c r="S16" s="1746"/>
      <c r="T16" s="1746"/>
      <c r="U16" s="1746"/>
      <c r="V16" s="1746"/>
      <c r="W16" s="1746"/>
      <c r="X16" s="1746"/>
      <c r="Y16" s="1746"/>
      <c r="Z16" s="1746"/>
      <c r="AA16" s="1746"/>
      <c r="AB16" s="1746"/>
      <c r="AC16" s="1746"/>
      <c r="AD16" s="1746"/>
      <c r="AE16" s="1746"/>
      <c r="AF16" s="1746"/>
      <c r="AG16" s="1746"/>
      <c r="AH16" s="1746"/>
      <c r="AI16" s="1746"/>
      <c r="AJ16" s="1746"/>
      <c r="AK16" s="1746"/>
      <c r="AL16" s="1746"/>
      <c r="AM16" s="1746"/>
      <c r="AN16" s="1746"/>
      <c r="AO16" s="1746"/>
      <c r="AP16" s="1746"/>
      <c r="AQ16" s="1746"/>
      <c r="AR16" s="1746"/>
      <c r="AS16" s="1746"/>
      <c r="AT16" s="1746"/>
      <c r="AU16" s="1746"/>
      <c r="AV16" s="1746"/>
      <c r="AW16" s="500"/>
    </row>
    <row r="17" spans="1:49" s="868" customFormat="1" ht="21" customHeight="1">
      <c r="A17" s="1953" t="s">
        <v>1252</v>
      </c>
      <c r="B17" s="1953"/>
      <c r="C17" s="1953"/>
      <c r="D17" s="1953"/>
      <c r="E17" s="1953"/>
      <c r="F17" s="1953"/>
      <c r="G17" s="1953"/>
      <c r="H17" s="1953"/>
      <c r="I17" s="1953"/>
      <c r="J17" s="1953"/>
      <c r="K17" s="1953"/>
      <c r="L17" s="866"/>
      <c r="M17" s="1954" t="s">
        <v>1253</v>
      </c>
      <c r="N17" s="1954"/>
      <c r="O17" s="1954"/>
      <c r="P17" s="1954"/>
      <c r="Q17" s="1954"/>
      <c r="R17" s="1954"/>
      <c r="S17" s="1954"/>
      <c r="T17" s="1954"/>
      <c r="U17" s="1954"/>
      <c r="V17" s="1954"/>
      <c r="W17" s="1954"/>
      <c r="X17" s="1954"/>
      <c r="Y17" s="1954" t="s">
        <v>1254</v>
      </c>
      <c r="Z17" s="1954"/>
      <c r="AA17" s="1954"/>
      <c r="AB17" s="1954"/>
      <c r="AC17" s="1954"/>
      <c r="AD17" s="1954"/>
      <c r="AE17" s="1954"/>
      <c r="AF17" s="1954"/>
      <c r="AG17" s="1954"/>
      <c r="AH17" s="1954"/>
      <c r="AI17" s="1954"/>
      <c r="AJ17" s="1954"/>
      <c r="AK17" s="1954"/>
      <c r="AL17" s="1954"/>
      <c r="AM17" s="1954"/>
      <c r="AN17" s="1954"/>
      <c r="AO17" s="1954"/>
      <c r="AP17" s="1954"/>
      <c r="AQ17" s="1954"/>
      <c r="AR17" s="1954"/>
      <c r="AS17" s="1954"/>
      <c r="AT17" s="1954"/>
      <c r="AU17" s="1954"/>
      <c r="AV17" s="1954"/>
      <c r="AW17" s="867"/>
    </row>
    <row r="18" spans="1:49" s="868" customFormat="1" ht="20.100000000000001" customHeight="1">
      <c r="A18" s="1698" t="s">
        <v>1255</v>
      </c>
      <c r="B18" s="1698"/>
      <c r="C18" s="1698"/>
      <c r="D18" s="1698"/>
      <c r="E18" s="1698"/>
      <c r="F18" s="1698"/>
      <c r="G18" s="1698"/>
      <c r="H18" s="1698"/>
      <c r="I18" s="1698"/>
      <c r="J18" s="1698"/>
      <c r="K18" s="1698"/>
      <c r="L18" s="869"/>
      <c r="M18" s="1698" t="s">
        <v>1256</v>
      </c>
      <c r="N18" s="1698"/>
      <c r="O18" s="1698"/>
      <c r="P18" s="1698"/>
      <c r="Q18" s="1698"/>
      <c r="R18" s="1698"/>
      <c r="S18" s="1698"/>
      <c r="T18" s="1698"/>
      <c r="U18" s="1698"/>
      <c r="V18" s="1698"/>
      <c r="W18" s="1698"/>
      <c r="X18" s="1698"/>
      <c r="Y18" s="1749" t="s">
        <v>1256</v>
      </c>
      <c r="Z18" s="1749"/>
      <c r="AA18" s="1749"/>
      <c r="AB18" s="1749"/>
      <c r="AC18" s="1749"/>
      <c r="AD18" s="1749"/>
      <c r="AE18" s="1749"/>
      <c r="AF18" s="1749"/>
      <c r="AG18" s="1749"/>
      <c r="AH18" s="1749"/>
      <c r="AI18" s="1749"/>
      <c r="AJ18" s="1749"/>
      <c r="AK18" s="1749"/>
      <c r="AL18" s="1749"/>
      <c r="AM18" s="1749"/>
      <c r="AN18" s="1749"/>
      <c r="AO18" s="1749"/>
      <c r="AP18" s="1749"/>
      <c r="AQ18" s="1749"/>
      <c r="AR18" s="1749"/>
      <c r="AS18" s="1749"/>
      <c r="AT18" s="1749"/>
      <c r="AU18" s="1749"/>
      <c r="AV18" s="1749"/>
      <c r="AW18" s="867"/>
    </row>
    <row r="19" spans="1:49" ht="20.100000000000001" customHeight="1">
      <c r="A19" s="870" t="s">
        <v>836</v>
      </c>
      <c r="B19" s="871"/>
      <c r="C19" s="871"/>
      <c r="D19" s="871"/>
      <c r="E19" s="872"/>
      <c r="F19" s="1746"/>
      <c r="G19" s="1746"/>
      <c r="H19" s="1746"/>
      <c r="I19" s="1746"/>
      <c r="J19" s="873"/>
      <c r="K19" s="874" t="s">
        <v>336</v>
      </c>
      <c r="L19" s="874"/>
      <c r="M19" s="586" t="s">
        <v>836</v>
      </c>
      <c r="N19" s="875"/>
      <c r="O19" s="875"/>
      <c r="P19" s="875"/>
      <c r="Q19" s="876"/>
      <c r="R19" s="1951"/>
      <c r="S19" s="1951"/>
      <c r="T19" s="1951"/>
      <c r="U19" s="1951"/>
      <c r="V19" s="877"/>
      <c r="W19" s="1952" t="s">
        <v>336</v>
      </c>
      <c r="X19" s="1952"/>
      <c r="Y19" s="878" t="s">
        <v>836</v>
      </c>
      <c r="Z19" s="878"/>
      <c r="AA19" s="878"/>
      <c r="AB19" s="878"/>
      <c r="AC19" s="878"/>
      <c r="AD19" s="878"/>
      <c r="AE19" s="878"/>
      <c r="AF19" s="878"/>
      <c r="AG19" s="878"/>
      <c r="AH19" s="878"/>
      <c r="AI19" s="878"/>
      <c r="AJ19" s="878"/>
      <c r="AK19" s="878"/>
      <c r="AL19" s="878"/>
      <c r="AM19" s="878"/>
      <c r="AN19" s="878"/>
      <c r="AO19" s="878"/>
      <c r="AP19" s="878"/>
      <c r="AQ19" s="878"/>
      <c r="AR19" s="878"/>
      <c r="AS19" s="1999" t="s">
        <v>1176</v>
      </c>
      <c r="AT19" s="1999"/>
      <c r="AU19" s="1999"/>
      <c r="AV19" s="1999"/>
      <c r="AW19" s="500"/>
    </row>
    <row r="20" spans="1:49" ht="24.95" customHeight="1">
      <c r="A20" s="879" t="s">
        <v>400</v>
      </c>
      <c r="B20" s="1955" t="s">
        <v>1257</v>
      </c>
      <c r="C20" s="1956"/>
      <c r="D20" s="1956"/>
      <c r="E20" s="1956"/>
      <c r="F20" s="1956"/>
      <c r="G20" s="1956"/>
      <c r="H20" s="1956"/>
      <c r="I20" s="1956"/>
      <c r="J20" s="1956"/>
      <c r="K20" s="1957"/>
      <c r="L20" s="880"/>
      <c r="M20" s="1084" t="s">
        <v>400</v>
      </c>
      <c r="N20" s="1958" t="s">
        <v>1258</v>
      </c>
      <c r="O20" s="1959"/>
      <c r="P20" s="1959"/>
      <c r="Q20" s="1959"/>
      <c r="R20" s="1959"/>
      <c r="S20" s="1959"/>
      <c r="T20" s="1959"/>
      <c r="U20" s="1959"/>
      <c r="V20" s="1959"/>
      <c r="W20" s="1959"/>
      <c r="X20" s="1960"/>
      <c r="Y20" s="1084" t="s">
        <v>400</v>
      </c>
      <c r="Z20" s="1958" t="s">
        <v>1259</v>
      </c>
      <c r="AA20" s="1959"/>
      <c r="AB20" s="1959"/>
      <c r="AC20" s="1959"/>
      <c r="AD20" s="1959"/>
      <c r="AE20" s="1959"/>
      <c r="AF20" s="1959"/>
      <c r="AG20" s="1959"/>
      <c r="AH20" s="1959"/>
      <c r="AI20" s="1959"/>
      <c r="AJ20" s="1959"/>
      <c r="AK20" s="1959"/>
      <c r="AL20" s="1959"/>
      <c r="AM20" s="1959"/>
      <c r="AN20" s="1959"/>
      <c r="AO20" s="1959"/>
      <c r="AP20" s="1959"/>
      <c r="AQ20" s="1959"/>
      <c r="AR20" s="1959"/>
      <c r="AS20" s="1959"/>
      <c r="AT20" s="1959"/>
      <c r="AU20" s="1959"/>
      <c r="AV20" s="1960"/>
    </row>
    <row r="21" spans="1:49" ht="25.5" customHeight="1">
      <c r="A21" s="881"/>
      <c r="B21" s="882" t="s">
        <v>526</v>
      </c>
      <c r="C21" s="883" t="s">
        <v>523</v>
      </c>
      <c r="D21" s="884" t="s">
        <v>524</v>
      </c>
      <c r="E21" s="885" t="s">
        <v>1260</v>
      </c>
      <c r="F21" s="1961" t="s">
        <v>1261</v>
      </c>
      <c r="G21" s="1961" t="s">
        <v>1262</v>
      </c>
      <c r="H21" s="1961" t="s">
        <v>1263</v>
      </c>
      <c r="I21" s="1963" t="s">
        <v>1264</v>
      </c>
      <c r="J21" s="1961" t="s">
        <v>1265</v>
      </c>
      <c r="K21" s="1961" t="s">
        <v>1266</v>
      </c>
      <c r="L21" s="1966" t="s">
        <v>1267</v>
      </c>
      <c r="M21" s="505"/>
      <c r="N21" s="1079" t="s">
        <v>526</v>
      </c>
      <c r="O21" s="1079" t="s">
        <v>523</v>
      </c>
      <c r="P21" s="1079" t="s">
        <v>524</v>
      </c>
      <c r="Q21" s="1079" t="s">
        <v>1260</v>
      </c>
      <c r="R21" s="536" t="s">
        <v>1268</v>
      </c>
      <c r="S21" s="536" t="s">
        <v>1269</v>
      </c>
      <c r="T21" s="536" t="s">
        <v>1270</v>
      </c>
      <c r="U21" s="886" t="s">
        <v>1271</v>
      </c>
      <c r="V21" s="536" t="s">
        <v>1272</v>
      </c>
      <c r="W21" s="536" t="s">
        <v>1273</v>
      </c>
      <c r="X21" s="536" t="s">
        <v>1274</v>
      </c>
      <c r="Y21" s="505"/>
      <c r="Z21" s="1079" t="s">
        <v>526</v>
      </c>
      <c r="AA21" s="1079" t="s">
        <v>523</v>
      </c>
      <c r="AB21" s="1079" t="s">
        <v>524</v>
      </c>
      <c r="AC21" s="1755" t="s">
        <v>1275</v>
      </c>
      <c r="AD21" s="1769"/>
      <c r="AE21" s="1769"/>
      <c r="AF21" s="1756"/>
      <c r="AG21" s="1755" t="s">
        <v>1276</v>
      </c>
      <c r="AH21" s="1769"/>
      <c r="AI21" s="1769"/>
      <c r="AJ21" s="1756"/>
      <c r="AK21" s="1755" t="s">
        <v>1277</v>
      </c>
      <c r="AL21" s="1769"/>
      <c r="AM21" s="1769"/>
      <c r="AN21" s="1756"/>
      <c r="AO21" s="1755" t="s">
        <v>1278</v>
      </c>
      <c r="AP21" s="1769"/>
      <c r="AQ21" s="1769"/>
      <c r="AR21" s="1756"/>
      <c r="AS21" s="1755" t="s">
        <v>1279</v>
      </c>
      <c r="AT21" s="1769"/>
      <c r="AU21" s="1769"/>
      <c r="AV21" s="1756"/>
    </row>
    <row r="22" spans="1:49" ht="25.5" customHeight="1">
      <c r="A22" s="889" t="s">
        <v>433</v>
      </c>
      <c r="B22" s="890" t="s">
        <v>418</v>
      </c>
      <c r="C22" s="890" t="s">
        <v>1245</v>
      </c>
      <c r="D22" s="891" t="s">
        <v>1246</v>
      </c>
      <c r="E22" s="892" t="s">
        <v>1280</v>
      </c>
      <c r="F22" s="1962"/>
      <c r="G22" s="1962"/>
      <c r="H22" s="1962"/>
      <c r="I22" s="1964"/>
      <c r="J22" s="1965"/>
      <c r="K22" s="1962"/>
      <c r="L22" s="1967"/>
      <c r="M22" s="509" t="s">
        <v>433</v>
      </c>
      <c r="N22" s="893" t="s">
        <v>418</v>
      </c>
      <c r="O22" s="893" t="s">
        <v>1245</v>
      </c>
      <c r="P22" s="893" t="s">
        <v>1246</v>
      </c>
      <c r="Q22" s="1119" t="s">
        <v>1280</v>
      </c>
      <c r="R22" s="894" t="s">
        <v>1281</v>
      </c>
      <c r="S22" s="894" t="s">
        <v>1282</v>
      </c>
      <c r="T22" s="894" t="s">
        <v>1283</v>
      </c>
      <c r="U22" s="895" t="s">
        <v>1284</v>
      </c>
      <c r="V22" s="916" t="s">
        <v>1285</v>
      </c>
      <c r="W22" s="916" t="s">
        <v>1286</v>
      </c>
      <c r="X22" s="916" t="s">
        <v>1287</v>
      </c>
      <c r="Y22" s="509" t="s">
        <v>433</v>
      </c>
      <c r="Z22" s="893" t="s">
        <v>418</v>
      </c>
      <c r="AA22" s="893" t="s">
        <v>1245</v>
      </c>
      <c r="AB22" s="893" t="s">
        <v>1246</v>
      </c>
      <c r="AC22" s="1970" t="s">
        <v>1288</v>
      </c>
      <c r="AD22" s="1971"/>
      <c r="AE22" s="1971"/>
      <c r="AF22" s="1972"/>
      <c r="AG22" s="1970"/>
      <c r="AH22" s="1971"/>
      <c r="AI22" s="1971"/>
      <c r="AJ22" s="1972"/>
      <c r="AK22" s="1970"/>
      <c r="AL22" s="1971"/>
      <c r="AM22" s="1971"/>
      <c r="AN22" s="1972"/>
      <c r="AO22" s="1970"/>
      <c r="AP22" s="1971"/>
      <c r="AQ22" s="1971"/>
      <c r="AR22" s="1972"/>
      <c r="AS22" s="1973" t="s">
        <v>1289</v>
      </c>
      <c r="AT22" s="1971"/>
      <c r="AU22" s="1971"/>
      <c r="AV22" s="1972"/>
    </row>
    <row r="23" spans="1:49" s="902" customFormat="1" ht="20.100000000000001" customHeight="1">
      <c r="A23" s="899">
        <v>2012</v>
      </c>
      <c r="B23" s="900">
        <v>185655</v>
      </c>
      <c r="C23" s="900">
        <v>121889</v>
      </c>
      <c r="D23" s="900">
        <v>63766</v>
      </c>
      <c r="E23" s="900">
        <v>222</v>
      </c>
      <c r="F23" s="900">
        <v>115786</v>
      </c>
      <c r="G23" s="900">
        <v>499</v>
      </c>
      <c r="H23" s="900">
        <v>11907</v>
      </c>
      <c r="I23" s="900" t="s">
        <v>49</v>
      </c>
      <c r="J23" s="900">
        <v>40183</v>
      </c>
      <c r="K23" s="900">
        <v>15850</v>
      </c>
      <c r="L23" s="900">
        <v>1208</v>
      </c>
      <c r="M23" s="917">
        <v>2013</v>
      </c>
      <c r="N23" s="918">
        <v>205764</v>
      </c>
      <c r="O23" s="918">
        <v>134077</v>
      </c>
      <c r="P23" s="918">
        <v>71687</v>
      </c>
      <c r="Q23" s="918">
        <v>210</v>
      </c>
      <c r="R23" s="918">
        <v>126499</v>
      </c>
      <c r="S23" s="918">
        <v>6319</v>
      </c>
      <c r="T23" s="918">
        <v>13120</v>
      </c>
      <c r="U23" s="918" t="s">
        <v>49</v>
      </c>
      <c r="V23" s="918">
        <v>41323</v>
      </c>
      <c r="W23" s="918">
        <v>17740</v>
      </c>
      <c r="X23" s="919">
        <v>553</v>
      </c>
      <c r="Y23" s="917">
        <v>2013</v>
      </c>
      <c r="Z23" s="918">
        <v>205764</v>
      </c>
      <c r="AA23" s="918">
        <v>134077</v>
      </c>
      <c r="AB23" s="918">
        <v>71687</v>
      </c>
      <c r="AC23" s="2000">
        <v>87534</v>
      </c>
      <c r="AD23" s="2000"/>
      <c r="AE23" s="2000"/>
      <c r="AF23" s="2000"/>
      <c r="AG23" s="2000">
        <v>75463</v>
      </c>
      <c r="AH23" s="2000"/>
      <c r="AI23" s="2000"/>
      <c r="AJ23" s="2000"/>
      <c r="AK23" s="2000">
        <v>26431</v>
      </c>
      <c r="AL23" s="2000"/>
      <c r="AM23" s="2000"/>
      <c r="AN23" s="2000"/>
      <c r="AO23" s="2000">
        <v>11722</v>
      </c>
      <c r="AP23" s="2000"/>
      <c r="AQ23" s="2000"/>
      <c r="AR23" s="2000"/>
      <c r="AS23" s="2000">
        <v>4614</v>
      </c>
      <c r="AT23" s="2000"/>
      <c r="AU23" s="2000"/>
      <c r="AV23" s="2001"/>
    </row>
    <row r="24" spans="1:49" s="902" customFormat="1" ht="20.100000000000001" customHeight="1">
      <c r="A24" s="899">
        <v>2013</v>
      </c>
      <c r="B24" s="900">
        <v>205764</v>
      </c>
      <c r="C24" s="900">
        <v>134077</v>
      </c>
      <c r="D24" s="900">
        <v>71687</v>
      </c>
      <c r="E24" s="900">
        <v>210</v>
      </c>
      <c r="F24" s="900">
        <v>126499</v>
      </c>
      <c r="G24" s="900">
        <v>6319</v>
      </c>
      <c r="H24" s="900">
        <v>13120</v>
      </c>
      <c r="I24" s="900" t="s">
        <v>49</v>
      </c>
      <c r="J24" s="900">
        <v>41323</v>
      </c>
      <c r="K24" s="900">
        <v>17740</v>
      </c>
      <c r="L24" s="900">
        <v>553</v>
      </c>
      <c r="M24" s="917">
        <v>2014</v>
      </c>
      <c r="N24" s="918">
        <v>217795</v>
      </c>
      <c r="O24" s="918">
        <v>139455</v>
      </c>
      <c r="P24" s="918">
        <v>78340</v>
      </c>
      <c r="Q24" s="918">
        <v>139</v>
      </c>
      <c r="R24" s="918">
        <v>150014</v>
      </c>
      <c r="S24" s="918">
        <v>87</v>
      </c>
      <c r="T24" s="918">
        <v>12803</v>
      </c>
      <c r="U24" s="918" t="s">
        <v>49</v>
      </c>
      <c r="V24" s="918">
        <v>39446</v>
      </c>
      <c r="W24" s="918">
        <v>13715</v>
      </c>
      <c r="X24" s="919">
        <v>1591</v>
      </c>
      <c r="Y24" s="917">
        <v>2014</v>
      </c>
      <c r="Z24" s="918">
        <v>217795</v>
      </c>
      <c r="AA24" s="918">
        <v>139455</v>
      </c>
      <c r="AB24" s="918">
        <v>78340</v>
      </c>
      <c r="AC24" s="2002">
        <v>91131</v>
      </c>
      <c r="AD24" s="2002"/>
      <c r="AE24" s="2002"/>
      <c r="AF24" s="2002"/>
      <c r="AG24" s="2002">
        <v>85502</v>
      </c>
      <c r="AH24" s="2002"/>
      <c r="AI24" s="2002"/>
      <c r="AJ24" s="2002"/>
      <c r="AK24" s="2002">
        <v>23175</v>
      </c>
      <c r="AL24" s="2002"/>
      <c r="AM24" s="2002"/>
      <c r="AN24" s="2002"/>
      <c r="AO24" s="2002">
        <v>13084</v>
      </c>
      <c r="AP24" s="2002"/>
      <c r="AQ24" s="2002"/>
      <c r="AR24" s="2002"/>
      <c r="AS24" s="2002">
        <v>4903</v>
      </c>
      <c r="AT24" s="2002"/>
      <c r="AU24" s="2002"/>
      <c r="AV24" s="2003"/>
    </row>
    <row r="25" spans="1:49" s="902" customFormat="1" ht="20.100000000000001" customHeight="1">
      <c r="A25" s="899">
        <v>2014</v>
      </c>
      <c r="B25" s="900">
        <v>217795</v>
      </c>
      <c r="C25" s="900">
        <v>139445</v>
      </c>
      <c r="D25" s="900">
        <v>78340</v>
      </c>
      <c r="E25" s="900">
        <v>139</v>
      </c>
      <c r="F25" s="900">
        <v>150014</v>
      </c>
      <c r="G25" s="900">
        <v>87</v>
      </c>
      <c r="H25" s="900">
        <v>12803</v>
      </c>
      <c r="I25" s="900" t="s">
        <v>1290</v>
      </c>
      <c r="J25" s="900">
        <v>39446</v>
      </c>
      <c r="K25" s="900">
        <v>13715</v>
      </c>
      <c r="L25" s="900">
        <v>1591</v>
      </c>
      <c r="M25" s="917">
        <v>2015</v>
      </c>
      <c r="N25" s="918">
        <v>221529</v>
      </c>
      <c r="O25" s="918">
        <v>141809</v>
      </c>
      <c r="P25" s="918">
        <v>79720</v>
      </c>
      <c r="Q25" s="918">
        <v>150</v>
      </c>
      <c r="R25" s="918">
        <v>161867</v>
      </c>
      <c r="S25" s="918">
        <v>193</v>
      </c>
      <c r="T25" s="918">
        <v>12139</v>
      </c>
      <c r="U25" s="918" t="s">
        <v>49</v>
      </c>
      <c r="V25" s="918">
        <v>34055</v>
      </c>
      <c r="W25" s="918">
        <v>12145</v>
      </c>
      <c r="X25" s="919">
        <v>980</v>
      </c>
      <c r="Y25" s="917">
        <v>2015</v>
      </c>
      <c r="Z25" s="918">
        <v>221529</v>
      </c>
      <c r="AA25" s="918">
        <v>141809</v>
      </c>
      <c r="AB25" s="918">
        <v>79720</v>
      </c>
      <c r="AC25" s="2002">
        <v>92190</v>
      </c>
      <c r="AD25" s="2002"/>
      <c r="AE25" s="2002"/>
      <c r="AF25" s="2002"/>
      <c r="AG25" s="2002">
        <v>87569</v>
      </c>
      <c r="AH25" s="2002"/>
      <c r="AI25" s="2002"/>
      <c r="AJ25" s="2002"/>
      <c r="AK25" s="2002">
        <v>21414</v>
      </c>
      <c r="AL25" s="2002"/>
      <c r="AM25" s="2002"/>
      <c r="AN25" s="2002"/>
      <c r="AO25" s="2002">
        <v>14354</v>
      </c>
      <c r="AP25" s="2002"/>
      <c r="AQ25" s="2002"/>
      <c r="AR25" s="2002"/>
      <c r="AS25" s="2002">
        <v>6002</v>
      </c>
      <c r="AT25" s="2002"/>
      <c r="AU25" s="2002"/>
      <c r="AV25" s="2003"/>
    </row>
    <row r="26" spans="1:49" s="925" customFormat="1" ht="20.100000000000001" customHeight="1">
      <c r="A26" s="899">
        <v>2015</v>
      </c>
      <c r="B26" s="920">
        <v>221529</v>
      </c>
      <c r="C26" s="920">
        <v>141809</v>
      </c>
      <c r="D26" s="920">
        <v>79720</v>
      </c>
      <c r="E26" s="920">
        <v>150</v>
      </c>
      <c r="F26" s="920">
        <v>161867</v>
      </c>
      <c r="G26" s="920">
        <v>193</v>
      </c>
      <c r="H26" s="920">
        <v>12139</v>
      </c>
      <c r="I26" s="900" t="s">
        <v>1290</v>
      </c>
      <c r="J26" s="920">
        <v>34055</v>
      </c>
      <c r="K26" s="920">
        <v>12145</v>
      </c>
      <c r="L26" s="920">
        <v>980</v>
      </c>
      <c r="M26" s="917">
        <v>2016</v>
      </c>
      <c r="N26" s="921">
        <v>202083</v>
      </c>
      <c r="O26" s="921">
        <v>133199</v>
      </c>
      <c r="P26" s="921">
        <v>68884</v>
      </c>
      <c r="Q26" s="921">
        <v>186</v>
      </c>
      <c r="R26" s="921">
        <v>138658</v>
      </c>
      <c r="S26" s="921">
        <v>8</v>
      </c>
      <c r="T26" s="921">
        <v>9968</v>
      </c>
      <c r="U26" s="922" t="s">
        <v>49</v>
      </c>
      <c r="V26" s="921">
        <v>39795</v>
      </c>
      <c r="W26" s="921">
        <v>12377</v>
      </c>
      <c r="X26" s="923">
        <v>1091</v>
      </c>
      <c r="Y26" s="917">
        <v>2016</v>
      </c>
      <c r="Z26" s="924">
        <v>202083</v>
      </c>
      <c r="AA26" s="924">
        <v>133199</v>
      </c>
      <c r="AB26" s="924">
        <v>68884</v>
      </c>
      <c r="AC26" s="2002">
        <v>83149</v>
      </c>
      <c r="AD26" s="2002"/>
      <c r="AE26" s="2002"/>
      <c r="AF26" s="2002"/>
      <c r="AG26" s="2002">
        <v>72901</v>
      </c>
      <c r="AH26" s="2002"/>
      <c r="AI26" s="2002"/>
      <c r="AJ26" s="2002"/>
      <c r="AK26" s="2002">
        <v>22872</v>
      </c>
      <c r="AL26" s="2002"/>
      <c r="AM26" s="2002"/>
      <c r="AN26" s="2002"/>
      <c r="AO26" s="2002">
        <v>15822</v>
      </c>
      <c r="AP26" s="2002"/>
      <c r="AQ26" s="2002"/>
      <c r="AR26" s="2002"/>
      <c r="AS26" s="2002">
        <v>7339</v>
      </c>
      <c r="AT26" s="2002"/>
      <c r="AU26" s="2002"/>
      <c r="AV26" s="2003"/>
    </row>
    <row r="27" spans="1:49" s="925" customFormat="1" ht="20.100000000000001" customHeight="1">
      <c r="A27" s="899"/>
      <c r="B27" s="920"/>
      <c r="C27" s="920"/>
      <c r="D27" s="920"/>
      <c r="E27" s="920"/>
      <c r="F27" s="920"/>
      <c r="G27" s="920"/>
      <c r="H27" s="920"/>
      <c r="I27" s="900"/>
      <c r="J27" s="920"/>
      <c r="K27" s="920"/>
      <c r="L27" s="920"/>
      <c r="M27" s="926">
        <v>2017</v>
      </c>
      <c r="N27" s="927">
        <v>220266</v>
      </c>
      <c r="O27" s="927">
        <v>147667</v>
      </c>
      <c r="P27" s="927">
        <v>72599</v>
      </c>
      <c r="Q27" s="927">
        <v>160</v>
      </c>
      <c r="R27" s="927">
        <v>151180</v>
      </c>
      <c r="S27" s="927">
        <v>2</v>
      </c>
      <c r="T27" s="927">
        <v>10663</v>
      </c>
      <c r="U27" s="928" t="s">
        <v>49</v>
      </c>
      <c r="V27" s="927">
        <v>43172</v>
      </c>
      <c r="W27" s="927">
        <v>14164</v>
      </c>
      <c r="X27" s="929">
        <v>925</v>
      </c>
      <c r="Y27" s="926">
        <v>2017</v>
      </c>
      <c r="Z27" s="930">
        <v>220266</v>
      </c>
      <c r="AA27" s="930">
        <v>147667</v>
      </c>
      <c r="AB27" s="930">
        <v>72599</v>
      </c>
      <c r="AC27" s="2004">
        <v>87641</v>
      </c>
      <c r="AD27" s="2004"/>
      <c r="AE27" s="2004"/>
      <c r="AF27" s="2004"/>
      <c r="AG27" s="2004">
        <v>76575</v>
      </c>
      <c r="AH27" s="2004"/>
      <c r="AI27" s="2004"/>
      <c r="AJ27" s="2004"/>
      <c r="AK27" s="2004">
        <v>29314</v>
      </c>
      <c r="AL27" s="2004"/>
      <c r="AM27" s="2004"/>
      <c r="AN27" s="2004"/>
      <c r="AO27" s="2004">
        <v>18162</v>
      </c>
      <c r="AP27" s="2004"/>
      <c r="AQ27" s="2004"/>
      <c r="AR27" s="2004"/>
      <c r="AS27" s="2004">
        <v>8574</v>
      </c>
      <c r="AT27" s="2004"/>
      <c r="AU27" s="2004"/>
      <c r="AV27" s="2005"/>
    </row>
    <row r="28" spans="1:49" s="904" customFormat="1" ht="24.95" customHeight="1">
      <c r="A28" s="903" t="s">
        <v>79</v>
      </c>
      <c r="B28" s="1974" t="s">
        <v>1291</v>
      </c>
      <c r="C28" s="1975"/>
      <c r="D28" s="1975"/>
      <c r="E28" s="1975"/>
      <c r="F28" s="1975"/>
      <c r="G28" s="1975"/>
      <c r="H28" s="1975"/>
      <c r="I28" s="1975"/>
      <c r="J28" s="1976" t="s">
        <v>1292</v>
      </c>
      <c r="K28" s="1977"/>
      <c r="L28" s="1977"/>
      <c r="M28" s="1085" t="s">
        <v>1293</v>
      </c>
      <c r="N28" s="2006" t="s">
        <v>1294</v>
      </c>
      <c r="O28" s="2007"/>
      <c r="P28" s="2007"/>
      <c r="Q28" s="2007"/>
      <c r="R28" s="2007"/>
      <c r="S28" s="2007"/>
      <c r="T28" s="2007"/>
      <c r="U28" s="2007"/>
      <c r="V28" s="2007"/>
      <c r="W28" s="2007"/>
      <c r="X28" s="2008"/>
      <c r="Y28" s="1085" t="s">
        <v>1293</v>
      </c>
      <c r="Z28" s="2006" t="s">
        <v>1295</v>
      </c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7"/>
      <c r="AM28" s="2007"/>
      <c r="AN28" s="2007"/>
      <c r="AO28" s="2007"/>
      <c r="AP28" s="2007"/>
      <c r="AQ28" s="2007"/>
      <c r="AR28" s="2007"/>
      <c r="AS28" s="2007"/>
      <c r="AT28" s="2007"/>
      <c r="AU28" s="2007"/>
      <c r="AV28" s="2008"/>
    </row>
    <row r="29" spans="1:49" s="904" customFormat="1" ht="19.5" customHeight="1">
      <c r="A29" s="881"/>
      <c r="B29" s="883" t="s">
        <v>526</v>
      </c>
      <c r="C29" s="883" t="s">
        <v>523</v>
      </c>
      <c r="D29" s="883" t="s">
        <v>524</v>
      </c>
      <c r="E29" s="1976" t="s">
        <v>1296</v>
      </c>
      <c r="F29" s="1984"/>
      <c r="G29" s="1961" t="s">
        <v>1297</v>
      </c>
      <c r="H29" s="1961" t="s">
        <v>1298</v>
      </c>
      <c r="I29" s="1961" t="s">
        <v>1299</v>
      </c>
      <c r="J29" s="1966"/>
      <c r="K29" s="1978"/>
      <c r="L29" s="1978"/>
      <c r="M29" s="505"/>
      <c r="N29" s="1079" t="s">
        <v>526</v>
      </c>
      <c r="O29" s="1079" t="s">
        <v>523</v>
      </c>
      <c r="P29" s="1079" t="s">
        <v>524</v>
      </c>
      <c r="Q29" s="1722" t="s">
        <v>1300</v>
      </c>
      <c r="R29" s="1751"/>
      <c r="S29" s="536" t="s">
        <v>767</v>
      </c>
      <c r="T29" s="536" t="s">
        <v>1301</v>
      </c>
      <c r="U29" s="536" t="s">
        <v>1302</v>
      </c>
      <c r="V29" s="1722" t="s">
        <v>1303</v>
      </c>
      <c r="W29" s="1723"/>
      <c r="X29" s="1751"/>
      <c r="Y29" s="505"/>
      <c r="Z29" s="1079" t="s">
        <v>526</v>
      </c>
      <c r="AA29" s="1079" t="s">
        <v>523</v>
      </c>
      <c r="AB29" s="1079" t="s">
        <v>524</v>
      </c>
      <c r="AC29" s="1755" t="s">
        <v>1304</v>
      </c>
      <c r="AD29" s="1769"/>
      <c r="AE29" s="1769"/>
      <c r="AF29" s="1769"/>
      <c r="AG29" s="1756"/>
      <c r="AH29" s="1755" t="s">
        <v>1305</v>
      </c>
      <c r="AI29" s="1769"/>
      <c r="AJ29" s="1769"/>
      <c r="AK29" s="1769"/>
      <c r="AL29" s="1756"/>
      <c r="AM29" s="1755" t="s">
        <v>1306</v>
      </c>
      <c r="AN29" s="1769"/>
      <c r="AO29" s="1769"/>
      <c r="AP29" s="1769"/>
      <c r="AQ29" s="1756"/>
      <c r="AR29" s="1755" t="s">
        <v>1307</v>
      </c>
      <c r="AS29" s="1769"/>
      <c r="AT29" s="1769"/>
      <c r="AU29" s="1769"/>
      <c r="AV29" s="1756"/>
    </row>
    <row r="30" spans="1:49" s="904" customFormat="1" ht="23.25" customHeight="1">
      <c r="A30" s="889" t="s">
        <v>433</v>
      </c>
      <c r="B30" s="890" t="s">
        <v>418</v>
      </c>
      <c r="C30" s="890" t="s">
        <v>1245</v>
      </c>
      <c r="D30" s="890" t="s">
        <v>1246</v>
      </c>
      <c r="E30" s="1979"/>
      <c r="F30" s="1985"/>
      <c r="G30" s="1962"/>
      <c r="H30" s="1986"/>
      <c r="I30" s="1986"/>
      <c r="J30" s="1979"/>
      <c r="K30" s="1980"/>
      <c r="L30" s="1980"/>
      <c r="M30" s="905" t="s">
        <v>433</v>
      </c>
      <c r="N30" s="893" t="s">
        <v>418</v>
      </c>
      <c r="O30" s="893" t="s">
        <v>1245</v>
      </c>
      <c r="P30" s="893" t="s">
        <v>1246</v>
      </c>
      <c r="Q30" s="2009" t="s">
        <v>1308</v>
      </c>
      <c r="R30" s="2010"/>
      <c r="S30" s="906" t="s">
        <v>1239</v>
      </c>
      <c r="T30" s="907" t="s">
        <v>1240</v>
      </c>
      <c r="U30" s="907" t="s">
        <v>1241</v>
      </c>
      <c r="V30" s="2009" t="s">
        <v>1309</v>
      </c>
      <c r="W30" s="2011"/>
      <c r="X30" s="2010"/>
      <c r="Y30" s="905" t="s">
        <v>433</v>
      </c>
      <c r="Z30" s="893" t="s">
        <v>418</v>
      </c>
      <c r="AA30" s="893" t="s">
        <v>1245</v>
      </c>
      <c r="AB30" s="893" t="s">
        <v>1246</v>
      </c>
      <c r="AC30" s="1987"/>
      <c r="AD30" s="1988"/>
      <c r="AE30" s="1988"/>
      <c r="AF30" s="1988"/>
      <c r="AG30" s="1989"/>
      <c r="AH30" s="1987"/>
      <c r="AI30" s="1988"/>
      <c r="AJ30" s="1988"/>
      <c r="AK30" s="1988"/>
      <c r="AL30" s="1989"/>
      <c r="AM30" s="1987"/>
      <c r="AN30" s="1988"/>
      <c r="AO30" s="1988"/>
      <c r="AP30" s="1988"/>
      <c r="AQ30" s="1989"/>
      <c r="AR30" s="1987"/>
      <c r="AS30" s="1988"/>
      <c r="AT30" s="1988"/>
      <c r="AU30" s="1988"/>
      <c r="AV30" s="1989"/>
    </row>
    <row r="31" spans="1:49" s="902" customFormat="1" ht="20.100000000000001" customHeight="1">
      <c r="A31" s="899">
        <v>2012</v>
      </c>
      <c r="B31" s="900">
        <v>185655</v>
      </c>
      <c r="C31" s="900">
        <v>121889</v>
      </c>
      <c r="D31" s="900">
        <v>63766</v>
      </c>
      <c r="E31" s="2014">
        <v>119336</v>
      </c>
      <c r="F31" s="2014"/>
      <c r="G31" s="900">
        <v>6383</v>
      </c>
      <c r="H31" s="900">
        <v>26220</v>
      </c>
      <c r="I31" s="900">
        <v>14318</v>
      </c>
      <c r="J31" s="2014">
        <v>19398</v>
      </c>
      <c r="K31" s="2014"/>
      <c r="L31" s="2014"/>
      <c r="M31" s="917">
        <v>2013</v>
      </c>
      <c r="N31" s="1089">
        <v>205764</v>
      </c>
      <c r="O31" s="1089">
        <v>134077</v>
      </c>
      <c r="P31" s="1089">
        <v>71687</v>
      </c>
      <c r="Q31" s="1787">
        <v>131157</v>
      </c>
      <c r="R31" s="1787"/>
      <c r="S31" s="1089">
        <v>6230</v>
      </c>
      <c r="T31" s="1089">
        <v>31822</v>
      </c>
      <c r="U31" s="1089">
        <v>15967</v>
      </c>
      <c r="V31" s="1787">
        <v>20588</v>
      </c>
      <c r="W31" s="1787"/>
      <c r="X31" s="2018"/>
      <c r="Y31" s="917">
        <v>2013</v>
      </c>
      <c r="Z31" s="931">
        <v>205764</v>
      </c>
      <c r="AA31" s="932">
        <v>134077</v>
      </c>
      <c r="AB31" s="931">
        <v>71687</v>
      </c>
      <c r="AC31" s="2012">
        <v>75343</v>
      </c>
      <c r="AD31" s="2012"/>
      <c r="AE31" s="2012"/>
      <c r="AF31" s="2012"/>
      <c r="AG31" s="2012"/>
      <c r="AH31" s="2012">
        <v>52488</v>
      </c>
      <c r="AI31" s="2012"/>
      <c r="AJ31" s="2012"/>
      <c r="AK31" s="2012"/>
      <c r="AL31" s="2012"/>
      <c r="AM31" s="2012">
        <v>43704</v>
      </c>
      <c r="AN31" s="2012"/>
      <c r="AO31" s="2012"/>
      <c r="AP31" s="2012"/>
      <c r="AQ31" s="2012"/>
      <c r="AR31" s="2012">
        <v>24229</v>
      </c>
      <c r="AS31" s="2012"/>
      <c r="AT31" s="2012"/>
      <c r="AU31" s="2012"/>
      <c r="AV31" s="2013"/>
    </row>
    <row r="32" spans="1:49" s="933" customFormat="1" ht="20.100000000000001" customHeight="1">
      <c r="A32" s="899">
        <v>2013</v>
      </c>
      <c r="B32" s="900">
        <v>205764</v>
      </c>
      <c r="C32" s="900">
        <v>134077</v>
      </c>
      <c r="D32" s="900">
        <v>71687</v>
      </c>
      <c r="E32" s="2014">
        <v>131157</v>
      </c>
      <c r="F32" s="2014"/>
      <c r="G32" s="900">
        <v>6230</v>
      </c>
      <c r="H32" s="900">
        <v>31822</v>
      </c>
      <c r="I32" s="900">
        <v>15967</v>
      </c>
      <c r="J32" s="2014">
        <v>20588</v>
      </c>
      <c r="K32" s="2014"/>
      <c r="L32" s="2014"/>
      <c r="M32" s="917">
        <v>2014</v>
      </c>
      <c r="N32" s="1089">
        <v>217795</v>
      </c>
      <c r="O32" s="1089">
        <v>139455</v>
      </c>
      <c r="P32" s="1089">
        <v>78340</v>
      </c>
      <c r="Q32" s="1795">
        <v>143852</v>
      </c>
      <c r="R32" s="1795"/>
      <c r="S32" s="1089">
        <v>6624</v>
      </c>
      <c r="T32" s="1089">
        <v>30476</v>
      </c>
      <c r="U32" s="1089">
        <v>16564</v>
      </c>
      <c r="V32" s="1795">
        <v>20279</v>
      </c>
      <c r="W32" s="1795"/>
      <c r="X32" s="2015"/>
      <c r="Y32" s="917">
        <v>2014</v>
      </c>
      <c r="Z32" s="931">
        <v>217795</v>
      </c>
      <c r="AA32" s="932">
        <v>139455</v>
      </c>
      <c r="AB32" s="931">
        <v>78340</v>
      </c>
      <c r="AC32" s="2016">
        <v>79560</v>
      </c>
      <c r="AD32" s="2016"/>
      <c r="AE32" s="2016"/>
      <c r="AF32" s="2016"/>
      <c r="AG32" s="2016"/>
      <c r="AH32" s="2016">
        <v>55568</v>
      </c>
      <c r="AI32" s="2016"/>
      <c r="AJ32" s="2016"/>
      <c r="AK32" s="2016"/>
      <c r="AL32" s="2016"/>
      <c r="AM32" s="2016">
        <v>56608</v>
      </c>
      <c r="AN32" s="2016"/>
      <c r="AO32" s="2016"/>
      <c r="AP32" s="2016"/>
      <c r="AQ32" s="2016"/>
      <c r="AR32" s="2016">
        <v>26059</v>
      </c>
      <c r="AS32" s="2016"/>
      <c r="AT32" s="2016"/>
      <c r="AU32" s="2016"/>
      <c r="AV32" s="2017"/>
    </row>
    <row r="33" spans="1:48" s="933" customFormat="1" ht="20.100000000000001" customHeight="1">
      <c r="A33" s="899">
        <v>2014</v>
      </c>
      <c r="B33" s="900">
        <v>217795</v>
      </c>
      <c r="C33" s="900">
        <v>139455</v>
      </c>
      <c r="D33" s="900">
        <v>78340</v>
      </c>
      <c r="E33" s="2014">
        <v>143852</v>
      </c>
      <c r="F33" s="2014"/>
      <c r="G33" s="900">
        <v>6624</v>
      </c>
      <c r="H33" s="900">
        <v>30476</v>
      </c>
      <c r="I33" s="900">
        <v>16564</v>
      </c>
      <c r="J33" s="2014">
        <v>20279</v>
      </c>
      <c r="K33" s="2014"/>
      <c r="L33" s="2014"/>
      <c r="M33" s="917">
        <v>2015</v>
      </c>
      <c r="N33" s="1089">
        <v>221529</v>
      </c>
      <c r="O33" s="1089">
        <v>141809</v>
      </c>
      <c r="P33" s="1089">
        <v>79720</v>
      </c>
      <c r="Q33" s="1795">
        <v>146824</v>
      </c>
      <c r="R33" s="1795"/>
      <c r="S33" s="1089">
        <v>7141</v>
      </c>
      <c r="T33" s="1089">
        <v>29902</v>
      </c>
      <c r="U33" s="1089">
        <v>17177</v>
      </c>
      <c r="V33" s="1795">
        <v>20485</v>
      </c>
      <c r="W33" s="1795"/>
      <c r="X33" s="2015"/>
      <c r="Y33" s="917">
        <v>2015</v>
      </c>
      <c r="Z33" s="931">
        <v>221529</v>
      </c>
      <c r="AA33" s="932">
        <v>141809</v>
      </c>
      <c r="AB33" s="931">
        <v>79720</v>
      </c>
      <c r="AC33" s="2016">
        <v>80979</v>
      </c>
      <c r="AD33" s="2016"/>
      <c r="AE33" s="2016"/>
      <c r="AF33" s="2016"/>
      <c r="AG33" s="2016"/>
      <c r="AH33" s="2016">
        <v>56517</v>
      </c>
      <c r="AI33" s="2016"/>
      <c r="AJ33" s="2016"/>
      <c r="AK33" s="2016"/>
      <c r="AL33" s="2016"/>
      <c r="AM33" s="2016">
        <v>57865</v>
      </c>
      <c r="AN33" s="2016"/>
      <c r="AO33" s="2016"/>
      <c r="AP33" s="2016"/>
      <c r="AQ33" s="2016"/>
      <c r="AR33" s="2016">
        <v>26168</v>
      </c>
      <c r="AS33" s="2016"/>
      <c r="AT33" s="2016"/>
      <c r="AU33" s="2016"/>
      <c r="AV33" s="2017"/>
    </row>
    <row r="34" spans="1:48" s="938" customFormat="1" ht="20.100000000000001" customHeight="1">
      <c r="A34" s="934">
        <v>2015</v>
      </c>
      <c r="B34" s="935">
        <v>221529</v>
      </c>
      <c r="C34" s="936">
        <v>141809</v>
      </c>
      <c r="D34" s="936">
        <v>79720</v>
      </c>
      <c r="E34" s="2024">
        <v>146824</v>
      </c>
      <c r="F34" s="2024"/>
      <c r="G34" s="937">
        <v>7141</v>
      </c>
      <c r="H34" s="937">
        <v>29902</v>
      </c>
      <c r="I34" s="937">
        <v>17177</v>
      </c>
      <c r="J34" s="2014">
        <v>20485</v>
      </c>
      <c r="K34" s="2014"/>
      <c r="L34" s="2014"/>
      <c r="M34" s="917">
        <v>2016</v>
      </c>
      <c r="N34" s="931">
        <v>202083</v>
      </c>
      <c r="O34" s="931">
        <v>133199</v>
      </c>
      <c r="P34" s="931">
        <v>68884</v>
      </c>
      <c r="Q34" s="2025">
        <v>126666</v>
      </c>
      <c r="R34" s="2025"/>
      <c r="S34" s="1123">
        <v>7898</v>
      </c>
      <c r="T34" s="1123">
        <v>31504</v>
      </c>
      <c r="U34" s="1123">
        <v>15327</v>
      </c>
      <c r="V34" s="1795">
        <v>20688</v>
      </c>
      <c r="W34" s="1795"/>
      <c r="X34" s="2015"/>
      <c r="Y34" s="917">
        <v>2016</v>
      </c>
      <c r="Z34" s="931">
        <v>202083</v>
      </c>
      <c r="AA34" s="932">
        <v>133199</v>
      </c>
      <c r="AB34" s="931">
        <v>68884</v>
      </c>
      <c r="AC34" s="2016">
        <v>73708</v>
      </c>
      <c r="AD34" s="2016"/>
      <c r="AE34" s="2016"/>
      <c r="AF34" s="2016"/>
      <c r="AG34" s="2016"/>
      <c r="AH34" s="2016">
        <v>51542</v>
      </c>
      <c r="AI34" s="2016"/>
      <c r="AJ34" s="2016"/>
      <c r="AK34" s="2016"/>
      <c r="AL34" s="2016"/>
      <c r="AM34" s="2016">
        <v>52954</v>
      </c>
      <c r="AN34" s="2016"/>
      <c r="AO34" s="2016"/>
      <c r="AP34" s="2016"/>
      <c r="AQ34" s="2016"/>
      <c r="AR34" s="2016">
        <v>23879</v>
      </c>
      <c r="AS34" s="2016"/>
      <c r="AT34" s="2016"/>
      <c r="AU34" s="2016"/>
      <c r="AV34" s="2017"/>
    </row>
    <row r="35" spans="1:48" s="938" customFormat="1" ht="20.100000000000001" customHeight="1">
      <c r="A35" s="934"/>
      <c r="B35" s="935"/>
      <c r="C35" s="936"/>
      <c r="D35" s="936"/>
      <c r="E35" s="939"/>
      <c r="F35" s="939"/>
      <c r="G35" s="937"/>
      <c r="H35" s="937"/>
      <c r="I35" s="937"/>
      <c r="J35" s="940"/>
      <c r="K35" s="940"/>
      <c r="L35" s="940"/>
      <c r="M35" s="926">
        <v>2017</v>
      </c>
      <c r="N35" s="1122">
        <v>220266</v>
      </c>
      <c r="O35" s="1122">
        <v>147667</v>
      </c>
      <c r="P35" s="1122">
        <v>72599</v>
      </c>
      <c r="Q35" s="2020">
        <v>131906</v>
      </c>
      <c r="R35" s="2020"/>
      <c r="S35" s="1122">
        <v>8327</v>
      </c>
      <c r="T35" s="1122">
        <v>39097</v>
      </c>
      <c r="U35" s="1122">
        <v>16717</v>
      </c>
      <c r="V35" s="2020">
        <v>24219</v>
      </c>
      <c r="W35" s="2020"/>
      <c r="X35" s="2021"/>
      <c r="Y35" s="926">
        <v>2017</v>
      </c>
      <c r="Z35" s="1254">
        <v>220266</v>
      </c>
      <c r="AA35" s="1255">
        <v>147667</v>
      </c>
      <c r="AB35" s="1254">
        <v>72599</v>
      </c>
      <c r="AC35" s="2022">
        <v>80636</v>
      </c>
      <c r="AD35" s="2022"/>
      <c r="AE35" s="2022"/>
      <c r="AF35" s="2022"/>
      <c r="AG35" s="2022"/>
      <c r="AH35" s="2022">
        <v>55361</v>
      </c>
      <c r="AI35" s="2022"/>
      <c r="AJ35" s="2022"/>
      <c r="AK35" s="2022"/>
      <c r="AL35" s="2022"/>
      <c r="AM35" s="2022">
        <v>58194</v>
      </c>
      <c r="AN35" s="2022"/>
      <c r="AO35" s="2022"/>
      <c r="AP35" s="2022"/>
      <c r="AQ35" s="2022"/>
      <c r="AR35" s="2022">
        <v>26075</v>
      </c>
      <c r="AS35" s="2022"/>
      <c r="AT35" s="2022"/>
      <c r="AU35" s="2022"/>
      <c r="AV35" s="2023"/>
    </row>
    <row r="36" spans="1:48" s="915" customFormat="1" ht="15" customHeight="1">
      <c r="A36" s="1990" t="s">
        <v>1247</v>
      </c>
      <c r="B36" s="1990"/>
      <c r="C36" s="1990"/>
      <c r="D36" s="1990"/>
      <c r="E36" s="1991"/>
      <c r="F36" s="1991"/>
      <c r="G36" s="911"/>
      <c r="H36" s="912"/>
      <c r="I36" s="912"/>
      <c r="J36" s="912"/>
      <c r="K36" s="912"/>
      <c r="L36" s="912"/>
      <c r="M36" s="1992" t="s">
        <v>1310</v>
      </c>
      <c r="N36" s="1992"/>
      <c r="O36" s="1992"/>
      <c r="P36" s="1992"/>
      <c r="Q36" s="1993"/>
      <c r="R36" s="1993"/>
      <c r="S36" s="913"/>
      <c r="T36" s="914"/>
      <c r="U36" s="914"/>
      <c r="V36" s="914"/>
      <c r="W36" s="914"/>
      <c r="X36" s="914"/>
      <c r="Y36" s="2019" t="s">
        <v>1311</v>
      </c>
      <c r="Z36" s="2019"/>
      <c r="AA36" s="2019"/>
      <c r="AB36" s="2019"/>
      <c r="AC36" s="2019"/>
      <c r="AD36" s="2019"/>
      <c r="AE36" s="2019"/>
      <c r="AF36" s="2019"/>
      <c r="AG36" s="2019"/>
      <c r="AH36" s="2019"/>
      <c r="AI36" s="2019"/>
      <c r="AJ36" s="2019"/>
      <c r="AK36" s="2019"/>
      <c r="AL36" s="2019"/>
      <c r="AM36" s="2019"/>
      <c r="AN36" s="2019"/>
      <c r="AO36" s="2019"/>
      <c r="AP36" s="2019"/>
      <c r="AQ36" s="2019"/>
      <c r="AR36" s="2019"/>
      <c r="AS36" s="2019"/>
      <c r="AT36" s="2019"/>
      <c r="AU36" s="2019"/>
      <c r="AV36" s="2019"/>
    </row>
    <row r="37" spans="1:48" ht="14.25" customHeight="1">
      <c r="A37" s="1992"/>
      <c r="B37" s="1992"/>
      <c r="C37" s="1992"/>
      <c r="D37" s="1992"/>
      <c r="E37" s="1992"/>
      <c r="F37" s="1992"/>
      <c r="G37" s="1992"/>
      <c r="H37" s="1992"/>
      <c r="I37" s="1992"/>
      <c r="J37" s="1992"/>
      <c r="K37" s="1992"/>
      <c r="L37" s="941"/>
      <c r="M37" s="1992"/>
      <c r="N37" s="1992"/>
      <c r="O37" s="1992"/>
      <c r="P37" s="1992"/>
      <c r="Q37" s="1992"/>
      <c r="R37" s="1992"/>
      <c r="S37" s="1992"/>
      <c r="T37" s="1992"/>
      <c r="U37" s="1992"/>
      <c r="V37" s="1992"/>
      <c r="W37" s="1992"/>
      <c r="X37" s="941"/>
      <c r="Y37" s="1992"/>
      <c r="Z37" s="1992"/>
      <c r="AA37" s="1992"/>
      <c r="AB37" s="1992"/>
    </row>
    <row r="38" spans="1:48" ht="14.25" customHeight="1"/>
    <row r="39" spans="1:48" ht="14.25" customHeight="1">
      <c r="B39" s="942"/>
      <c r="C39" s="942"/>
      <c r="D39" s="942"/>
      <c r="N39" s="942"/>
      <c r="O39" s="942"/>
      <c r="P39" s="942"/>
    </row>
  </sheetData>
  <mergeCells count="180">
    <mergeCell ref="A37:K37"/>
    <mergeCell ref="M37:W37"/>
    <mergeCell ref="Y37:AB37"/>
    <mergeCell ref="AM34:AQ34"/>
    <mergeCell ref="AR34:AV34"/>
    <mergeCell ref="Q35:R35"/>
    <mergeCell ref="V35:X35"/>
    <mergeCell ref="AC35:AG35"/>
    <mergeCell ref="AH35:AL35"/>
    <mergeCell ref="AM35:AQ35"/>
    <mergeCell ref="AR35:AV35"/>
    <mergeCell ref="E34:F34"/>
    <mergeCell ref="J34:L34"/>
    <mergeCell ref="Q34:R34"/>
    <mergeCell ref="V34:X34"/>
    <mergeCell ref="AC34:AG34"/>
    <mergeCell ref="AH34:AL34"/>
    <mergeCell ref="E33:F33"/>
    <mergeCell ref="J33:L33"/>
    <mergeCell ref="Q33:R33"/>
    <mergeCell ref="V33:X33"/>
    <mergeCell ref="AC33:AG33"/>
    <mergeCell ref="AH33:AL33"/>
    <mergeCell ref="AM33:AQ33"/>
    <mergeCell ref="AR33:AV33"/>
    <mergeCell ref="A36:F36"/>
    <mergeCell ref="M36:R36"/>
    <mergeCell ref="Y36:AV36"/>
    <mergeCell ref="AH31:AL31"/>
    <mergeCell ref="AM31:AQ31"/>
    <mergeCell ref="AR31:AV31"/>
    <mergeCell ref="E32:F32"/>
    <mergeCell ref="J32:L32"/>
    <mergeCell ref="Q32:R32"/>
    <mergeCell ref="V32:X32"/>
    <mergeCell ref="AC32:AG32"/>
    <mergeCell ref="AH32:AL32"/>
    <mergeCell ref="AM32:AQ32"/>
    <mergeCell ref="AR32:AV32"/>
    <mergeCell ref="E31:F31"/>
    <mergeCell ref="J31:L31"/>
    <mergeCell ref="Q31:R31"/>
    <mergeCell ref="V31:X31"/>
    <mergeCell ref="AC31:AG31"/>
    <mergeCell ref="AO27:AR27"/>
    <mergeCell ref="AS27:AV27"/>
    <mergeCell ref="B28:I28"/>
    <mergeCell ref="J28:L30"/>
    <mergeCell ref="N28:X28"/>
    <mergeCell ref="Z28:AV28"/>
    <mergeCell ref="E29:F30"/>
    <mergeCell ref="AH29:AL30"/>
    <mergeCell ref="AM29:AQ30"/>
    <mergeCell ref="AR29:AV30"/>
    <mergeCell ref="Q30:R30"/>
    <mergeCell ref="V30:X30"/>
    <mergeCell ref="G29:G30"/>
    <mergeCell ref="H29:H30"/>
    <mergeCell ref="I29:I30"/>
    <mergeCell ref="Q29:R29"/>
    <mergeCell ref="V29:X29"/>
    <mergeCell ref="AC29:AG30"/>
    <mergeCell ref="AC27:AF27"/>
    <mergeCell ref="AG27:AJ27"/>
    <mergeCell ref="AK27:AN27"/>
    <mergeCell ref="AC25:AF25"/>
    <mergeCell ref="AG25:AJ25"/>
    <mergeCell ref="AK25:AN25"/>
    <mergeCell ref="AO25:AR25"/>
    <mergeCell ref="AS25:AV25"/>
    <mergeCell ref="AC26:AF26"/>
    <mergeCell ref="AG26:AJ26"/>
    <mergeCell ref="AK26:AN26"/>
    <mergeCell ref="AO26:AR26"/>
    <mergeCell ref="AS26:AV26"/>
    <mergeCell ref="AC23:AF23"/>
    <mergeCell ref="AG23:AJ23"/>
    <mergeCell ref="AK23:AN23"/>
    <mergeCell ref="AO23:AR23"/>
    <mergeCell ref="AS23:AV23"/>
    <mergeCell ref="AC24:AF24"/>
    <mergeCell ref="AG24:AJ24"/>
    <mergeCell ref="AK24:AN24"/>
    <mergeCell ref="AO24:AR24"/>
    <mergeCell ref="AS24:AV24"/>
    <mergeCell ref="B20:K20"/>
    <mergeCell ref="N20:X20"/>
    <mergeCell ref="Z20:AV20"/>
    <mergeCell ref="F21:F22"/>
    <mergeCell ref="G21:G22"/>
    <mergeCell ref="H21:H22"/>
    <mergeCell ref="I21:I22"/>
    <mergeCell ref="J21:J22"/>
    <mergeCell ref="K21:K22"/>
    <mergeCell ref="L21:L22"/>
    <mergeCell ref="AC21:AF21"/>
    <mergeCell ref="AG21:AJ21"/>
    <mergeCell ref="AK21:AN21"/>
    <mergeCell ref="AO21:AR21"/>
    <mergeCell ref="AS21:AV21"/>
    <mergeCell ref="AC22:AF22"/>
    <mergeCell ref="AG22:AJ22"/>
    <mergeCell ref="AK22:AN22"/>
    <mergeCell ref="AO22:AR22"/>
    <mergeCell ref="AS22:AV22"/>
    <mergeCell ref="A18:K18"/>
    <mergeCell ref="M18:X18"/>
    <mergeCell ref="Y18:AV18"/>
    <mergeCell ref="F19:I19"/>
    <mergeCell ref="R19:U19"/>
    <mergeCell ref="W19:X19"/>
    <mergeCell ref="AS19:AV19"/>
    <mergeCell ref="A16:L16"/>
    <mergeCell ref="M16:X16"/>
    <mergeCell ref="Y16:AV16"/>
    <mergeCell ref="A17:K17"/>
    <mergeCell ref="M17:X17"/>
    <mergeCell ref="Y17:AV17"/>
    <mergeCell ref="A14:F14"/>
    <mergeCell ref="M14:R14"/>
    <mergeCell ref="Y14:AV14"/>
    <mergeCell ref="A15:E15"/>
    <mergeCell ref="M15:Q15"/>
    <mergeCell ref="Y15:AV15"/>
    <mergeCell ref="AM11:AQ12"/>
    <mergeCell ref="AR11:AV12"/>
    <mergeCell ref="E13:F13"/>
    <mergeCell ref="J13:L13"/>
    <mergeCell ref="AC13:AG13"/>
    <mergeCell ref="AH13:AL13"/>
    <mergeCell ref="AM13:AQ13"/>
    <mergeCell ref="AR13:AV13"/>
    <mergeCell ref="B10:I10"/>
    <mergeCell ref="J10:L12"/>
    <mergeCell ref="N10:X10"/>
    <mergeCell ref="Z10:AV10"/>
    <mergeCell ref="E11:F12"/>
    <mergeCell ref="G11:G12"/>
    <mergeCell ref="H11:H12"/>
    <mergeCell ref="I11:I12"/>
    <mergeCell ref="AC11:AG12"/>
    <mergeCell ref="AH11:AL12"/>
    <mergeCell ref="AC9:AE9"/>
    <mergeCell ref="AF9:AH9"/>
    <mergeCell ref="AI9:AK9"/>
    <mergeCell ref="AL9:AN9"/>
    <mergeCell ref="AO9:AR9"/>
    <mergeCell ref="AS9:AV9"/>
    <mergeCell ref="AC7:AE7"/>
    <mergeCell ref="AF7:AH7"/>
    <mergeCell ref="AI7:AK7"/>
    <mergeCell ref="AO7:AR7"/>
    <mergeCell ref="AS7:AV7"/>
    <mergeCell ref="AC8:AE8"/>
    <mergeCell ref="AF8:AH8"/>
    <mergeCell ref="AI8:AK8"/>
    <mergeCell ref="AS8:AV8"/>
    <mergeCell ref="B6:K6"/>
    <mergeCell ref="N6:X6"/>
    <mergeCell ref="Z6:AV6"/>
    <mergeCell ref="F7:F8"/>
    <mergeCell ref="G7:G8"/>
    <mergeCell ref="H7:H8"/>
    <mergeCell ref="I7:I8"/>
    <mergeCell ref="J7:J8"/>
    <mergeCell ref="K7:K8"/>
    <mergeCell ref="L7:L8"/>
    <mergeCell ref="A4:K4"/>
    <mergeCell ref="M4:X4"/>
    <mergeCell ref="Y4:AV4"/>
    <mergeCell ref="F5:I5"/>
    <mergeCell ref="R5:U5"/>
    <mergeCell ref="W5:X5"/>
    <mergeCell ref="AR5:AV5"/>
    <mergeCell ref="A2:L2"/>
    <mergeCell ref="M2:X2"/>
    <mergeCell ref="Y2:AV2"/>
    <mergeCell ref="A3:K3"/>
    <mergeCell ref="M3:X3"/>
    <mergeCell ref="Y3:AV3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  <colBreaks count="1" manualBreakCount="1">
    <brk id="24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view="pageBreakPreview" zoomScale="85" zoomScaleNormal="85" zoomScaleSheetLayoutView="85" workbookViewId="0">
      <selection activeCell="G12" sqref="G12"/>
    </sheetView>
  </sheetViews>
  <sheetFormatPr defaultColWidth="9" defaultRowHeight="14.25"/>
  <cols>
    <col min="1" max="1" width="7.5" style="5" customWidth="1"/>
    <col min="2" max="2" width="9.75" style="4" customWidth="1"/>
    <col min="3" max="3" width="9.875" style="4" customWidth="1"/>
    <col min="4" max="4" width="9.125" style="4" customWidth="1"/>
    <col min="5" max="5" width="9.75" style="4" customWidth="1"/>
    <col min="6" max="6" width="10.625" style="4" customWidth="1"/>
    <col min="7" max="7" width="9.125" style="4" customWidth="1"/>
    <col min="8" max="8" width="9.875" style="4" customWidth="1"/>
    <col min="9" max="9" width="9.75" style="4" customWidth="1"/>
    <col min="10" max="16384" width="9" style="5"/>
  </cols>
  <sheetData>
    <row r="1" spans="1:9" ht="5.0999999999999996" customHeight="1">
      <c r="A1" s="100"/>
      <c r="B1" s="101"/>
      <c r="C1" s="101"/>
      <c r="D1" s="101"/>
      <c r="E1" s="101"/>
      <c r="F1" s="101"/>
      <c r="G1" s="101"/>
      <c r="H1" s="101"/>
      <c r="I1" s="101"/>
    </row>
    <row r="2" spans="1:9" ht="50.1" customHeight="1">
      <c r="A2" s="1381"/>
      <c r="B2" s="1381"/>
      <c r="C2" s="1381"/>
      <c r="D2" s="1381"/>
      <c r="E2" s="1381"/>
      <c r="F2" s="1381"/>
      <c r="G2" s="1381"/>
      <c r="H2" s="1381"/>
      <c r="I2" s="1381"/>
    </row>
    <row r="3" spans="1:9" s="6" customFormat="1" ht="21" customHeight="1">
      <c r="A3" s="1382" t="s">
        <v>152</v>
      </c>
      <c r="B3" s="1382"/>
      <c r="C3" s="1382"/>
      <c r="D3" s="1382"/>
      <c r="E3" s="1382"/>
      <c r="F3" s="1382"/>
      <c r="G3" s="1382"/>
      <c r="H3" s="1382"/>
      <c r="I3" s="1382"/>
    </row>
    <row r="4" spans="1:9" s="6" customFormat="1" ht="20.100000000000001" customHeight="1">
      <c r="A4" s="1412" t="s">
        <v>153</v>
      </c>
      <c r="B4" s="1412"/>
      <c r="C4" s="1412"/>
      <c r="D4" s="1412"/>
      <c r="E4" s="1412"/>
      <c r="F4" s="1412"/>
      <c r="G4" s="1412"/>
      <c r="H4" s="1412"/>
      <c r="I4" s="1412"/>
    </row>
    <row r="5" spans="1:9" s="17" customFormat="1" ht="20.100000000000001" customHeight="1">
      <c r="A5" s="7" t="s">
        <v>77</v>
      </c>
      <c r="B5" s="16"/>
      <c r="C5" s="130"/>
      <c r="D5" s="131"/>
      <c r="E5" s="131"/>
      <c r="F5" s="131"/>
      <c r="G5" s="11"/>
      <c r="H5" s="7"/>
      <c r="I5" s="102" t="s">
        <v>78</v>
      </c>
    </row>
    <row r="6" spans="1:9" s="17" customFormat="1" ht="23.1" customHeight="1">
      <c r="A6" s="1098" t="s">
        <v>79</v>
      </c>
      <c r="B6" s="1042" t="s">
        <v>154</v>
      </c>
      <c r="C6" s="1383" t="s">
        <v>155</v>
      </c>
      <c r="D6" s="1413"/>
      <c r="E6" s="1413"/>
      <c r="F6" s="1413"/>
      <c r="G6" s="1413"/>
      <c r="H6" s="1413"/>
      <c r="I6" s="1414"/>
    </row>
    <row r="7" spans="1:9" s="17" customFormat="1" ht="23.1" customHeight="1">
      <c r="A7" s="1008"/>
      <c r="B7" s="34"/>
      <c r="C7" s="1383" t="s">
        <v>156</v>
      </c>
      <c r="D7" s="1391"/>
      <c r="E7" s="1391"/>
      <c r="F7" s="1391"/>
      <c r="G7" s="1391"/>
      <c r="H7" s="1391"/>
      <c r="I7" s="1384"/>
    </row>
    <row r="8" spans="1:9" s="17" customFormat="1" ht="31.5" customHeight="1">
      <c r="A8" s="1114"/>
      <c r="B8" s="134"/>
      <c r="C8" s="35" t="s">
        <v>157</v>
      </c>
      <c r="D8" s="35" t="s">
        <v>111</v>
      </c>
      <c r="E8" s="35" t="s">
        <v>112</v>
      </c>
      <c r="F8" s="35" t="s">
        <v>158</v>
      </c>
      <c r="G8" s="35" t="s">
        <v>115</v>
      </c>
      <c r="H8" s="1045" t="s">
        <v>159</v>
      </c>
      <c r="I8" s="154" t="s">
        <v>116</v>
      </c>
    </row>
    <row r="9" spans="1:9" s="17" customFormat="1" ht="36.75" customHeight="1">
      <c r="A9" s="155" t="s">
        <v>119</v>
      </c>
      <c r="B9" s="139" t="s">
        <v>23</v>
      </c>
      <c r="C9" s="139" t="s">
        <v>160</v>
      </c>
      <c r="D9" s="139" t="s">
        <v>121</v>
      </c>
      <c r="E9" s="1058" t="s">
        <v>161</v>
      </c>
      <c r="F9" s="1058" t="s">
        <v>162</v>
      </c>
      <c r="G9" s="139" t="s">
        <v>125</v>
      </c>
      <c r="H9" s="1058" t="s">
        <v>163</v>
      </c>
      <c r="I9" s="1014" t="s">
        <v>126</v>
      </c>
    </row>
    <row r="10" spans="1:9" s="110" customFormat="1" ht="37.15" customHeight="1">
      <c r="A10" s="41">
        <v>2013</v>
      </c>
      <c r="B10" s="156">
        <v>31</v>
      </c>
      <c r="C10" s="156" t="s">
        <v>49</v>
      </c>
      <c r="D10" s="111" t="s">
        <v>49</v>
      </c>
      <c r="E10" s="111" t="s">
        <v>49</v>
      </c>
      <c r="F10" s="112" t="s">
        <v>49</v>
      </c>
      <c r="G10" s="156">
        <v>19</v>
      </c>
      <c r="H10" s="112" t="s">
        <v>49</v>
      </c>
      <c r="I10" s="157">
        <v>3</v>
      </c>
    </row>
    <row r="11" spans="1:9" s="110" customFormat="1" ht="37.15" customHeight="1">
      <c r="A11" s="41">
        <v>2014</v>
      </c>
      <c r="B11" s="156">
        <v>31</v>
      </c>
      <c r="C11" s="1019">
        <v>0</v>
      </c>
      <c r="D11" s="112">
        <v>0</v>
      </c>
      <c r="E11" s="112">
        <v>0</v>
      </c>
      <c r="F11" s="112">
        <v>0</v>
      </c>
      <c r="G11" s="156">
        <v>21</v>
      </c>
      <c r="H11" s="112">
        <v>0</v>
      </c>
      <c r="I11" s="157">
        <v>2</v>
      </c>
    </row>
    <row r="12" spans="1:9" s="110" customFormat="1" ht="37.15" customHeight="1">
      <c r="A12" s="41">
        <v>2015</v>
      </c>
      <c r="B12" s="156">
        <v>31</v>
      </c>
      <c r="C12" s="112">
        <v>0</v>
      </c>
      <c r="D12" s="112">
        <v>0</v>
      </c>
      <c r="E12" s="112">
        <v>0</v>
      </c>
      <c r="F12" s="112">
        <v>0</v>
      </c>
      <c r="G12" s="156">
        <v>20</v>
      </c>
      <c r="H12" s="112">
        <v>0</v>
      </c>
      <c r="I12" s="157">
        <v>2</v>
      </c>
    </row>
    <row r="13" spans="1:9" s="114" customFormat="1" ht="37.15" customHeight="1">
      <c r="A13" s="41">
        <v>2016</v>
      </c>
      <c r="B13" s="156">
        <v>31</v>
      </c>
      <c r="C13" s="112">
        <v>0</v>
      </c>
      <c r="D13" s="112">
        <v>0</v>
      </c>
      <c r="E13" s="112">
        <v>0</v>
      </c>
      <c r="F13" s="112">
        <v>0</v>
      </c>
      <c r="G13" s="156">
        <v>18</v>
      </c>
      <c r="H13" s="112">
        <v>0</v>
      </c>
      <c r="I13" s="157">
        <v>2</v>
      </c>
    </row>
    <row r="14" spans="1:9" s="114" customFormat="1" ht="37.15" customHeight="1">
      <c r="A14" s="41">
        <v>2017</v>
      </c>
      <c r="B14" s="156">
        <v>41</v>
      </c>
      <c r="C14" s="112">
        <v>0</v>
      </c>
      <c r="D14" s="112">
        <v>0</v>
      </c>
      <c r="E14" s="112">
        <v>0</v>
      </c>
      <c r="F14" s="112">
        <v>0</v>
      </c>
      <c r="G14" s="156">
        <v>26</v>
      </c>
      <c r="H14" s="112">
        <v>0</v>
      </c>
      <c r="I14" s="157">
        <v>2</v>
      </c>
    </row>
    <row r="15" spans="1:9" s="116" customFormat="1" ht="37.15" customHeight="1">
      <c r="A15" s="50">
        <v>2018</v>
      </c>
      <c r="B15" s="158">
        <v>41</v>
      </c>
      <c r="C15" s="163">
        <v>0</v>
      </c>
      <c r="D15" s="163">
        <v>0</v>
      </c>
      <c r="E15" s="163">
        <v>0</v>
      </c>
      <c r="F15" s="163">
        <v>0</v>
      </c>
      <c r="G15" s="160">
        <v>26</v>
      </c>
      <c r="H15" s="163">
        <v>0</v>
      </c>
      <c r="I15" s="161">
        <v>2</v>
      </c>
    </row>
    <row r="16" spans="1:9" s="118" customFormat="1" ht="23.1" customHeight="1">
      <c r="A16" s="1098" t="s">
        <v>79</v>
      </c>
      <c r="B16" s="1408" t="s">
        <v>164</v>
      </c>
      <c r="C16" s="1392"/>
      <c r="D16" s="1392"/>
      <c r="E16" s="1392"/>
      <c r="F16" s="1392"/>
      <c r="G16" s="1409"/>
      <c r="H16" s="1410" t="s">
        <v>165</v>
      </c>
      <c r="I16" s="1411"/>
    </row>
    <row r="17" spans="1:9" s="118" customFormat="1" ht="29.25" customHeight="1">
      <c r="A17" s="1008"/>
      <c r="B17" s="1393" t="s">
        <v>166</v>
      </c>
      <c r="C17" s="1384"/>
      <c r="D17" s="1393" t="s">
        <v>167</v>
      </c>
      <c r="E17" s="1394"/>
      <c r="F17" s="1394"/>
      <c r="G17" s="1395"/>
      <c r="H17" s="1408"/>
      <c r="I17" s="1409"/>
    </row>
    <row r="18" spans="1:9" s="118" customFormat="1" ht="24" customHeight="1">
      <c r="A18" s="1114"/>
      <c r="B18" s="1045" t="s">
        <v>117</v>
      </c>
      <c r="C18" s="1045" t="s">
        <v>168</v>
      </c>
      <c r="D18" s="1045" t="s">
        <v>169</v>
      </c>
      <c r="E18" s="105" t="s">
        <v>138</v>
      </c>
      <c r="F18" s="105" t="s">
        <v>139</v>
      </c>
      <c r="G18" s="105" t="s">
        <v>170</v>
      </c>
      <c r="H18" s="1365" t="s">
        <v>171</v>
      </c>
      <c r="I18" s="1366"/>
    </row>
    <row r="19" spans="1:9" s="118" customFormat="1" ht="30.75" customHeight="1">
      <c r="A19" s="155" t="s">
        <v>119</v>
      </c>
      <c r="B19" s="1058" t="s">
        <v>172</v>
      </c>
      <c r="C19" s="1058" t="s">
        <v>143</v>
      </c>
      <c r="D19" s="139" t="s">
        <v>173</v>
      </c>
      <c r="E19" s="149" t="s">
        <v>148</v>
      </c>
      <c r="F19" s="1058" t="s">
        <v>174</v>
      </c>
      <c r="G19" s="1024" t="s">
        <v>150</v>
      </c>
      <c r="H19" s="1400" t="s">
        <v>175</v>
      </c>
      <c r="I19" s="1401"/>
    </row>
    <row r="20" spans="1:9" ht="37.15" customHeight="1">
      <c r="A20" s="41">
        <v>2013</v>
      </c>
      <c r="B20" s="112">
        <v>3</v>
      </c>
      <c r="C20" s="112" t="s">
        <v>49</v>
      </c>
      <c r="D20" s="112">
        <v>7</v>
      </c>
      <c r="E20" s="112">
        <v>0</v>
      </c>
      <c r="F20" s="112" t="s">
        <v>49</v>
      </c>
      <c r="G20" s="112">
        <v>7</v>
      </c>
      <c r="H20" s="1421" t="s">
        <v>49</v>
      </c>
      <c r="I20" s="1422"/>
    </row>
    <row r="21" spans="1:9" ht="37.15" customHeight="1">
      <c r="A21" s="41">
        <v>2014</v>
      </c>
      <c r="B21" s="112">
        <v>3</v>
      </c>
      <c r="C21" s="112">
        <v>0</v>
      </c>
      <c r="D21" s="112">
        <v>5</v>
      </c>
      <c r="E21" s="112">
        <v>0</v>
      </c>
      <c r="F21" s="112">
        <v>0</v>
      </c>
      <c r="G21" s="112">
        <v>5</v>
      </c>
      <c r="H21" s="1423" t="s">
        <v>49</v>
      </c>
      <c r="I21" s="1424"/>
    </row>
    <row r="22" spans="1:9" ht="37.15" customHeight="1">
      <c r="A22" s="41">
        <v>2015</v>
      </c>
      <c r="B22" s="112">
        <v>2</v>
      </c>
      <c r="C22" s="112">
        <v>1</v>
      </c>
      <c r="D22" s="112">
        <v>6</v>
      </c>
      <c r="E22" s="112">
        <v>1</v>
      </c>
      <c r="F22" s="112">
        <v>0</v>
      </c>
      <c r="G22" s="112">
        <v>5</v>
      </c>
      <c r="H22" s="1425">
        <v>0</v>
      </c>
      <c r="I22" s="1426"/>
    </row>
    <row r="23" spans="1:9" s="122" customFormat="1" ht="37.15" customHeight="1">
      <c r="A23" s="41">
        <v>2016</v>
      </c>
      <c r="B23" s="112">
        <v>3</v>
      </c>
      <c r="C23" s="112">
        <v>2</v>
      </c>
      <c r="D23" s="112">
        <v>6</v>
      </c>
      <c r="E23" s="112">
        <v>1</v>
      </c>
      <c r="F23" s="112">
        <v>0</v>
      </c>
      <c r="G23" s="112">
        <v>5</v>
      </c>
      <c r="H23" s="1415">
        <v>0</v>
      </c>
      <c r="I23" s="1416"/>
    </row>
    <row r="24" spans="1:9" s="122" customFormat="1" ht="37.15" customHeight="1">
      <c r="A24" s="41">
        <v>2017</v>
      </c>
      <c r="B24" s="112">
        <v>3</v>
      </c>
      <c r="C24" s="112">
        <v>2</v>
      </c>
      <c r="D24" s="112">
        <v>8</v>
      </c>
      <c r="E24" s="112">
        <v>1</v>
      </c>
      <c r="F24" s="112">
        <v>0</v>
      </c>
      <c r="G24" s="112">
        <v>7</v>
      </c>
      <c r="H24" s="1415">
        <v>0</v>
      </c>
      <c r="I24" s="1416"/>
    </row>
    <row r="25" spans="1:9" s="164" customFormat="1" ht="37.15" customHeight="1">
      <c r="A25" s="123">
        <v>2018</v>
      </c>
      <c r="B25" s="162">
        <v>1</v>
      </c>
      <c r="C25" s="163">
        <v>1</v>
      </c>
      <c r="D25" s="163">
        <v>11</v>
      </c>
      <c r="E25" s="163">
        <v>1</v>
      </c>
      <c r="F25" s="163">
        <v>0</v>
      </c>
      <c r="G25" s="163">
        <v>10</v>
      </c>
      <c r="H25" s="1417">
        <v>0</v>
      </c>
      <c r="I25" s="1418"/>
    </row>
    <row r="26" spans="1:9" ht="15.95" customHeight="1">
      <c r="A26" s="1419" t="s">
        <v>151</v>
      </c>
      <c r="B26" s="1420"/>
      <c r="C26" s="1420"/>
      <c r="D26" s="1420"/>
      <c r="E26" s="76"/>
      <c r="F26" s="76"/>
      <c r="G26" s="76"/>
      <c r="H26" s="76"/>
      <c r="I26" s="76"/>
    </row>
    <row r="27" spans="1:9" ht="14.25" customHeight="1">
      <c r="B27" s="99"/>
      <c r="C27" s="99"/>
      <c r="D27" s="99"/>
      <c r="E27" s="153"/>
      <c r="F27" s="153"/>
      <c r="G27" s="99"/>
      <c r="H27" s="99"/>
      <c r="I27" s="99"/>
    </row>
    <row r="28" spans="1:9" ht="14.25" customHeight="1">
      <c r="B28" s="99"/>
      <c r="C28" s="99"/>
      <c r="D28" s="99"/>
      <c r="E28" s="99"/>
      <c r="F28" s="99"/>
      <c r="G28" s="99"/>
      <c r="H28" s="99"/>
      <c r="I28" s="99"/>
    </row>
    <row r="29" spans="1:9" ht="14.25" customHeight="1">
      <c r="B29" s="99"/>
      <c r="C29" s="99"/>
      <c r="D29" s="99"/>
      <c r="E29" s="99"/>
      <c r="F29" s="99"/>
      <c r="G29" s="99"/>
      <c r="H29" s="99"/>
      <c r="I29" s="99"/>
    </row>
    <row r="30" spans="1:9" ht="14.25" customHeight="1">
      <c r="B30" s="99"/>
      <c r="C30" s="99"/>
      <c r="D30" s="99"/>
      <c r="E30" s="99"/>
      <c r="F30" s="99"/>
      <c r="G30" s="99"/>
      <c r="H30" s="99"/>
      <c r="I30" s="99"/>
    </row>
    <row r="31" spans="1:9" ht="14.25" customHeight="1">
      <c r="B31" s="99"/>
      <c r="C31" s="99"/>
      <c r="D31" s="99"/>
      <c r="E31" s="99"/>
      <c r="F31" s="99"/>
      <c r="G31" s="99"/>
      <c r="H31" s="99"/>
      <c r="I31" s="99"/>
    </row>
    <row r="32" spans="1:9" ht="14.25" customHeight="1">
      <c r="B32" s="99"/>
      <c r="C32" s="99"/>
      <c r="D32" s="99"/>
      <c r="E32" s="99"/>
      <c r="F32" s="99"/>
      <c r="G32" s="99"/>
      <c r="H32" s="99"/>
      <c r="I32" s="99"/>
    </row>
    <row r="33" spans="2:9" ht="14.25" customHeight="1">
      <c r="B33" s="99"/>
      <c r="C33" s="99"/>
      <c r="D33" s="99"/>
      <c r="E33" s="99"/>
      <c r="F33" s="99"/>
      <c r="G33" s="99"/>
      <c r="H33" s="99"/>
      <c r="I33" s="99"/>
    </row>
    <row r="34" spans="2:9" ht="14.25" customHeight="1">
      <c r="B34" s="99"/>
      <c r="C34" s="99"/>
      <c r="D34" s="99"/>
      <c r="E34" s="99"/>
      <c r="F34" s="99"/>
      <c r="G34" s="99"/>
      <c r="H34" s="99"/>
      <c r="I34" s="99"/>
    </row>
    <row r="35" spans="2:9" ht="14.25" customHeight="1">
      <c r="B35" s="99"/>
      <c r="C35" s="99"/>
      <c r="D35" s="99"/>
      <c r="E35" s="99"/>
      <c r="F35" s="99"/>
      <c r="G35" s="99"/>
      <c r="H35" s="99"/>
      <c r="I35" s="99"/>
    </row>
    <row r="36" spans="2:9" ht="14.25" customHeight="1">
      <c r="B36" s="99"/>
      <c r="C36" s="99"/>
      <c r="D36" s="99"/>
      <c r="E36" s="99"/>
      <c r="F36" s="99"/>
      <c r="G36" s="99"/>
      <c r="H36" s="99"/>
      <c r="I36" s="99"/>
    </row>
    <row r="37" spans="2:9" ht="14.25" customHeight="1">
      <c r="B37" s="99"/>
      <c r="C37" s="99"/>
      <c r="D37" s="99"/>
      <c r="E37" s="99"/>
      <c r="F37" s="99"/>
      <c r="G37" s="99"/>
      <c r="H37" s="99"/>
      <c r="I37" s="99"/>
    </row>
    <row r="38" spans="2:9" ht="14.25" customHeight="1">
      <c r="B38" s="99"/>
      <c r="C38" s="99"/>
      <c r="D38" s="99"/>
      <c r="E38" s="99"/>
      <c r="F38" s="99"/>
      <c r="G38" s="99"/>
      <c r="H38" s="99"/>
      <c r="I38" s="99"/>
    </row>
    <row r="39" spans="2:9" ht="14.25" customHeight="1">
      <c r="B39" s="99"/>
      <c r="C39" s="99"/>
      <c r="D39" s="99"/>
      <c r="E39" s="99"/>
      <c r="F39" s="99"/>
      <c r="G39" s="99"/>
      <c r="H39" s="99"/>
      <c r="I39" s="99"/>
    </row>
    <row r="40" spans="2:9" ht="14.25" customHeight="1">
      <c r="B40" s="99"/>
      <c r="C40" s="99"/>
      <c r="D40" s="99"/>
      <c r="E40" s="99"/>
      <c r="F40" s="99"/>
      <c r="G40" s="99"/>
      <c r="H40" s="99"/>
      <c r="I40" s="99"/>
    </row>
    <row r="41" spans="2:9" ht="14.25" customHeight="1">
      <c r="B41" s="99"/>
      <c r="C41" s="99"/>
      <c r="D41" s="99"/>
      <c r="E41" s="99"/>
      <c r="F41" s="99"/>
      <c r="G41" s="99"/>
      <c r="H41" s="99"/>
      <c r="I41" s="99"/>
    </row>
    <row r="42" spans="2:9" ht="14.25" customHeight="1">
      <c r="B42" s="99"/>
      <c r="C42" s="99"/>
      <c r="D42" s="99"/>
      <c r="E42" s="99"/>
      <c r="F42" s="99"/>
      <c r="G42" s="99"/>
      <c r="H42" s="99"/>
      <c r="I42" s="99"/>
    </row>
    <row r="43" spans="2:9" ht="14.25" customHeight="1">
      <c r="B43" s="99"/>
      <c r="C43" s="99"/>
      <c r="D43" s="99"/>
      <c r="E43" s="99"/>
      <c r="F43" s="99"/>
      <c r="G43" s="99"/>
      <c r="H43" s="99"/>
      <c r="I43" s="99"/>
    </row>
    <row r="44" spans="2:9" ht="14.25" customHeight="1">
      <c r="B44" s="99"/>
      <c r="C44" s="99"/>
      <c r="D44" s="99"/>
      <c r="E44" s="99"/>
      <c r="F44" s="99"/>
      <c r="G44" s="99"/>
      <c r="H44" s="99"/>
      <c r="I44" s="99"/>
    </row>
    <row r="45" spans="2:9" ht="14.25" customHeight="1">
      <c r="B45" s="99"/>
      <c r="C45" s="99"/>
      <c r="D45" s="99"/>
      <c r="E45" s="99"/>
      <c r="F45" s="99"/>
      <c r="G45" s="99"/>
      <c r="H45" s="99"/>
      <c r="I45" s="99"/>
    </row>
    <row r="46" spans="2:9" ht="14.25" customHeight="1">
      <c r="B46" s="99"/>
      <c r="C46" s="99"/>
      <c r="D46" s="99"/>
      <c r="E46" s="99"/>
      <c r="F46" s="99"/>
      <c r="G46" s="99"/>
      <c r="H46" s="99"/>
      <c r="I46" s="99"/>
    </row>
    <row r="47" spans="2:9" ht="14.25" customHeight="1">
      <c r="B47" s="99"/>
      <c r="C47" s="99"/>
      <c r="D47" s="99"/>
      <c r="E47" s="99"/>
      <c r="F47" s="99"/>
      <c r="G47" s="99"/>
      <c r="H47" s="99"/>
      <c r="I47" s="99"/>
    </row>
    <row r="48" spans="2:9" ht="14.25" customHeight="1">
      <c r="B48" s="99"/>
      <c r="C48" s="99"/>
      <c r="D48" s="99"/>
      <c r="E48" s="99"/>
      <c r="F48" s="99"/>
      <c r="G48" s="99"/>
      <c r="H48" s="99"/>
      <c r="I48" s="99"/>
    </row>
  </sheetData>
  <mergeCells count="18">
    <mergeCell ref="H24:I24"/>
    <mergeCell ref="H25:I25"/>
    <mergeCell ref="A26:D26"/>
    <mergeCell ref="H18:I18"/>
    <mergeCell ref="H19:I19"/>
    <mergeCell ref="H20:I20"/>
    <mergeCell ref="H21:I21"/>
    <mergeCell ref="H22:I22"/>
    <mergeCell ref="H23:I23"/>
    <mergeCell ref="B16:G16"/>
    <mergeCell ref="H16:I17"/>
    <mergeCell ref="B17:C17"/>
    <mergeCell ref="D17:G17"/>
    <mergeCell ref="A2:I2"/>
    <mergeCell ref="A3:I3"/>
    <mergeCell ref="A4:I4"/>
    <mergeCell ref="C6:I6"/>
    <mergeCell ref="C7:I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7" zoomScale="85" zoomScaleNormal="70" zoomScaleSheetLayoutView="85" workbookViewId="0">
      <selection activeCell="D11" sqref="D11"/>
    </sheetView>
  </sheetViews>
  <sheetFormatPr defaultColWidth="9" defaultRowHeight="14.25"/>
  <cols>
    <col min="1" max="1" width="10.625" style="960" customWidth="1"/>
    <col min="2" max="7" width="13.875" style="262" customWidth="1"/>
    <col min="8" max="16384" width="9" style="262"/>
  </cols>
  <sheetData>
    <row r="1" spans="1:7" ht="5.0999999999999996" customHeight="1">
      <c r="A1" s="943"/>
      <c r="B1" s="100"/>
      <c r="C1" s="100"/>
      <c r="D1" s="100"/>
      <c r="E1" s="100"/>
      <c r="F1" s="100"/>
      <c r="G1" s="100"/>
    </row>
    <row r="2" spans="1:7" ht="50.1" customHeight="1">
      <c r="A2" s="1381"/>
      <c r="B2" s="1381"/>
      <c r="C2" s="1381"/>
      <c r="D2" s="1381"/>
      <c r="E2" s="1381"/>
      <c r="F2" s="1381"/>
      <c r="G2" s="1381"/>
    </row>
    <row r="3" spans="1:7" s="263" customFormat="1" ht="21" customHeight="1">
      <c r="A3" s="1432" t="s">
        <v>1312</v>
      </c>
      <c r="B3" s="1573"/>
      <c r="C3" s="1573"/>
      <c r="D3" s="1573"/>
      <c r="E3" s="1573"/>
      <c r="F3" s="1573"/>
      <c r="G3" s="1573"/>
    </row>
    <row r="4" spans="1:7" s="263" customFormat="1" ht="20.100000000000001" customHeight="1">
      <c r="A4" s="1798" t="s">
        <v>1313</v>
      </c>
      <c r="B4" s="1361"/>
      <c r="C4" s="1361"/>
      <c r="D4" s="1361"/>
      <c r="E4" s="1361"/>
      <c r="F4" s="1361"/>
      <c r="G4" s="1361"/>
    </row>
    <row r="5" spans="1:7" s="264" customFormat="1" ht="20.100000000000001" customHeight="1">
      <c r="A5" s="1605" t="s">
        <v>1314</v>
      </c>
      <c r="B5" s="2026"/>
      <c r="C5" s="944"/>
      <c r="D5" s="729"/>
      <c r="E5" s="729"/>
      <c r="F5" s="1554" t="s">
        <v>1315</v>
      </c>
      <c r="G5" s="2027"/>
    </row>
    <row r="6" spans="1:7" s="264" customFormat="1" ht="23.1" customHeight="1">
      <c r="A6" s="1098" t="s">
        <v>1316</v>
      </c>
      <c r="B6" s="1413" t="s">
        <v>1317</v>
      </c>
      <c r="C6" s="1809"/>
      <c r="D6" s="1809"/>
      <c r="E6" s="1809"/>
      <c r="F6" s="1809"/>
      <c r="G6" s="1687"/>
    </row>
    <row r="7" spans="1:7" s="264" customFormat="1" ht="23.1" customHeight="1">
      <c r="A7" s="1114"/>
      <c r="B7" s="1021" t="s">
        <v>1318</v>
      </c>
      <c r="C7" s="1021" t="s">
        <v>1319</v>
      </c>
      <c r="D7" s="1692" t="s">
        <v>1320</v>
      </c>
      <c r="E7" s="2032"/>
      <c r="F7" s="2032"/>
      <c r="G7" s="1857"/>
    </row>
    <row r="8" spans="1:7" s="264" customFormat="1" ht="23.1" customHeight="1">
      <c r="A8" s="1114"/>
      <c r="B8" s="1475" t="s">
        <v>1321</v>
      </c>
      <c r="C8" s="1475" t="s">
        <v>1322</v>
      </c>
      <c r="D8" s="1041"/>
      <c r="E8" s="1021" t="s">
        <v>1323</v>
      </c>
      <c r="F8" s="1021" t="s">
        <v>1324</v>
      </c>
      <c r="G8" s="1021" t="s">
        <v>1325</v>
      </c>
    </row>
    <row r="9" spans="1:7" s="264" customFormat="1" ht="23.1" customHeight="1">
      <c r="A9" s="38" t="s">
        <v>1326</v>
      </c>
      <c r="B9" s="1479"/>
      <c r="C9" s="1479"/>
      <c r="D9" s="1095"/>
      <c r="E9" s="802" t="s">
        <v>1327</v>
      </c>
      <c r="F9" s="802" t="s">
        <v>1328</v>
      </c>
      <c r="G9" s="802" t="s">
        <v>1329</v>
      </c>
    </row>
    <row r="10" spans="1:7" s="264" customFormat="1" ht="42.4" customHeight="1">
      <c r="A10" s="734">
        <v>2013</v>
      </c>
      <c r="B10" s="945">
        <v>8079</v>
      </c>
      <c r="C10" s="945">
        <v>16905</v>
      </c>
      <c r="D10" s="945">
        <v>10317</v>
      </c>
      <c r="E10" s="945">
        <v>505</v>
      </c>
      <c r="F10" s="945">
        <v>1744</v>
      </c>
      <c r="G10" s="946">
        <v>3657</v>
      </c>
    </row>
    <row r="11" spans="1:7" s="264" customFormat="1" ht="42.4" customHeight="1">
      <c r="A11" s="947">
        <v>2014</v>
      </c>
      <c r="B11" s="44">
        <v>4978</v>
      </c>
      <c r="C11" s="42">
        <v>17303</v>
      </c>
      <c r="D11" s="42">
        <v>10378</v>
      </c>
      <c r="E11" s="42">
        <v>479</v>
      </c>
      <c r="F11" s="42">
        <v>1848</v>
      </c>
      <c r="G11" s="43">
        <v>3866</v>
      </c>
    </row>
    <row r="12" spans="1:7" s="264" customFormat="1" ht="42.4" customHeight="1">
      <c r="A12" s="947">
        <v>2015</v>
      </c>
      <c r="B12" s="44">
        <v>4754</v>
      </c>
      <c r="C12" s="42">
        <v>17333</v>
      </c>
      <c r="D12" s="42">
        <v>7171</v>
      </c>
      <c r="E12" s="42">
        <v>394</v>
      </c>
      <c r="F12" s="42">
        <v>1230</v>
      </c>
      <c r="G12" s="43">
        <v>2375</v>
      </c>
    </row>
    <row r="13" spans="1:7" s="657" customFormat="1" ht="42.4" customHeight="1">
      <c r="A13" s="947">
        <v>2016</v>
      </c>
      <c r="B13" s="44">
        <v>4538</v>
      </c>
      <c r="C13" s="42">
        <v>17081</v>
      </c>
      <c r="D13" s="42">
        <v>7210</v>
      </c>
      <c r="E13" s="42">
        <v>373</v>
      </c>
      <c r="F13" s="42">
        <v>1302</v>
      </c>
      <c r="G13" s="43">
        <v>2431</v>
      </c>
    </row>
    <row r="14" spans="1:7" s="657" customFormat="1" ht="42.4" customHeight="1">
      <c r="A14" s="947">
        <v>2017</v>
      </c>
      <c r="B14" s="44">
        <v>4499</v>
      </c>
      <c r="C14" s="42">
        <v>16141</v>
      </c>
      <c r="D14" s="42">
        <v>6809</v>
      </c>
      <c r="E14" s="42">
        <v>371</v>
      </c>
      <c r="F14" s="42">
        <v>1228</v>
      </c>
      <c r="G14" s="43">
        <v>2359</v>
      </c>
    </row>
    <row r="15" spans="1:7" s="951" customFormat="1" ht="42.4" customHeight="1">
      <c r="A15" s="948">
        <v>2018</v>
      </c>
      <c r="B15" s="949">
        <v>4972</v>
      </c>
      <c r="C15" s="694">
        <v>15189</v>
      </c>
      <c r="D15" s="694">
        <v>8008</v>
      </c>
      <c r="E15" s="694">
        <v>421</v>
      </c>
      <c r="F15" s="694">
        <v>1430</v>
      </c>
      <c r="G15" s="950">
        <v>2873</v>
      </c>
    </row>
    <row r="16" spans="1:7" s="264" customFormat="1" ht="23.1" customHeight="1">
      <c r="A16" s="1098" t="s">
        <v>1316</v>
      </c>
      <c r="B16" s="2033" t="s">
        <v>1632</v>
      </c>
      <c r="C16" s="2034"/>
      <c r="D16" s="2034"/>
      <c r="E16" s="2034"/>
      <c r="F16" s="2035"/>
      <c r="G16" s="2036" t="s">
        <v>1330</v>
      </c>
    </row>
    <row r="17" spans="1:7" s="264" customFormat="1" ht="23.1" customHeight="1">
      <c r="A17" s="1114"/>
      <c r="B17" s="2033" t="s">
        <v>1320</v>
      </c>
      <c r="C17" s="2034"/>
      <c r="D17" s="2034"/>
      <c r="E17" s="2034"/>
      <c r="F17" s="2035"/>
      <c r="G17" s="2037"/>
    </row>
    <row r="18" spans="1:7" s="264" customFormat="1" ht="23.1" customHeight="1">
      <c r="A18" s="1114"/>
      <c r="B18" s="1125" t="s">
        <v>1331</v>
      </c>
      <c r="C18" s="1125" t="s">
        <v>1332</v>
      </c>
      <c r="D18" s="1125" t="s">
        <v>1333</v>
      </c>
      <c r="E18" s="1125" t="s">
        <v>1334</v>
      </c>
      <c r="F18" s="1125" t="s">
        <v>1335</v>
      </c>
      <c r="G18" s="2028" t="s">
        <v>1336</v>
      </c>
    </row>
    <row r="19" spans="1:7" s="264" customFormat="1" ht="27" customHeight="1">
      <c r="A19" s="106" t="s">
        <v>1326</v>
      </c>
      <c r="B19" s="1124" t="s">
        <v>1337</v>
      </c>
      <c r="C19" s="1124" t="s">
        <v>1338</v>
      </c>
      <c r="D19" s="1124" t="s">
        <v>1339</v>
      </c>
      <c r="E19" s="952" t="s">
        <v>1340</v>
      </c>
      <c r="F19" s="1124" t="s">
        <v>583</v>
      </c>
      <c r="G19" s="2029"/>
    </row>
    <row r="20" spans="1:7" s="264" customFormat="1" ht="42.4" customHeight="1">
      <c r="A20" s="734">
        <v>2013</v>
      </c>
      <c r="B20" s="945">
        <v>3839</v>
      </c>
      <c r="C20" s="945">
        <v>385</v>
      </c>
      <c r="D20" s="945">
        <v>145</v>
      </c>
      <c r="E20" s="945">
        <v>42</v>
      </c>
      <c r="F20" s="945" t="s">
        <v>49</v>
      </c>
      <c r="G20" s="946" t="s">
        <v>49</v>
      </c>
    </row>
    <row r="21" spans="1:7" s="657" customFormat="1" ht="42.4" customHeight="1">
      <c r="A21" s="953">
        <v>2014</v>
      </c>
      <c r="B21" s="954">
        <v>3675</v>
      </c>
      <c r="C21" s="945">
        <v>367</v>
      </c>
      <c r="D21" s="945">
        <v>42</v>
      </c>
      <c r="E21" s="945">
        <v>101</v>
      </c>
      <c r="F21" s="945" t="s">
        <v>49</v>
      </c>
      <c r="G21" s="946" t="s">
        <v>49</v>
      </c>
    </row>
    <row r="22" spans="1:7" s="657" customFormat="1" ht="42.4" customHeight="1">
      <c r="A22" s="953">
        <v>2015</v>
      </c>
      <c r="B22" s="954">
        <v>2698</v>
      </c>
      <c r="C22" s="945">
        <v>296</v>
      </c>
      <c r="D22" s="945">
        <v>42</v>
      </c>
      <c r="E22" s="945">
        <v>136</v>
      </c>
      <c r="F22" s="945" t="s">
        <v>49</v>
      </c>
      <c r="G22" s="946" t="s">
        <v>49</v>
      </c>
    </row>
    <row r="23" spans="1:7" s="657" customFormat="1" ht="42.4" customHeight="1">
      <c r="A23" s="953">
        <v>2016</v>
      </c>
      <c r="B23" s="954">
        <v>2654</v>
      </c>
      <c r="C23" s="945">
        <v>324</v>
      </c>
      <c r="D23" s="945">
        <v>53</v>
      </c>
      <c r="E23" s="945">
        <v>73</v>
      </c>
      <c r="F23" s="945" t="s">
        <v>49</v>
      </c>
      <c r="G23" s="946" t="s">
        <v>49</v>
      </c>
    </row>
    <row r="24" spans="1:7" s="657" customFormat="1" ht="42.4" customHeight="1">
      <c r="A24" s="953">
        <v>2017</v>
      </c>
      <c r="B24" s="954">
        <v>2455</v>
      </c>
      <c r="C24" s="945">
        <v>282</v>
      </c>
      <c r="D24" s="945">
        <v>0</v>
      </c>
      <c r="E24" s="945">
        <v>114</v>
      </c>
      <c r="F24" s="945">
        <v>0</v>
      </c>
      <c r="G24" s="946">
        <v>0</v>
      </c>
    </row>
    <row r="25" spans="1:7" s="951" customFormat="1" ht="42.4" customHeight="1">
      <c r="A25" s="955">
        <v>2018</v>
      </c>
      <c r="B25" s="956">
        <v>2648</v>
      </c>
      <c r="C25" s="957">
        <v>286</v>
      </c>
      <c r="D25" s="957">
        <v>104</v>
      </c>
      <c r="E25" s="957">
        <v>246</v>
      </c>
      <c r="F25" s="957">
        <v>0</v>
      </c>
      <c r="G25" s="1264">
        <v>0</v>
      </c>
    </row>
    <row r="26" spans="1:7" s="496" customFormat="1" ht="15.95" customHeight="1">
      <c r="A26" s="2030" t="s">
        <v>1341</v>
      </c>
      <c r="B26" s="2031"/>
      <c r="C26" s="2031"/>
      <c r="D26" s="958"/>
      <c r="E26" s="958"/>
      <c r="F26" s="958"/>
      <c r="G26" s="959"/>
    </row>
  </sheetData>
  <mergeCells count="14">
    <mergeCell ref="G18:G19"/>
    <mergeCell ref="A26:C26"/>
    <mergeCell ref="D7:G7"/>
    <mergeCell ref="B8:B9"/>
    <mergeCell ref="C8:C9"/>
    <mergeCell ref="B16:F16"/>
    <mergeCell ref="G16:G17"/>
    <mergeCell ref="B17:F17"/>
    <mergeCell ref="B6:G6"/>
    <mergeCell ref="A2:G2"/>
    <mergeCell ref="A3:G3"/>
    <mergeCell ref="A4:G4"/>
    <mergeCell ref="A5:B5"/>
    <mergeCell ref="F5:G5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85" zoomScaleNormal="70" zoomScaleSheetLayoutView="85" workbookViewId="0">
      <selection activeCell="A2" sqref="A2:F2"/>
    </sheetView>
  </sheetViews>
  <sheetFormatPr defaultColWidth="9" defaultRowHeight="11.25"/>
  <cols>
    <col min="1" max="1" width="10.625" style="820" customWidth="1"/>
    <col min="2" max="6" width="16.625" style="821" customWidth="1"/>
    <col min="7" max="16384" width="9" style="793"/>
  </cols>
  <sheetData>
    <row r="1" spans="1:6" ht="5.0999999999999996" customHeight="1">
      <c r="A1" s="961"/>
      <c r="B1" s="962"/>
      <c r="C1" s="962"/>
      <c r="D1" s="962"/>
      <c r="E1" s="962"/>
      <c r="F1" s="962"/>
    </row>
    <row r="2" spans="1:6" ht="50.1" customHeight="1">
      <c r="A2" s="1868"/>
      <c r="B2" s="1868"/>
      <c r="C2" s="1868"/>
      <c r="D2" s="1868"/>
      <c r="E2" s="1868"/>
      <c r="F2" s="1868"/>
    </row>
    <row r="3" spans="1:6" s="794" customFormat="1" ht="24" customHeight="1">
      <c r="A3" s="2038" t="s">
        <v>1342</v>
      </c>
      <c r="B3" s="2038"/>
      <c r="C3" s="2038"/>
      <c r="D3" s="2038"/>
      <c r="E3" s="2038"/>
      <c r="F3" s="2038"/>
    </row>
    <row r="4" spans="1:6" s="794" customFormat="1" ht="20.100000000000001" customHeight="1">
      <c r="A4" s="1870" t="s">
        <v>1343</v>
      </c>
      <c r="B4" s="1870"/>
      <c r="C4" s="1870"/>
      <c r="D4" s="1870"/>
      <c r="E4" s="1870"/>
      <c r="F4" s="1870"/>
    </row>
    <row r="5" spans="1:6" s="798" customFormat="1" ht="20.100000000000001" customHeight="1">
      <c r="A5" s="963" t="s">
        <v>836</v>
      </c>
      <c r="B5" s="964"/>
      <c r="C5" s="1871" t="s">
        <v>336</v>
      </c>
      <c r="D5" s="1871"/>
      <c r="E5" s="1871"/>
      <c r="F5" s="1871"/>
    </row>
    <row r="6" spans="1:6" s="799" customFormat="1" ht="30" customHeight="1">
      <c r="A6" s="1098" t="s">
        <v>1344</v>
      </c>
      <c r="B6" s="1106" t="s">
        <v>1345</v>
      </c>
      <c r="C6" s="800" t="s">
        <v>1346</v>
      </c>
      <c r="D6" s="800" t="s">
        <v>1347</v>
      </c>
      <c r="E6" s="800" t="s">
        <v>1348</v>
      </c>
      <c r="F6" s="800" t="s">
        <v>1349</v>
      </c>
    </row>
    <row r="7" spans="1:6" s="799" customFormat="1" ht="30" customHeight="1">
      <c r="A7" s="106" t="s">
        <v>433</v>
      </c>
      <c r="B7" s="1108" t="s">
        <v>1067</v>
      </c>
      <c r="C7" s="965" t="s">
        <v>1350</v>
      </c>
      <c r="D7" s="802" t="s">
        <v>1351</v>
      </c>
      <c r="E7" s="965" t="s">
        <v>1352</v>
      </c>
      <c r="F7" s="802" t="s">
        <v>1353</v>
      </c>
    </row>
    <row r="8" spans="1:6" s="967" customFormat="1" ht="46.5" customHeight="1">
      <c r="A8" s="966">
        <v>2013</v>
      </c>
      <c r="B8" s="1052">
        <v>83329</v>
      </c>
      <c r="C8" s="1053">
        <v>25548</v>
      </c>
      <c r="D8" s="1053">
        <v>24667</v>
      </c>
      <c r="E8" s="1053">
        <v>14165</v>
      </c>
      <c r="F8" s="1069">
        <v>18949</v>
      </c>
    </row>
    <row r="9" spans="1:6" s="967" customFormat="1" ht="46.5" customHeight="1">
      <c r="A9" s="966">
        <v>2014</v>
      </c>
      <c r="B9" s="1052">
        <v>57729</v>
      </c>
      <c r="C9" s="1053">
        <v>14509</v>
      </c>
      <c r="D9" s="1053">
        <v>14909</v>
      </c>
      <c r="E9" s="1053">
        <v>14509</v>
      </c>
      <c r="F9" s="1069">
        <v>13802</v>
      </c>
    </row>
    <row r="10" spans="1:6" s="967" customFormat="1" ht="46.5" customHeight="1">
      <c r="A10" s="966">
        <v>2015</v>
      </c>
      <c r="B10" s="1052">
        <v>61326</v>
      </c>
      <c r="C10" s="1053">
        <v>14943</v>
      </c>
      <c r="D10" s="1053">
        <v>17280</v>
      </c>
      <c r="E10" s="1053">
        <v>14943</v>
      </c>
      <c r="F10" s="1069">
        <v>14160</v>
      </c>
    </row>
    <row r="11" spans="1:6" s="967" customFormat="1" ht="46.5" customHeight="1">
      <c r="A11" s="966">
        <v>2016</v>
      </c>
      <c r="B11" s="1052">
        <v>71044</v>
      </c>
      <c r="C11" s="1053">
        <v>15686</v>
      </c>
      <c r="D11" s="1053">
        <v>18966</v>
      </c>
      <c r="E11" s="1053">
        <v>15686</v>
      </c>
      <c r="F11" s="1069">
        <v>20706</v>
      </c>
    </row>
    <row r="12" spans="1:6" s="967" customFormat="1" ht="46.5" customHeight="1">
      <c r="A12" s="966">
        <v>2017</v>
      </c>
      <c r="B12" s="1052">
        <v>55480</v>
      </c>
      <c r="C12" s="1053">
        <v>15798</v>
      </c>
      <c r="D12" s="1053">
        <v>14062</v>
      </c>
      <c r="E12" s="1053">
        <v>14200</v>
      </c>
      <c r="F12" s="1069">
        <v>11420</v>
      </c>
    </row>
    <row r="13" spans="1:6" s="969" customFormat="1" ht="46.5" customHeight="1">
      <c r="A13" s="968">
        <v>2018</v>
      </c>
      <c r="B13" s="1060">
        <f>SUM(C13:F13)</f>
        <v>46344</v>
      </c>
      <c r="C13" s="1061">
        <v>15008</v>
      </c>
      <c r="D13" s="1061">
        <v>9174</v>
      </c>
      <c r="E13" s="1061">
        <v>15008</v>
      </c>
      <c r="F13" s="430">
        <v>7154</v>
      </c>
    </row>
    <row r="14" spans="1:6" s="970" customFormat="1" ht="39" customHeight="1">
      <c r="A14" s="1008" t="s">
        <v>1344</v>
      </c>
      <c r="B14" s="800" t="s">
        <v>1354</v>
      </c>
      <c r="C14" s="800" t="s">
        <v>1355</v>
      </c>
      <c r="D14" s="800" t="s">
        <v>1356</v>
      </c>
      <c r="E14" s="800" t="s">
        <v>1357</v>
      </c>
      <c r="F14" s="800" t="s">
        <v>1358</v>
      </c>
    </row>
    <row r="15" spans="1:6" ht="36" customHeight="1">
      <c r="A15" s="106" t="s">
        <v>433</v>
      </c>
      <c r="B15" s="802" t="s">
        <v>1359</v>
      </c>
      <c r="C15" s="965" t="s">
        <v>1360</v>
      </c>
      <c r="D15" s="965" t="s">
        <v>1361</v>
      </c>
      <c r="E15" s="965" t="s">
        <v>1362</v>
      </c>
      <c r="F15" s="965" t="s">
        <v>1363</v>
      </c>
    </row>
    <row r="16" spans="1:6" s="967" customFormat="1" ht="46.5" customHeight="1">
      <c r="A16" s="971">
        <v>2013</v>
      </c>
      <c r="B16" s="1052" t="s">
        <v>49</v>
      </c>
      <c r="C16" s="1053" t="s">
        <v>49</v>
      </c>
      <c r="D16" s="1053" t="s">
        <v>49</v>
      </c>
      <c r="E16" s="1053" t="s">
        <v>49</v>
      </c>
      <c r="F16" s="1069" t="s">
        <v>1290</v>
      </c>
    </row>
    <row r="17" spans="1:6" s="967" customFormat="1" ht="46.5" customHeight="1">
      <c r="A17" s="971">
        <v>2014</v>
      </c>
      <c r="B17" s="1052" t="s">
        <v>49</v>
      </c>
      <c r="C17" s="1053" t="s">
        <v>49</v>
      </c>
      <c r="D17" s="1053" t="s">
        <v>49</v>
      </c>
      <c r="E17" s="1053" t="s">
        <v>49</v>
      </c>
      <c r="F17" s="1069" t="s">
        <v>49</v>
      </c>
    </row>
    <row r="18" spans="1:6" s="967" customFormat="1" ht="46.5" customHeight="1">
      <c r="A18" s="971">
        <v>2015</v>
      </c>
      <c r="B18" s="1052" t="s">
        <v>49</v>
      </c>
      <c r="C18" s="1053" t="s">
        <v>49</v>
      </c>
      <c r="D18" s="1053" t="s">
        <v>49</v>
      </c>
      <c r="E18" s="1053" t="s">
        <v>49</v>
      </c>
      <c r="F18" s="1069" t="s">
        <v>49</v>
      </c>
    </row>
    <row r="19" spans="1:6" s="967" customFormat="1" ht="46.5" customHeight="1">
      <c r="A19" s="971">
        <v>2016</v>
      </c>
      <c r="B19" s="1052">
        <f>-C19</f>
        <v>0</v>
      </c>
      <c r="C19" s="1053">
        <v>0</v>
      </c>
      <c r="D19" s="1053">
        <v>0</v>
      </c>
      <c r="E19" s="1053">
        <v>0</v>
      </c>
      <c r="F19" s="1069" t="s">
        <v>49</v>
      </c>
    </row>
    <row r="20" spans="1:6" s="967" customFormat="1" ht="46.5" customHeight="1">
      <c r="A20" s="971">
        <v>2017</v>
      </c>
      <c r="B20" s="1052">
        <v>0</v>
      </c>
      <c r="C20" s="1053">
        <v>0</v>
      </c>
      <c r="D20" s="1053">
        <v>0</v>
      </c>
      <c r="E20" s="1053">
        <v>0</v>
      </c>
      <c r="F20" s="1069" t="s">
        <v>49</v>
      </c>
    </row>
    <row r="21" spans="1:6" s="969" customFormat="1" ht="46.5" customHeight="1">
      <c r="A21" s="972">
        <v>2018</v>
      </c>
      <c r="B21" s="1060">
        <v>0</v>
      </c>
      <c r="C21" s="1061">
        <v>0</v>
      </c>
      <c r="D21" s="1061">
        <v>0</v>
      </c>
      <c r="E21" s="1061">
        <v>0</v>
      </c>
      <c r="F21" s="430">
        <v>0</v>
      </c>
    </row>
    <row r="22" spans="1:6" ht="15.95" customHeight="1">
      <c r="A22" s="2039" t="s">
        <v>1364</v>
      </c>
      <c r="B22" s="2039"/>
      <c r="C22" s="210"/>
      <c r="D22" s="210"/>
      <c r="E22" s="210"/>
      <c r="F22" s="792"/>
    </row>
  </sheetData>
  <mergeCells count="5">
    <mergeCell ref="A2:F2"/>
    <mergeCell ref="A3:F3"/>
    <mergeCell ref="A4:F4"/>
    <mergeCell ref="C5:F5"/>
    <mergeCell ref="A22:B22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5" zoomScaleNormal="55" zoomScaleSheetLayoutView="85" workbookViewId="0">
      <selection activeCell="B10" sqref="B10"/>
    </sheetView>
  </sheetViews>
  <sheetFormatPr defaultColWidth="9" defaultRowHeight="11.25"/>
  <cols>
    <col min="1" max="1" width="10.625" style="820" customWidth="1"/>
    <col min="2" max="6" width="16.625" style="821" customWidth="1"/>
    <col min="7" max="16384" width="9" style="793"/>
  </cols>
  <sheetData>
    <row r="1" spans="1:7" ht="5.0999999999999996" customHeight="1"/>
    <row r="2" spans="1:7" ht="50.1" customHeight="1">
      <c r="A2" s="1868"/>
      <c r="B2" s="1868"/>
      <c r="C2" s="1868"/>
      <c r="D2" s="1868"/>
      <c r="E2" s="1868"/>
      <c r="F2" s="1868"/>
    </row>
    <row r="3" spans="1:7" s="794" customFormat="1" ht="21" customHeight="1">
      <c r="A3" s="1869" t="s">
        <v>1365</v>
      </c>
      <c r="B3" s="1869"/>
      <c r="C3" s="1869"/>
      <c r="D3" s="1869"/>
      <c r="E3" s="1869"/>
      <c r="F3" s="1869"/>
    </row>
    <row r="4" spans="1:7" s="794" customFormat="1" ht="20.100000000000001" customHeight="1">
      <c r="A4" s="1870" t="s">
        <v>1366</v>
      </c>
      <c r="B4" s="1870"/>
      <c r="C4" s="1870"/>
      <c r="D4" s="1870"/>
      <c r="E4" s="1870"/>
      <c r="F4" s="1870"/>
    </row>
    <row r="5" spans="1:7" s="798" customFormat="1" ht="20.100000000000001" customHeight="1">
      <c r="A5" s="963" t="s">
        <v>1367</v>
      </c>
      <c r="B5" s="964"/>
      <c r="C5" s="2040" t="s">
        <v>1368</v>
      </c>
      <c r="D5" s="2041"/>
      <c r="E5" s="2041"/>
      <c r="F5" s="2041"/>
    </row>
    <row r="6" spans="1:7" s="799" customFormat="1" ht="30" customHeight="1">
      <c r="A6" s="1098" t="s">
        <v>1369</v>
      </c>
      <c r="B6" s="800" t="s">
        <v>1370</v>
      </c>
      <c r="C6" s="800" t="s">
        <v>1371</v>
      </c>
      <c r="D6" s="800" t="s">
        <v>1372</v>
      </c>
      <c r="E6" s="800" t="s">
        <v>1373</v>
      </c>
      <c r="F6" s="800" t="s">
        <v>1374</v>
      </c>
    </row>
    <row r="7" spans="1:7" s="799" customFormat="1" ht="30" customHeight="1">
      <c r="A7" s="106" t="s">
        <v>1375</v>
      </c>
      <c r="B7" s="802" t="s">
        <v>1376</v>
      </c>
      <c r="C7" s="802" t="s">
        <v>1377</v>
      </c>
      <c r="D7" s="965" t="s">
        <v>1378</v>
      </c>
      <c r="E7" s="965" t="s">
        <v>1379</v>
      </c>
      <c r="F7" s="802" t="s">
        <v>1380</v>
      </c>
    </row>
    <row r="8" spans="1:7" s="839" customFormat="1" ht="47.85" customHeight="1">
      <c r="A8" s="975">
        <v>2013</v>
      </c>
      <c r="B8" s="44">
        <v>15665</v>
      </c>
      <c r="C8" s="42">
        <v>6539</v>
      </c>
      <c r="D8" s="42">
        <v>6539</v>
      </c>
      <c r="E8" s="42" t="s">
        <v>49</v>
      </c>
      <c r="F8" s="43">
        <v>462</v>
      </c>
      <c r="G8" s="976"/>
    </row>
    <row r="9" spans="1:7" s="839" customFormat="1" ht="47.85" customHeight="1">
      <c r="A9" s="975">
        <v>2014</v>
      </c>
      <c r="B9" s="44">
        <v>16913</v>
      </c>
      <c r="C9" s="42">
        <v>6921</v>
      </c>
      <c r="D9" s="42">
        <v>6921</v>
      </c>
      <c r="E9" s="42" t="s">
        <v>49</v>
      </c>
      <c r="F9" s="43">
        <v>521</v>
      </c>
      <c r="G9" s="976"/>
    </row>
    <row r="10" spans="1:7" s="839" customFormat="1" ht="47.85" customHeight="1">
      <c r="A10" s="975">
        <v>2015</v>
      </c>
      <c r="B10" s="44">
        <v>14191</v>
      </c>
      <c r="C10" s="42">
        <v>5535</v>
      </c>
      <c r="D10" s="42">
        <v>5535</v>
      </c>
      <c r="E10" s="42" t="s">
        <v>49</v>
      </c>
      <c r="F10" s="43">
        <v>472</v>
      </c>
      <c r="G10" s="976"/>
    </row>
    <row r="11" spans="1:7" s="839" customFormat="1" ht="47.85" customHeight="1">
      <c r="A11" s="975">
        <v>2016</v>
      </c>
      <c r="B11" s="44">
        <v>16530</v>
      </c>
      <c r="C11" s="42">
        <v>7169</v>
      </c>
      <c r="D11" s="42">
        <v>5733</v>
      </c>
      <c r="E11" s="42" t="s">
        <v>49</v>
      </c>
      <c r="F11" s="43">
        <v>546</v>
      </c>
      <c r="G11" s="976"/>
    </row>
    <row r="12" spans="1:7" s="839" customFormat="1" ht="47.85" customHeight="1">
      <c r="A12" s="975">
        <v>2017</v>
      </c>
      <c r="B12" s="44">
        <v>15288</v>
      </c>
      <c r="C12" s="42">
        <v>5775</v>
      </c>
      <c r="D12" s="42">
        <v>5175</v>
      </c>
      <c r="E12" s="42">
        <v>0</v>
      </c>
      <c r="F12" s="43">
        <v>500</v>
      </c>
      <c r="G12" s="976"/>
    </row>
    <row r="13" spans="1:7" s="979" customFormat="1" ht="47.85" customHeight="1">
      <c r="A13" s="977">
        <v>2018</v>
      </c>
      <c r="B13" s="949">
        <v>16440</v>
      </c>
      <c r="C13" s="694">
        <v>5800</v>
      </c>
      <c r="D13" s="694">
        <v>5800</v>
      </c>
      <c r="E13" s="52">
        <v>0</v>
      </c>
      <c r="F13" s="950">
        <v>540</v>
      </c>
      <c r="G13" s="978"/>
    </row>
    <row r="14" spans="1:7" s="970" customFormat="1" ht="30" customHeight="1">
      <c r="A14" s="1008" t="s">
        <v>1369</v>
      </c>
      <c r="B14" s="1125" t="s">
        <v>1381</v>
      </c>
      <c r="C14" s="1125" t="s">
        <v>1382</v>
      </c>
      <c r="D14" s="1125" t="s">
        <v>1383</v>
      </c>
      <c r="E14" s="1125" t="s">
        <v>1384</v>
      </c>
      <c r="F14" s="1125" t="s">
        <v>1385</v>
      </c>
    </row>
    <row r="15" spans="1:7" ht="30" customHeight="1">
      <c r="A15" s="106" t="s">
        <v>1375</v>
      </c>
      <c r="B15" s="1124" t="s">
        <v>1386</v>
      </c>
      <c r="C15" s="952" t="s">
        <v>1387</v>
      </c>
      <c r="D15" s="952" t="s">
        <v>1388</v>
      </c>
      <c r="E15" s="1124" t="s">
        <v>1389</v>
      </c>
      <c r="F15" s="1124" t="s">
        <v>1390</v>
      </c>
    </row>
    <row r="16" spans="1:7" s="805" customFormat="1" ht="47.85" customHeight="1">
      <c r="A16" s="980">
        <v>2013</v>
      </c>
      <c r="B16" s="44" t="s">
        <v>49</v>
      </c>
      <c r="C16" s="42">
        <v>2125</v>
      </c>
      <c r="D16" s="42" t="s">
        <v>49</v>
      </c>
      <c r="E16" s="42" t="s">
        <v>49</v>
      </c>
      <c r="F16" s="43" t="s">
        <v>49</v>
      </c>
    </row>
    <row r="17" spans="1:6" s="805" customFormat="1" ht="47.85" customHeight="1">
      <c r="A17" s="980">
        <v>2014</v>
      </c>
      <c r="B17" s="44" t="s">
        <v>49</v>
      </c>
      <c r="C17" s="42">
        <v>2550</v>
      </c>
      <c r="D17" s="42" t="s">
        <v>49</v>
      </c>
      <c r="E17" s="42" t="s">
        <v>49</v>
      </c>
      <c r="F17" s="43" t="s">
        <v>49</v>
      </c>
    </row>
    <row r="18" spans="1:6" s="805" customFormat="1" ht="47.85" customHeight="1">
      <c r="A18" s="980">
        <v>2015</v>
      </c>
      <c r="B18" s="44" t="s">
        <v>49</v>
      </c>
      <c r="C18" s="42">
        <v>2649</v>
      </c>
      <c r="D18" s="42" t="s">
        <v>49</v>
      </c>
      <c r="E18" s="42" t="s">
        <v>49</v>
      </c>
      <c r="F18" s="43" t="s">
        <v>49</v>
      </c>
    </row>
    <row r="19" spans="1:6" s="805" customFormat="1" ht="47.85" customHeight="1">
      <c r="A19" s="980">
        <v>2016</v>
      </c>
      <c r="B19" s="44" t="s">
        <v>49</v>
      </c>
      <c r="C19" s="42">
        <v>3082</v>
      </c>
      <c r="D19" s="42" t="s">
        <v>49</v>
      </c>
      <c r="E19" s="42" t="s">
        <v>49</v>
      </c>
      <c r="F19" s="43" t="s">
        <v>49</v>
      </c>
    </row>
    <row r="20" spans="1:6" s="805" customFormat="1" ht="47.85" customHeight="1">
      <c r="A20" s="980">
        <v>2017</v>
      </c>
      <c r="B20" s="44">
        <v>0</v>
      </c>
      <c r="C20" s="42">
        <v>3838</v>
      </c>
      <c r="D20" s="42">
        <v>0</v>
      </c>
      <c r="E20" s="42">
        <v>0</v>
      </c>
      <c r="F20" s="43">
        <v>0</v>
      </c>
    </row>
    <row r="21" spans="1:6" s="816" customFormat="1" ht="47.85" customHeight="1">
      <c r="A21" s="1265">
        <v>2018</v>
      </c>
      <c r="B21" s="949">
        <v>0</v>
      </c>
      <c r="C21" s="694">
        <v>4300</v>
      </c>
      <c r="D21" s="694">
        <v>0</v>
      </c>
      <c r="E21" s="694">
        <v>0</v>
      </c>
      <c r="F21" s="950">
        <v>0</v>
      </c>
    </row>
    <row r="22" spans="1:6" ht="15.95" customHeight="1">
      <c r="A22" s="2042" t="s">
        <v>1391</v>
      </c>
      <c r="B22" s="2042"/>
      <c r="C22" s="232"/>
      <c r="D22" s="232"/>
      <c r="E22" s="232"/>
      <c r="F22" s="981"/>
    </row>
    <row r="23" spans="1:6" ht="12" customHeight="1">
      <c r="A23" s="961"/>
      <c r="B23" s="962"/>
      <c r="C23" s="962"/>
      <c r="D23" s="962"/>
      <c r="E23" s="962"/>
      <c r="F23" s="962"/>
    </row>
  </sheetData>
  <mergeCells count="5">
    <mergeCell ref="A2:F2"/>
    <mergeCell ref="A3:F3"/>
    <mergeCell ref="A4:F4"/>
    <mergeCell ref="C5:F5"/>
    <mergeCell ref="A22:B22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7" zoomScale="85" zoomScaleNormal="70" zoomScaleSheetLayoutView="85" workbookViewId="0">
      <selection activeCell="I26" sqref="I26"/>
    </sheetView>
  </sheetViews>
  <sheetFormatPr defaultRowHeight="14.25"/>
  <cols>
    <col min="1" max="1" width="8.5" customWidth="1"/>
    <col min="2" max="2" width="9" customWidth="1"/>
    <col min="3" max="3" width="7.125" customWidth="1"/>
    <col min="4" max="4" width="8.625" customWidth="1"/>
    <col min="5" max="5" width="8.125" customWidth="1"/>
    <col min="6" max="6" width="8.375" customWidth="1"/>
    <col min="7" max="7" width="10.375" customWidth="1"/>
    <col min="8" max="8" width="8.625" customWidth="1"/>
    <col min="9" max="9" width="8.875" customWidth="1"/>
    <col min="10" max="10" width="8.125" customWidth="1"/>
  </cols>
  <sheetData>
    <row r="1" spans="1:10" ht="5.0999999999999996" customHeight="1"/>
    <row r="2" spans="1:10" ht="50.1" customHeight="1">
      <c r="A2" s="2046"/>
      <c r="B2" s="2046"/>
      <c r="C2" s="2046"/>
      <c r="D2" s="2046"/>
      <c r="E2" s="2046"/>
      <c r="F2" s="2046"/>
      <c r="G2" s="2046"/>
      <c r="H2" s="2046"/>
      <c r="I2" s="2046"/>
      <c r="J2" s="2046"/>
    </row>
    <row r="3" spans="1:10" s="460" customFormat="1" ht="21" customHeight="1">
      <c r="A3" s="2047" t="s">
        <v>1549</v>
      </c>
      <c r="B3" s="2048"/>
      <c r="C3" s="2048"/>
      <c r="D3" s="2048"/>
      <c r="E3" s="2048"/>
      <c r="F3" s="2048"/>
      <c r="G3" s="2048"/>
      <c r="H3" s="2048"/>
      <c r="I3" s="2048"/>
      <c r="J3" s="2048"/>
    </row>
    <row r="4" spans="1:10" s="460" customFormat="1" ht="20.100000000000001" customHeight="1">
      <c r="A4" s="2049" t="s">
        <v>1550</v>
      </c>
      <c r="B4" s="2050"/>
      <c r="C4" s="2050"/>
      <c r="D4" s="2050"/>
      <c r="E4" s="2050"/>
      <c r="F4" s="2050"/>
      <c r="G4" s="2050"/>
      <c r="H4" s="2050"/>
      <c r="I4" s="2050"/>
      <c r="J4" s="2050"/>
    </row>
    <row r="5" spans="1:10" ht="20.100000000000001" customHeight="1">
      <c r="A5" s="7" t="s">
        <v>1551</v>
      </c>
      <c r="B5" s="7"/>
      <c r="C5" s="7"/>
      <c r="D5" s="7"/>
      <c r="E5" s="7"/>
      <c r="F5" s="7"/>
      <c r="G5" s="7"/>
      <c r="H5" s="7"/>
      <c r="I5" s="7"/>
      <c r="J5" s="1001" t="s">
        <v>1552</v>
      </c>
    </row>
    <row r="6" spans="1:10" ht="20.25" customHeight="1">
      <c r="A6" s="1127" t="s">
        <v>1553</v>
      </c>
      <c r="B6" s="2051" t="s">
        <v>1554</v>
      </c>
      <c r="C6" s="2052"/>
      <c r="D6" s="2052"/>
      <c r="E6" s="2052"/>
      <c r="F6" s="2052"/>
      <c r="G6" s="2052"/>
      <c r="H6" s="2052"/>
      <c r="I6" s="2052"/>
      <c r="J6" s="2053"/>
    </row>
    <row r="7" spans="1:10" ht="20.25" customHeight="1">
      <c r="A7" s="1198"/>
      <c r="B7" s="2054" t="s">
        <v>1555</v>
      </c>
      <c r="C7" s="2055"/>
      <c r="D7" s="2055"/>
      <c r="E7" s="2055"/>
      <c r="F7" s="2055"/>
      <c r="G7" s="2055"/>
      <c r="H7" s="2055"/>
      <c r="I7" s="2055"/>
      <c r="J7" s="2056"/>
    </row>
    <row r="8" spans="1:10" ht="20.25" customHeight="1">
      <c r="A8" s="1198"/>
      <c r="B8" s="1126" t="s">
        <v>1556</v>
      </c>
      <c r="C8" s="1127" t="s">
        <v>1557</v>
      </c>
      <c r="D8" s="1126" t="s">
        <v>1558</v>
      </c>
      <c r="E8" s="2043" t="s">
        <v>1559</v>
      </c>
      <c r="F8" s="2044"/>
      <c r="G8" s="2045"/>
      <c r="H8" s="1187" t="s">
        <v>1560</v>
      </c>
      <c r="I8" s="1187" t="s">
        <v>1561</v>
      </c>
      <c r="J8" s="1187" t="s">
        <v>1562</v>
      </c>
    </row>
    <row r="9" spans="1:10" ht="20.25" customHeight="1">
      <c r="A9" s="1192"/>
      <c r="B9" s="1188"/>
      <c r="C9" s="1188"/>
      <c r="D9" s="1189"/>
      <c r="E9" s="1126" t="s">
        <v>1563</v>
      </c>
      <c r="F9" s="1127" t="s">
        <v>1564</v>
      </c>
      <c r="G9" s="1198" t="s">
        <v>1565</v>
      </c>
      <c r="H9" s="1190"/>
      <c r="I9" s="1191"/>
      <c r="J9" s="1191"/>
    </row>
    <row r="10" spans="1:10" ht="20.25" customHeight="1">
      <c r="A10" s="1192"/>
      <c r="B10" s="2059" t="s">
        <v>1566</v>
      </c>
      <c r="C10" s="2059" t="s">
        <v>1567</v>
      </c>
      <c r="D10" s="2057" t="s">
        <v>1568</v>
      </c>
      <c r="E10" s="2057" t="s">
        <v>1569</v>
      </c>
      <c r="F10" s="2059" t="s">
        <v>1570</v>
      </c>
      <c r="G10" s="2057" t="s">
        <v>1571</v>
      </c>
      <c r="H10" s="2057" t="s">
        <v>1572</v>
      </c>
      <c r="I10" s="2059" t="s">
        <v>1573</v>
      </c>
      <c r="J10" s="2059" t="s">
        <v>1574</v>
      </c>
    </row>
    <row r="11" spans="1:10" ht="20.25" customHeight="1">
      <c r="A11" s="1193" t="s">
        <v>1575</v>
      </c>
      <c r="B11" s="2060"/>
      <c r="C11" s="2060"/>
      <c r="D11" s="2058"/>
      <c r="E11" s="2058"/>
      <c r="F11" s="2060"/>
      <c r="G11" s="2058"/>
      <c r="H11" s="2058"/>
      <c r="I11" s="2060"/>
      <c r="J11" s="2060"/>
    </row>
    <row r="12" spans="1:10" s="690" customFormat="1" ht="31.5" customHeight="1">
      <c r="A12" s="1194">
        <v>2013</v>
      </c>
      <c r="B12" s="1342">
        <v>222</v>
      </c>
      <c r="C12" s="108">
        <v>5</v>
      </c>
      <c r="D12" s="108">
        <v>21</v>
      </c>
      <c r="E12" s="108">
        <v>75</v>
      </c>
      <c r="F12" s="108">
        <v>74</v>
      </c>
      <c r="G12" s="108">
        <v>1</v>
      </c>
      <c r="H12" s="108">
        <v>1</v>
      </c>
      <c r="I12" s="108">
        <v>1</v>
      </c>
      <c r="J12" s="109">
        <v>119</v>
      </c>
    </row>
    <row r="13" spans="1:10" s="1195" customFormat="1" ht="31.5" customHeight="1">
      <c r="A13" s="1194">
        <v>2014</v>
      </c>
      <c r="B13" s="1342">
        <v>228</v>
      </c>
      <c r="C13" s="108">
        <v>6</v>
      </c>
      <c r="D13" s="108">
        <v>20</v>
      </c>
      <c r="E13" s="108">
        <v>76</v>
      </c>
      <c r="F13" s="108">
        <v>75</v>
      </c>
      <c r="G13" s="108">
        <v>1</v>
      </c>
      <c r="H13" s="108">
        <v>1</v>
      </c>
      <c r="I13" s="108">
        <v>1</v>
      </c>
      <c r="J13" s="109">
        <v>124</v>
      </c>
    </row>
    <row r="14" spans="1:10" s="1195" customFormat="1" ht="31.5" customHeight="1">
      <c r="A14" s="1194">
        <v>2015</v>
      </c>
      <c r="B14" s="1342">
        <v>228</v>
      </c>
      <c r="C14" s="108">
        <v>6</v>
      </c>
      <c r="D14" s="108">
        <v>20</v>
      </c>
      <c r="E14" s="108">
        <v>76</v>
      </c>
      <c r="F14" s="108">
        <v>75</v>
      </c>
      <c r="G14" s="108">
        <v>1</v>
      </c>
      <c r="H14" s="108">
        <v>1</v>
      </c>
      <c r="I14" s="108">
        <v>1</v>
      </c>
      <c r="J14" s="109">
        <v>124</v>
      </c>
    </row>
    <row r="15" spans="1:10" s="1195" customFormat="1" ht="31.5" customHeight="1">
      <c r="A15" s="1194">
        <v>2016</v>
      </c>
      <c r="B15" s="1342">
        <v>221</v>
      </c>
      <c r="C15" s="108">
        <v>6</v>
      </c>
      <c r="D15" s="108">
        <v>20</v>
      </c>
      <c r="E15" s="108">
        <v>73</v>
      </c>
      <c r="F15" s="108">
        <v>72</v>
      </c>
      <c r="G15" s="108">
        <v>1</v>
      </c>
      <c r="H15" s="108">
        <v>1</v>
      </c>
      <c r="I15" s="108">
        <v>1</v>
      </c>
      <c r="J15" s="109">
        <v>120</v>
      </c>
    </row>
    <row r="16" spans="1:10" s="1195" customFormat="1" ht="31.5" customHeight="1">
      <c r="A16" s="1194">
        <v>2017</v>
      </c>
      <c r="B16" s="1342">
        <v>218</v>
      </c>
      <c r="C16" s="108">
        <v>6</v>
      </c>
      <c r="D16" s="108">
        <v>20</v>
      </c>
      <c r="E16" s="108">
        <v>73</v>
      </c>
      <c r="F16" s="108">
        <v>72</v>
      </c>
      <c r="G16" s="108">
        <v>1</v>
      </c>
      <c r="H16" s="108">
        <v>1</v>
      </c>
      <c r="I16" s="108">
        <v>1</v>
      </c>
      <c r="J16" s="109">
        <v>117</v>
      </c>
    </row>
    <row r="17" spans="1:10" s="1197" customFormat="1" ht="31.5" customHeight="1">
      <c r="A17" s="1196">
        <v>2018</v>
      </c>
      <c r="B17" s="1343">
        <v>216</v>
      </c>
      <c r="C17" s="124">
        <v>7</v>
      </c>
      <c r="D17" s="124">
        <v>20</v>
      </c>
      <c r="E17" s="124">
        <v>72</v>
      </c>
      <c r="F17" s="124">
        <v>71</v>
      </c>
      <c r="G17" s="124">
        <v>1</v>
      </c>
      <c r="H17" s="124">
        <v>1</v>
      </c>
      <c r="I17" s="124">
        <v>1</v>
      </c>
      <c r="J17" s="125">
        <v>115</v>
      </c>
    </row>
    <row r="18" spans="1:10" ht="20.25" customHeight="1">
      <c r="A18" s="1127" t="s">
        <v>1553</v>
      </c>
      <c r="B18" s="2051" t="s">
        <v>1576</v>
      </c>
      <c r="C18" s="2052"/>
      <c r="D18" s="2052"/>
      <c r="E18" s="2052"/>
      <c r="F18" s="2052"/>
      <c r="G18" s="2052"/>
      <c r="H18" s="2052"/>
      <c r="I18" s="2052"/>
      <c r="J18" s="2053"/>
    </row>
    <row r="19" spans="1:10" ht="20.25" customHeight="1">
      <c r="A19" s="1198"/>
      <c r="B19" s="2054" t="s">
        <v>1577</v>
      </c>
      <c r="C19" s="2055"/>
      <c r="D19" s="2055"/>
      <c r="E19" s="2055"/>
      <c r="F19" s="2055"/>
      <c r="G19" s="2055"/>
      <c r="H19" s="2055"/>
      <c r="I19" s="2055"/>
      <c r="J19" s="2056"/>
    </row>
    <row r="20" spans="1:10" ht="20.25" customHeight="1">
      <c r="A20" s="1198"/>
      <c r="B20" s="2061" t="s">
        <v>1556</v>
      </c>
      <c r="C20" s="2061" t="s">
        <v>1557</v>
      </c>
      <c r="D20" s="2061" t="s">
        <v>1558</v>
      </c>
      <c r="E20" s="2043" t="s">
        <v>1578</v>
      </c>
      <c r="F20" s="2044"/>
      <c r="G20" s="2045"/>
      <c r="H20" s="1187" t="s">
        <v>1560</v>
      </c>
      <c r="I20" s="1187" t="s">
        <v>1561</v>
      </c>
      <c r="J20" s="1187" t="s">
        <v>1562</v>
      </c>
    </row>
    <row r="21" spans="1:10" ht="20.25" customHeight="1">
      <c r="A21" s="1198"/>
      <c r="B21" s="2062"/>
      <c r="C21" s="2062"/>
      <c r="D21" s="2062"/>
      <c r="E21" s="1198" t="s">
        <v>1563</v>
      </c>
      <c r="F21" s="1127" t="s">
        <v>1564</v>
      </c>
      <c r="G21" s="1198" t="s">
        <v>1565</v>
      </c>
      <c r="H21" s="2057" t="s">
        <v>1572</v>
      </c>
      <c r="I21" s="1198"/>
      <c r="J21" s="1198"/>
    </row>
    <row r="22" spans="1:10" ht="20.25" customHeight="1">
      <c r="A22" s="1192"/>
      <c r="B22" s="2059" t="s">
        <v>1566</v>
      </c>
      <c r="C22" s="2059" t="s">
        <v>1567</v>
      </c>
      <c r="D22" s="2057" t="s">
        <v>1579</v>
      </c>
      <c r="E22" s="2057" t="s">
        <v>1580</v>
      </c>
      <c r="F22" s="2059" t="s">
        <v>1570</v>
      </c>
      <c r="G22" s="2057" t="s">
        <v>1571</v>
      </c>
      <c r="H22" s="2057"/>
      <c r="I22" s="2059" t="s">
        <v>1573</v>
      </c>
      <c r="J22" s="2059" t="s">
        <v>1574</v>
      </c>
    </row>
    <row r="23" spans="1:10" ht="20.25" customHeight="1">
      <c r="A23" s="1193" t="s">
        <v>1575</v>
      </c>
      <c r="B23" s="2060"/>
      <c r="C23" s="2060"/>
      <c r="D23" s="2058"/>
      <c r="E23" s="2058"/>
      <c r="F23" s="2060"/>
      <c r="G23" s="2058"/>
      <c r="H23" s="2058"/>
      <c r="I23" s="2060"/>
      <c r="J23" s="2060"/>
    </row>
    <row r="24" spans="1:10" s="469" customFormat="1" ht="31.5" customHeight="1">
      <c r="A24" s="1194">
        <v>2013</v>
      </c>
      <c r="B24" s="44">
        <v>10572</v>
      </c>
      <c r="C24" s="42">
        <v>324</v>
      </c>
      <c r="D24" s="42">
        <v>1640</v>
      </c>
      <c r="E24" s="42">
        <v>6426</v>
      </c>
      <c r="F24" s="42">
        <v>6306</v>
      </c>
      <c r="G24" s="42">
        <v>120</v>
      </c>
      <c r="H24" s="42">
        <v>67</v>
      </c>
      <c r="I24" s="42">
        <v>36</v>
      </c>
      <c r="J24" s="43">
        <v>2079</v>
      </c>
    </row>
    <row r="25" spans="1:10" s="1195" customFormat="1" ht="31.5" customHeight="1">
      <c r="A25" s="1199">
        <v>2014</v>
      </c>
      <c r="B25" s="44">
        <v>10440</v>
      </c>
      <c r="C25" s="42">
        <v>297</v>
      </c>
      <c r="D25" s="42">
        <v>1615</v>
      </c>
      <c r="E25" s="42">
        <v>6191</v>
      </c>
      <c r="F25" s="42">
        <v>6071</v>
      </c>
      <c r="G25" s="42">
        <v>120</v>
      </c>
      <c r="H25" s="42">
        <v>68</v>
      </c>
      <c r="I25" s="42">
        <v>59</v>
      </c>
      <c r="J25" s="43">
        <v>2210</v>
      </c>
    </row>
    <row r="26" spans="1:10" s="1195" customFormat="1" ht="31.5" customHeight="1">
      <c r="A26" s="1199">
        <v>2015</v>
      </c>
      <c r="B26" s="44">
        <v>10208</v>
      </c>
      <c r="C26" s="42">
        <v>319</v>
      </c>
      <c r="D26" s="42">
        <v>1663</v>
      </c>
      <c r="E26" s="42">
        <v>5925</v>
      </c>
      <c r="F26" s="42">
        <v>5805</v>
      </c>
      <c r="G26" s="42">
        <v>120</v>
      </c>
      <c r="H26" s="42">
        <v>66</v>
      </c>
      <c r="I26" s="42">
        <v>59</v>
      </c>
      <c r="J26" s="43">
        <v>2176</v>
      </c>
    </row>
    <row r="27" spans="1:10" s="1195" customFormat="1" ht="31.5" customHeight="1">
      <c r="A27" s="1194">
        <v>2016</v>
      </c>
      <c r="B27" s="44">
        <v>9940</v>
      </c>
      <c r="C27" s="42">
        <v>315</v>
      </c>
      <c r="D27" s="42">
        <v>1566</v>
      </c>
      <c r="E27" s="42">
        <v>5830</v>
      </c>
      <c r="F27" s="42">
        <v>5711</v>
      </c>
      <c r="G27" s="42">
        <v>119</v>
      </c>
      <c r="H27" s="42">
        <v>60</v>
      </c>
      <c r="I27" s="42">
        <v>65</v>
      </c>
      <c r="J27" s="43">
        <v>2104</v>
      </c>
    </row>
    <row r="28" spans="1:10" s="1195" customFormat="1" ht="31.5" customHeight="1">
      <c r="A28" s="1199">
        <v>2017</v>
      </c>
      <c r="B28" s="44">
        <v>9572</v>
      </c>
      <c r="C28" s="42">
        <v>313</v>
      </c>
      <c r="D28" s="42">
        <v>1466</v>
      </c>
      <c r="E28" s="42">
        <v>5632</v>
      </c>
      <c r="F28" s="42">
        <v>5513</v>
      </c>
      <c r="G28" s="42">
        <v>119</v>
      </c>
      <c r="H28" s="42">
        <v>57</v>
      </c>
      <c r="I28" s="42">
        <v>61</v>
      </c>
      <c r="J28" s="43">
        <v>2043</v>
      </c>
    </row>
    <row r="29" spans="1:10" s="1201" customFormat="1" ht="31.5" customHeight="1">
      <c r="A29" s="1200">
        <v>2018</v>
      </c>
      <c r="B29" s="949">
        <v>8347</v>
      </c>
      <c r="C29" s="694">
        <v>289</v>
      </c>
      <c r="D29" s="694">
        <v>1230</v>
      </c>
      <c r="E29" s="694">
        <v>5074</v>
      </c>
      <c r="F29" s="694">
        <v>4966</v>
      </c>
      <c r="G29" s="694">
        <v>108</v>
      </c>
      <c r="H29" s="694">
        <v>43</v>
      </c>
      <c r="I29" s="694">
        <v>63</v>
      </c>
      <c r="J29" s="950">
        <v>1648</v>
      </c>
    </row>
    <row r="30" spans="1:10" s="469" customFormat="1" ht="15.95" customHeight="1">
      <c r="A30" s="272" t="s">
        <v>1581</v>
      </c>
      <c r="B30" s="1202"/>
      <c r="C30" s="1203"/>
      <c r="D30" s="1203"/>
      <c r="E30" s="1203"/>
      <c r="F30" s="1203"/>
      <c r="G30" s="1203"/>
      <c r="H30" s="1203"/>
      <c r="I30" s="1203"/>
      <c r="J30" s="1203"/>
    </row>
  </sheetData>
  <mergeCells count="30">
    <mergeCell ref="I22:I23"/>
    <mergeCell ref="J22:J23"/>
    <mergeCell ref="B22:B23"/>
    <mergeCell ref="C22:C23"/>
    <mergeCell ref="D22:D23"/>
    <mergeCell ref="E22:E23"/>
    <mergeCell ref="F22:F23"/>
    <mergeCell ref="G22:G23"/>
    <mergeCell ref="H21:H23"/>
    <mergeCell ref="B20:B21"/>
    <mergeCell ref="C20:C21"/>
    <mergeCell ref="D20:D21"/>
    <mergeCell ref="E20:G20"/>
    <mergeCell ref="H10:H11"/>
    <mergeCell ref="I10:I11"/>
    <mergeCell ref="J10:J11"/>
    <mergeCell ref="B18:J18"/>
    <mergeCell ref="B19:J19"/>
    <mergeCell ref="B10:B11"/>
    <mergeCell ref="C10:C11"/>
    <mergeCell ref="D10:D11"/>
    <mergeCell ref="E10:E11"/>
    <mergeCell ref="F10:F11"/>
    <mergeCell ref="G10:G11"/>
    <mergeCell ref="E8:G8"/>
    <mergeCell ref="A2:J2"/>
    <mergeCell ref="A3:J3"/>
    <mergeCell ref="A4:J4"/>
    <mergeCell ref="B6:J6"/>
    <mergeCell ref="B7:J7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topLeftCell="A7" zoomScale="85" zoomScaleNormal="55" zoomScaleSheetLayoutView="85" workbookViewId="0">
      <selection activeCell="F11" sqref="F11"/>
    </sheetView>
  </sheetViews>
  <sheetFormatPr defaultColWidth="9" defaultRowHeight="14.25"/>
  <cols>
    <col min="1" max="1" width="8.625" customWidth="1"/>
    <col min="2" max="12" width="7.75" customWidth="1"/>
    <col min="13" max="16384" width="9" style="262"/>
  </cols>
  <sheetData>
    <row r="1" spans="1:12" ht="5.0999999999999996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</row>
    <row r="3" spans="1:12" s="263" customFormat="1" ht="21" customHeight="1">
      <c r="A3" s="2063" t="s">
        <v>1392</v>
      </c>
      <c r="B3" s="2064"/>
      <c r="C3" s="2064"/>
      <c r="D3" s="2064"/>
      <c r="E3" s="2064"/>
      <c r="F3" s="2064"/>
      <c r="G3" s="2064"/>
      <c r="H3" s="2064"/>
      <c r="I3" s="2064"/>
      <c r="J3" s="2064"/>
      <c r="K3" s="2064"/>
      <c r="L3" s="2064"/>
    </row>
    <row r="4" spans="1:12" s="263" customFormat="1" ht="20.100000000000001" customHeight="1">
      <c r="A4" s="1929" t="s">
        <v>1393</v>
      </c>
      <c r="B4" s="2065"/>
      <c r="C4" s="2065"/>
      <c r="D4" s="2065"/>
      <c r="E4" s="2065"/>
      <c r="F4" s="2065"/>
      <c r="G4" s="2065"/>
      <c r="H4" s="2065"/>
      <c r="I4" s="2065"/>
      <c r="J4" s="2065"/>
      <c r="K4" s="2065"/>
      <c r="L4" s="2065"/>
    </row>
    <row r="5" spans="1:12" s="264" customFormat="1" ht="20.100000000000001" customHeight="1">
      <c r="A5" s="7" t="s">
        <v>1394</v>
      </c>
      <c r="B5" s="718"/>
      <c r="C5" s="718"/>
      <c r="D5" s="718"/>
      <c r="E5" s="718"/>
      <c r="F5" s="718"/>
      <c r="G5" s="718"/>
      <c r="H5" s="718"/>
      <c r="I5" s="718"/>
      <c r="J5" s="1494" t="s">
        <v>1395</v>
      </c>
      <c r="K5" s="1494"/>
      <c r="L5" s="1436"/>
    </row>
    <row r="6" spans="1:12" s="264" customFormat="1" ht="31.5" customHeight="1">
      <c r="A6" s="982" t="s">
        <v>79</v>
      </c>
      <c r="B6" s="2051" t="s">
        <v>1396</v>
      </c>
      <c r="C6" s="2052"/>
      <c r="D6" s="2053"/>
      <c r="E6" s="2051" t="s">
        <v>1397</v>
      </c>
      <c r="F6" s="2052"/>
      <c r="G6" s="2052"/>
      <c r="H6" s="2052"/>
      <c r="I6" s="2052"/>
      <c r="J6" s="2052"/>
      <c r="K6" s="2052"/>
      <c r="L6" s="2053"/>
    </row>
    <row r="7" spans="1:12" s="264" customFormat="1" ht="19.5" customHeight="1">
      <c r="A7" s="983"/>
      <c r="B7" s="984"/>
      <c r="C7" s="1127" t="s">
        <v>1398</v>
      </c>
      <c r="D7" s="1127" t="s">
        <v>1399</v>
      </c>
      <c r="E7" s="985"/>
      <c r="F7" s="2061" t="s">
        <v>1400</v>
      </c>
      <c r="G7" s="2061" t="s">
        <v>1401</v>
      </c>
      <c r="H7" s="2061" t="s">
        <v>1402</v>
      </c>
      <c r="I7" s="2061" t="s">
        <v>1403</v>
      </c>
      <c r="J7" s="2061" t="s">
        <v>1404</v>
      </c>
      <c r="K7" s="2061" t="s">
        <v>1405</v>
      </c>
      <c r="L7" s="2061" t="s">
        <v>1406</v>
      </c>
    </row>
    <row r="8" spans="1:12" s="264" customFormat="1" ht="36" customHeight="1">
      <c r="A8" s="986" t="s">
        <v>1407</v>
      </c>
      <c r="B8" s="987"/>
      <c r="C8" s="988" t="s">
        <v>1408</v>
      </c>
      <c r="D8" s="988" t="s">
        <v>1409</v>
      </c>
      <c r="E8" s="989"/>
      <c r="F8" s="2066"/>
      <c r="G8" s="2066"/>
      <c r="H8" s="2066"/>
      <c r="I8" s="2066"/>
      <c r="J8" s="2066"/>
      <c r="K8" s="2066"/>
      <c r="L8" s="2066"/>
    </row>
    <row r="9" spans="1:12" s="484" customFormat="1" ht="100.7" customHeight="1">
      <c r="A9" s="990">
        <v>2013</v>
      </c>
      <c r="B9" s="991">
        <v>30276</v>
      </c>
      <c r="C9" s="992">
        <v>14986</v>
      </c>
      <c r="D9" s="992">
        <v>15290</v>
      </c>
      <c r="E9" s="993">
        <v>30276</v>
      </c>
      <c r="F9" s="992">
        <v>13084</v>
      </c>
      <c r="G9" s="992">
        <v>6821</v>
      </c>
      <c r="H9" s="992">
        <v>1760</v>
      </c>
      <c r="I9" s="992">
        <v>3164</v>
      </c>
      <c r="J9" s="992">
        <v>2907</v>
      </c>
      <c r="K9" s="2067">
        <v>2540</v>
      </c>
      <c r="L9" s="2068"/>
    </row>
    <row r="10" spans="1:12" s="488" customFormat="1" ht="100.7" customHeight="1">
      <c r="A10" s="994">
        <v>2014</v>
      </c>
      <c r="B10" s="991">
        <v>32919</v>
      </c>
      <c r="C10" s="992">
        <v>16058</v>
      </c>
      <c r="D10" s="992">
        <v>16861</v>
      </c>
      <c r="E10" s="993">
        <v>32919</v>
      </c>
      <c r="F10" s="992">
        <v>15120</v>
      </c>
      <c r="G10" s="992">
        <v>7066</v>
      </c>
      <c r="H10" s="992">
        <v>1854</v>
      </c>
      <c r="I10" s="992">
        <v>3310</v>
      </c>
      <c r="J10" s="992">
        <v>2978</v>
      </c>
      <c r="K10" s="2069">
        <v>2591</v>
      </c>
      <c r="L10" s="2070"/>
    </row>
    <row r="11" spans="1:12" s="488" customFormat="1" ht="100.7" customHeight="1">
      <c r="A11" s="994">
        <v>2015</v>
      </c>
      <c r="B11" s="991">
        <v>38457</v>
      </c>
      <c r="C11" s="992">
        <v>18715</v>
      </c>
      <c r="D11" s="992">
        <v>19742</v>
      </c>
      <c r="E11" s="993">
        <v>38457</v>
      </c>
      <c r="F11" s="992">
        <v>16878</v>
      </c>
      <c r="G11" s="992">
        <v>10095</v>
      </c>
      <c r="H11" s="992">
        <v>1933</v>
      </c>
      <c r="I11" s="992">
        <v>3472</v>
      </c>
      <c r="J11" s="992">
        <v>3194</v>
      </c>
      <c r="K11" s="2069">
        <v>2885</v>
      </c>
      <c r="L11" s="2070"/>
    </row>
    <row r="12" spans="1:12" s="488" customFormat="1" ht="100.7" customHeight="1">
      <c r="A12" s="994">
        <v>2016</v>
      </c>
      <c r="B12" s="991">
        <v>42325</v>
      </c>
      <c r="C12" s="992">
        <v>20761</v>
      </c>
      <c r="D12" s="992">
        <v>21554</v>
      </c>
      <c r="E12" s="993">
        <v>42315</v>
      </c>
      <c r="F12" s="992">
        <v>17701</v>
      </c>
      <c r="G12" s="992">
        <v>12097</v>
      </c>
      <c r="H12" s="992">
        <v>2117</v>
      </c>
      <c r="I12" s="992">
        <v>3808</v>
      </c>
      <c r="J12" s="992">
        <v>3425</v>
      </c>
      <c r="K12" s="2069">
        <v>3167</v>
      </c>
      <c r="L12" s="2070"/>
    </row>
    <row r="13" spans="1:12" s="488" customFormat="1" ht="100.7" customHeight="1">
      <c r="A13" s="994">
        <v>2017</v>
      </c>
      <c r="B13" s="991">
        <v>47234</v>
      </c>
      <c r="C13" s="992">
        <v>22891</v>
      </c>
      <c r="D13" s="992">
        <v>24343</v>
      </c>
      <c r="E13" s="993">
        <v>47234</v>
      </c>
      <c r="F13" s="992">
        <v>17935</v>
      </c>
      <c r="G13" s="992">
        <v>15546</v>
      </c>
      <c r="H13" s="992">
        <v>2397</v>
      </c>
      <c r="I13" s="992">
        <v>4183</v>
      </c>
      <c r="J13" s="992">
        <v>3670</v>
      </c>
      <c r="K13" s="2069">
        <v>3503</v>
      </c>
      <c r="L13" s="2070"/>
    </row>
    <row r="14" spans="1:12" s="672" customFormat="1" ht="100.7" customHeight="1">
      <c r="A14" s="995">
        <v>2018</v>
      </c>
      <c r="B14" s="996">
        <v>50835</v>
      </c>
      <c r="C14" s="997">
        <v>24505</v>
      </c>
      <c r="D14" s="997">
        <v>26330</v>
      </c>
      <c r="E14" s="998">
        <v>50835</v>
      </c>
      <c r="F14" s="997">
        <v>17651</v>
      </c>
      <c r="G14" s="997">
        <v>18584</v>
      </c>
      <c r="H14" s="997">
        <v>2615</v>
      </c>
      <c r="I14" s="997">
        <v>4218</v>
      </c>
      <c r="J14" s="997">
        <v>3914</v>
      </c>
      <c r="K14" s="997">
        <v>2357</v>
      </c>
      <c r="L14" s="999">
        <v>1496</v>
      </c>
    </row>
    <row r="15" spans="1:12" s="1000" customFormat="1" ht="15.95" customHeight="1">
      <c r="A15" s="1485" t="s">
        <v>1410</v>
      </c>
      <c r="B15" s="1485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</sheetData>
  <mergeCells count="19">
    <mergeCell ref="A15:B15"/>
    <mergeCell ref="L7:L8"/>
    <mergeCell ref="K9:L9"/>
    <mergeCell ref="K10:L10"/>
    <mergeCell ref="K11:L11"/>
    <mergeCell ref="K12:L12"/>
    <mergeCell ref="K13:L13"/>
    <mergeCell ref="F7:F8"/>
    <mergeCell ref="G7:G8"/>
    <mergeCell ref="H7:H8"/>
    <mergeCell ref="I7:I8"/>
    <mergeCell ref="J7:J8"/>
    <mergeCell ref="K7:K8"/>
    <mergeCell ref="A2:L2"/>
    <mergeCell ref="A3:L3"/>
    <mergeCell ref="A4:L4"/>
    <mergeCell ref="J5:L5"/>
    <mergeCell ref="B6:D6"/>
    <mergeCell ref="E6:L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topLeftCell="A10" zoomScaleNormal="55" zoomScaleSheetLayoutView="100" workbookViewId="0">
      <selection activeCell="D16" sqref="D16"/>
    </sheetView>
  </sheetViews>
  <sheetFormatPr defaultColWidth="9" defaultRowHeight="14.25"/>
  <cols>
    <col min="1" max="1" width="8.875" style="1" customWidth="1"/>
    <col min="2" max="3" width="11" style="2" customWidth="1"/>
    <col min="4" max="4" width="11.125" style="2" customWidth="1"/>
    <col min="5" max="5" width="11" style="2" customWidth="1"/>
    <col min="6" max="6" width="11.125" style="2" customWidth="1"/>
    <col min="7" max="7" width="11" style="2" customWidth="1"/>
    <col min="8" max="8" width="10.5" style="2" customWidth="1"/>
    <col min="9" max="9" width="8.875" style="2" customWidth="1"/>
    <col min="10" max="10" width="11.625" style="2" customWidth="1"/>
    <col min="11" max="11" width="6.5" style="2" customWidth="1"/>
    <col min="12" max="12" width="10.5" style="2" customWidth="1"/>
    <col min="13" max="13" width="11.375" style="1" customWidth="1"/>
    <col min="14" max="14" width="11.625" style="1" customWidth="1"/>
    <col min="15" max="15" width="10.625" style="3" customWidth="1"/>
    <col min="16" max="16" width="15.625" style="3" customWidth="1"/>
    <col min="17" max="16384" width="9" style="5"/>
  </cols>
  <sheetData>
    <row r="1" spans="1:16" ht="5.0999999999999996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0"/>
      <c r="N1" s="90"/>
      <c r="O1" s="93"/>
      <c r="P1" s="93"/>
    </row>
    <row r="2" spans="1:16" ht="50.1" customHeight="1">
      <c r="A2" s="1356"/>
      <c r="B2" s="1356"/>
      <c r="C2" s="1356"/>
      <c r="D2" s="1356"/>
      <c r="E2" s="1356"/>
      <c r="F2" s="1356"/>
      <c r="G2" s="1356"/>
      <c r="H2" s="1356"/>
      <c r="I2" s="1357"/>
      <c r="J2" s="1357"/>
      <c r="K2" s="1357"/>
      <c r="L2" s="1357"/>
      <c r="M2" s="1357"/>
      <c r="N2" s="1357"/>
      <c r="O2" s="1357"/>
      <c r="P2" s="1357"/>
    </row>
    <row r="3" spans="1:16" s="6" customFormat="1" ht="21" customHeight="1">
      <c r="A3" s="1432" t="s">
        <v>176</v>
      </c>
      <c r="B3" s="1432"/>
      <c r="C3" s="1432"/>
      <c r="D3" s="1432"/>
      <c r="E3" s="1432"/>
      <c r="F3" s="1432"/>
      <c r="G3" s="1432"/>
      <c r="H3" s="1432"/>
      <c r="I3" s="1433" t="s">
        <v>177</v>
      </c>
      <c r="J3" s="1432"/>
      <c r="K3" s="1432"/>
      <c r="L3" s="1432"/>
      <c r="M3" s="1432"/>
      <c r="N3" s="1432"/>
      <c r="O3" s="1432"/>
      <c r="P3" s="1432"/>
    </row>
    <row r="4" spans="1:16" s="6" customFormat="1" ht="20.100000000000001" customHeight="1">
      <c r="A4" s="1363" t="s">
        <v>178</v>
      </c>
      <c r="B4" s="1434"/>
      <c r="C4" s="1434"/>
      <c r="D4" s="1434"/>
      <c r="E4" s="1434"/>
      <c r="F4" s="1434"/>
      <c r="G4" s="1434"/>
      <c r="H4" s="1434"/>
      <c r="I4" s="1363" t="s">
        <v>179</v>
      </c>
      <c r="J4" s="1434"/>
      <c r="K4" s="1434"/>
      <c r="L4" s="1434"/>
      <c r="M4" s="1434"/>
      <c r="N4" s="1434"/>
      <c r="O4" s="1434"/>
      <c r="P4" s="1434"/>
    </row>
    <row r="5" spans="1:16" s="17" customFormat="1" ht="20.100000000000001" customHeight="1">
      <c r="A5" s="7" t="s">
        <v>180</v>
      </c>
      <c r="B5" s="16"/>
      <c r="C5" s="16"/>
      <c r="D5" s="11"/>
      <c r="E5" s="11"/>
      <c r="F5" s="11"/>
      <c r="G5" s="7"/>
      <c r="H5" s="165" t="s">
        <v>181</v>
      </c>
      <c r="I5" s="7" t="s">
        <v>180</v>
      </c>
      <c r="J5" s="12"/>
      <c r="K5" s="11"/>
      <c r="L5" s="11"/>
      <c r="M5" s="12"/>
      <c r="N5" s="12"/>
      <c r="O5" s="14"/>
      <c r="P5" s="165" t="s">
        <v>181</v>
      </c>
    </row>
    <row r="6" spans="1:16" s="17" customFormat="1" ht="20.100000000000001" customHeight="1">
      <c r="A6" s="1098" t="s">
        <v>182</v>
      </c>
      <c r="B6" s="1391" t="s">
        <v>183</v>
      </c>
      <c r="C6" s="1391"/>
      <c r="D6" s="1391"/>
      <c r="E6" s="1391"/>
      <c r="F6" s="1391"/>
      <c r="G6" s="1383" t="s">
        <v>184</v>
      </c>
      <c r="H6" s="1427"/>
      <c r="I6" s="166" t="s">
        <v>182</v>
      </c>
      <c r="J6" s="1428" t="s">
        <v>185</v>
      </c>
      <c r="K6" s="1429"/>
      <c r="L6" s="1429"/>
      <c r="M6" s="1429"/>
      <c r="N6" s="1429"/>
      <c r="O6" s="1429"/>
      <c r="P6" s="1430"/>
    </row>
    <row r="7" spans="1:16" s="17" customFormat="1" ht="18" customHeight="1">
      <c r="A7" s="1008" t="s">
        <v>186</v>
      </c>
      <c r="B7" s="20" t="s">
        <v>187</v>
      </c>
      <c r="C7" s="35" t="s">
        <v>188</v>
      </c>
      <c r="D7" s="1006" t="s">
        <v>189</v>
      </c>
      <c r="E7" s="1006" t="s">
        <v>190</v>
      </c>
      <c r="F7" s="25" t="s">
        <v>191</v>
      </c>
      <c r="G7" s="20" t="s">
        <v>187</v>
      </c>
      <c r="H7" s="25" t="s">
        <v>192</v>
      </c>
      <c r="I7" s="167" t="s">
        <v>186</v>
      </c>
      <c r="J7" s="168" t="s">
        <v>193</v>
      </c>
      <c r="K7" s="169" t="s">
        <v>194</v>
      </c>
      <c r="L7" s="168" t="s">
        <v>195</v>
      </c>
      <c r="M7" s="1038" t="s">
        <v>196</v>
      </c>
      <c r="N7" s="169" t="s">
        <v>197</v>
      </c>
      <c r="O7" s="166" t="s">
        <v>191</v>
      </c>
      <c r="P7" s="166" t="s">
        <v>198</v>
      </c>
    </row>
    <row r="8" spans="1:16" s="17" customFormat="1" ht="18" customHeight="1">
      <c r="A8" s="170" t="s">
        <v>119</v>
      </c>
      <c r="B8" s="27"/>
      <c r="C8" s="37"/>
      <c r="D8" s="1009" t="s">
        <v>199</v>
      </c>
      <c r="E8" s="1009"/>
      <c r="F8" s="171" t="s">
        <v>200</v>
      </c>
      <c r="G8" s="27"/>
      <c r="H8" s="37"/>
      <c r="I8" s="172" t="s">
        <v>201</v>
      </c>
      <c r="J8" s="1288" t="s">
        <v>202</v>
      </c>
      <c r="K8" s="173"/>
      <c r="L8" s="1025"/>
      <c r="M8" s="1025" t="s">
        <v>203</v>
      </c>
      <c r="N8" s="1027" t="s">
        <v>204</v>
      </c>
      <c r="O8" s="173" t="s">
        <v>200</v>
      </c>
      <c r="P8" s="173" t="s">
        <v>205</v>
      </c>
    </row>
    <row r="9" spans="1:16" s="17" customFormat="1" ht="18" customHeight="1">
      <c r="A9" s="106" t="s">
        <v>206</v>
      </c>
      <c r="B9" s="40" t="s">
        <v>23</v>
      </c>
      <c r="C9" s="107" t="s">
        <v>207</v>
      </c>
      <c r="D9" s="1066" t="s">
        <v>208</v>
      </c>
      <c r="E9" s="174" t="s">
        <v>209</v>
      </c>
      <c r="F9" s="175" t="s">
        <v>210</v>
      </c>
      <c r="G9" s="1012" t="s">
        <v>87</v>
      </c>
      <c r="H9" s="107" t="s">
        <v>211</v>
      </c>
      <c r="I9" s="176" t="s">
        <v>206</v>
      </c>
      <c r="J9" s="1029" t="s">
        <v>203</v>
      </c>
      <c r="K9" s="177" t="s">
        <v>212</v>
      </c>
      <c r="L9" s="1026" t="s">
        <v>213</v>
      </c>
      <c r="M9" s="1026" t="s">
        <v>214</v>
      </c>
      <c r="N9" s="1029" t="s">
        <v>215</v>
      </c>
      <c r="O9" s="177" t="s">
        <v>216</v>
      </c>
      <c r="P9" s="177" t="s">
        <v>217</v>
      </c>
    </row>
    <row r="10" spans="1:16" s="110" customFormat="1" ht="24" customHeight="1">
      <c r="A10" s="278">
        <v>2013</v>
      </c>
      <c r="B10" s="112">
        <v>0</v>
      </c>
      <c r="C10" s="112">
        <v>0</v>
      </c>
      <c r="D10" s="112" t="s">
        <v>49</v>
      </c>
      <c r="E10" s="112" t="s">
        <v>49</v>
      </c>
      <c r="F10" s="112">
        <v>0</v>
      </c>
      <c r="G10" s="112">
        <v>310</v>
      </c>
      <c r="H10" s="178">
        <v>108</v>
      </c>
      <c r="I10" s="179">
        <v>2013</v>
      </c>
      <c r="J10" s="1034">
        <v>3</v>
      </c>
      <c r="K10" s="1034">
        <v>0</v>
      </c>
      <c r="L10" s="1034">
        <v>6</v>
      </c>
      <c r="M10" s="1034">
        <v>15</v>
      </c>
      <c r="N10" s="1034">
        <v>21</v>
      </c>
      <c r="O10" s="1034">
        <v>147</v>
      </c>
      <c r="P10" s="1037">
        <v>10</v>
      </c>
    </row>
    <row r="11" spans="1:16" s="110" customFormat="1" ht="24" customHeight="1">
      <c r="A11" s="278">
        <v>2014</v>
      </c>
      <c r="B11" s="112" t="s">
        <v>49</v>
      </c>
      <c r="C11" s="112">
        <v>0</v>
      </c>
      <c r="D11" s="112">
        <v>0</v>
      </c>
      <c r="E11" s="112">
        <v>0</v>
      </c>
      <c r="F11" s="112">
        <v>0</v>
      </c>
      <c r="G11" s="112">
        <v>341</v>
      </c>
      <c r="H11" s="178">
        <v>102</v>
      </c>
      <c r="I11" s="179">
        <v>2014</v>
      </c>
      <c r="J11" s="1034">
        <v>4</v>
      </c>
      <c r="K11" s="1034">
        <v>0</v>
      </c>
      <c r="L11" s="1034">
        <v>5</v>
      </c>
      <c r="M11" s="1034">
        <v>15</v>
      </c>
      <c r="N11" s="1034">
        <v>20</v>
      </c>
      <c r="O11" s="1034">
        <v>190</v>
      </c>
      <c r="P11" s="1037">
        <v>5</v>
      </c>
    </row>
    <row r="12" spans="1:16" s="110" customFormat="1" ht="24" customHeight="1">
      <c r="A12" s="278">
        <v>2015</v>
      </c>
      <c r="B12" s="112" t="s">
        <v>49</v>
      </c>
      <c r="C12" s="112">
        <v>0</v>
      </c>
      <c r="D12" s="112">
        <v>0</v>
      </c>
      <c r="E12" s="112">
        <v>0</v>
      </c>
      <c r="F12" s="112">
        <v>0</v>
      </c>
      <c r="G12" s="112">
        <v>387</v>
      </c>
      <c r="H12" s="178">
        <v>112</v>
      </c>
      <c r="I12" s="179">
        <v>2015</v>
      </c>
      <c r="J12" s="1034">
        <v>3</v>
      </c>
      <c r="K12" s="1034">
        <v>0</v>
      </c>
      <c r="L12" s="1034">
        <v>6</v>
      </c>
      <c r="M12" s="1034">
        <v>15</v>
      </c>
      <c r="N12" s="1034">
        <v>17</v>
      </c>
      <c r="O12" s="1034">
        <v>227</v>
      </c>
      <c r="P12" s="1037">
        <v>7</v>
      </c>
    </row>
    <row r="13" spans="1:16" s="114" customFormat="1" ht="24" customHeight="1">
      <c r="A13" s="278">
        <v>2016</v>
      </c>
      <c r="B13" s="112" t="s">
        <v>49</v>
      </c>
      <c r="C13" s="112">
        <v>0</v>
      </c>
      <c r="D13" s="112">
        <v>0</v>
      </c>
      <c r="E13" s="112">
        <v>0</v>
      </c>
      <c r="F13" s="112">
        <v>0</v>
      </c>
      <c r="G13" s="112">
        <v>401</v>
      </c>
      <c r="H13" s="178">
        <v>115</v>
      </c>
      <c r="I13" s="179">
        <v>2016</v>
      </c>
      <c r="J13" s="1034">
        <v>3</v>
      </c>
      <c r="K13" s="1034">
        <v>0</v>
      </c>
      <c r="L13" s="1034">
        <v>8</v>
      </c>
      <c r="M13" s="1034">
        <v>14</v>
      </c>
      <c r="N13" s="1034">
        <v>20</v>
      </c>
      <c r="O13" s="1034">
        <v>234</v>
      </c>
      <c r="P13" s="1037">
        <v>7</v>
      </c>
    </row>
    <row r="14" spans="1:16" s="114" customFormat="1" ht="24" customHeight="1">
      <c r="A14" s="278">
        <v>2017</v>
      </c>
      <c r="B14" s="112" t="s">
        <v>49</v>
      </c>
      <c r="C14" s="112">
        <v>0</v>
      </c>
      <c r="D14" s="112">
        <v>0</v>
      </c>
      <c r="E14" s="112">
        <v>0</v>
      </c>
      <c r="F14" s="112">
        <v>0</v>
      </c>
      <c r="G14" s="112">
        <v>368</v>
      </c>
      <c r="H14" s="178">
        <v>114</v>
      </c>
      <c r="I14" s="179">
        <v>2017</v>
      </c>
      <c r="J14" s="1034">
        <v>3</v>
      </c>
      <c r="K14" s="1034">
        <v>0</v>
      </c>
      <c r="L14" s="1034">
        <v>7</v>
      </c>
      <c r="M14" s="1034">
        <v>14</v>
      </c>
      <c r="N14" s="1034">
        <v>18</v>
      </c>
      <c r="O14" s="1034">
        <v>205</v>
      </c>
      <c r="P14" s="1037">
        <v>7</v>
      </c>
    </row>
    <row r="15" spans="1:16" s="116" customFormat="1" ht="24" customHeight="1">
      <c r="A15" s="485">
        <v>2018</v>
      </c>
      <c r="B15" s="180" t="s">
        <v>49</v>
      </c>
      <c r="C15" s="180">
        <v>0</v>
      </c>
      <c r="D15" s="180">
        <v>0</v>
      </c>
      <c r="E15" s="180">
        <v>0</v>
      </c>
      <c r="F15" s="180">
        <v>0</v>
      </c>
      <c r="G15" s="180">
        <v>369</v>
      </c>
      <c r="H15" s="181">
        <v>114</v>
      </c>
      <c r="I15" s="182">
        <v>2018</v>
      </c>
      <c r="J15" s="183">
        <v>4</v>
      </c>
      <c r="K15" s="183">
        <v>0</v>
      </c>
      <c r="L15" s="183">
        <v>6</v>
      </c>
      <c r="M15" s="183">
        <v>14</v>
      </c>
      <c r="N15" s="183">
        <v>14</v>
      </c>
      <c r="O15" s="183">
        <v>210</v>
      </c>
      <c r="P15" s="184">
        <v>7</v>
      </c>
    </row>
    <row r="16" spans="1:16" s="118" customFormat="1" ht="19.899999999999999" customHeight="1">
      <c r="A16" s="1320" t="s">
        <v>50</v>
      </c>
      <c r="B16" s="112" t="s">
        <v>49</v>
      </c>
      <c r="C16" s="112">
        <v>0</v>
      </c>
      <c r="D16" s="112">
        <v>0</v>
      </c>
      <c r="E16" s="112">
        <v>0</v>
      </c>
      <c r="F16" s="112">
        <v>0</v>
      </c>
      <c r="G16" s="112">
        <v>39</v>
      </c>
      <c r="H16" s="46">
        <v>10</v>
      </c>
      <c r="I16" s="1320" t="s">
        <v>50</v>
      </c>
      <c r="J16" s="1034">
        <v>0</v>
      </c>
      <c r="K16" s="1034">
        <v>0</v>
      </c>
      <c r="L16" s="1034">
        <v>0</v>
      </c>
      <c r="M16" s="185">
        <v>5</v>
      </c>
      <c r="N16" s="186">
        <v>2</v>
      </c>
      <c r="O16" s="186">
        <v>21</v>
      </c>
      <c r="P16" s="187">
        <v>1</v>
      </c>
    </row>
    <row r="17" spans="1:16" s="118" customFormat="1" ht="19.899999999999999" customHeight="1">
      <c r="A17" s="1320" t="s">
        <v>51</v>
      </c>
      <c r="B17" s="112" t="s">
        <v>49</v>
      </c>
      <c r="C17" s="112">
        <v>0</v>
      </c>
      <c r="D17" s="112">
        <v>0</v>
      </c>
      <c r="E17" s="112">
        <v>0</v>
      </c>
      <c r="F17" s="112">
        <v>0</v>
      </c>
      <c r="G17" s="112">
        <v>7</v>
      </c>
      <c r="H17" s="46">
        <v>3</v>
      </c>
      <c r="I17" s="1320" t="s">
        <v>51</v>
      </c>
      <c r="J17" s="1034">
        <v>0</v>
      </c>
      <c r="K17" s="1034">
        <v>0</v>
      </c>
      <c r="L17" s="1034">
        <v>0</v>
      </c>
      <c r="M17" s="185">
        <v>1</v>
      </c>
      <c r="N17" s="186">
        <v>0</v>
      </c>
      <c r="O17" s="186">
        <v>3</v>
      </c>
      <c r="P17" s="187">
        <v>0</v>
      </c>
    </row>
    <row r="18" spans="1:16" s="118" customFormat="1" ht="19.899999999999999" customHeight="1">
      <c r="A18" s="1320" t="s">
        <v>218</v>
      </c>
      <c r="B18" s="112" t="s">
        <v>49</v>
      </c>
      <c r="C18" s="112">
        <v>0</v>
      </c>
      <c r="D18" s="112">
        <v>0</v>
      </c>
      <c r="E18" s="112">
        <v>0</v>
      </c>
      <c r="F18" s="112">
        <v>0</v>
      </c>
      <c r="G18" s="112">
        <v>5</v>
      </c>
      <c r="H18" s="43">
        <v>1</v>
      </c>
      <c r="I18" s="1320" t="s">
        <v>218</v>
      </c>
      <c r="J18" s="1034">
        <v>0</v>
      </c>
      <c r="K18" s="1034">
        <v>0</v>
      </c>
      <c r="L18" s="1034">
        <v>0</v>
      </c>
      <c r="M18" s="185">
        <v>0</v>
      </c>
      <c r="N18" s="186">
        <v>2</v>
      </c>
      <c r="O18" s="186">
        <v>2</v>
      </c>
      <c r="P18" s="187">
        <v>0</v>
      </c>
    </row>
    <row r="19" spans="1:16" s="118" customFormat="1" ht="19.899999999999999" customHeight="1">
      <c r="A19" s="1320" t="s">
        <v>53</v>
      </c>
      <c r="B19" s="112" t="s">
        <v>49</v>
      </c>
      <c r="C19" s="112">
        <v>0</v>
      </c>
      <c r="D19" s="112">
        <v>0</v>
      </c>
      <c r="E19" s="112">
        <v>0</v>
      </c>
      <c r="F19" s="112">
        <v>0</v>
      </c>
      <c r="G19" s="112">
        <v>47</v>
      </c>
      <c r="H19" s="46">
        <v>13</v>
      </c>
      <c r="I19" s="1320" t="s">
        <v>53</v>
      </c>
      <c r="J19" s="1034">
        <v>0</v>
      </c>
      <c r="K19" s="1034">
        <v>0</v>
      </c>
      <c r="L19" s="186">
        <v>1</v>
      </c>
      <c r="M19" s="185">
        <v>2</v>
      </c>
      <c r="N19" s="186">
        <v>1</v>
      </c>
      <c r="O19" s="186">
        <v>29</v>
      </c>
      <c r="P19" s="188">
        <v>1</v>
      </c>
    </row>
    <row r="20" spans="1:16" s="118" customFormat="1" ht="19.899999999999999" customHeight="1">
      <c r="A20" s="1320" t="s">
        <v>220</v>
      </c>
      <c r="B20" s="112" t="s">
        <v>49</v>
      </c>
      <c r="C20" s="112">
        <v>0</v>
      </c>
      <c r="D20" s="112">
        <v>0</v>
      </c>
      <c r="E20" s="112">
        <v>0</v>
      </c>
      <c r="F20" s="112">
        <v>0</v>
      </c>
      <c r="G20" s="112">
        <v>11</v>
      </c>
      <c r="H20" s="46">
        <v>4</v>
      </c>
      <c r="I20" s="1320" t="s">
        <v>220</v>
      </c>
      <c r="J20" s="1034">
        <v>1</v>
      </c>
      <c r="K20" s="1034">
        <v>0</v>
      </c>
      <c r="L20" s="1034">
        <v>0</v>
      </c>
      <c r="M20" s="185">
        <v>0</v>
      </c>
      <c r="N20" s="1034">
        <v>0</v>
      </c>
      <c r="O20" s="186">
        <v>5</v>
      </c>
      <c r="P20" s="188">
        <v>1</v>
      </c>
    </row>
    <row r="21" spans="1:16" s="118" customFormat="1" ht="19.899999999999999" customHeight="1">
      <c r="A21" s="1320" t="s">
        <v>55</v>
      </c>
      <c r="B21" s="112" t="s">
        <v>49</v>
      </c>
      <c r="C21" s="112">
        <v>0</v>
      </c>
      <c r="D21" s="112">
        <v>0</v>
      </c>
      <c r="E21" s="112">
        <v>0</v>
      </c>
      <c r="F21" s="112">
        <v>0</v>
      </c>
      <c r="G21" s="112">
        <v>5</v>
      </c>
      <c r="H21" s="43">
        <v>4</v>
      </c>
      <c r="I21" s="1320" t="s">
        <v>55</v>
      </c>
      <c r="J21" s="1034">
        <v>0</v>
      </c>
      <c r="K21" s="1034">
        <v>0</v>
      </c>
      <c r="L21" s="1034">
        <v>0</v>
      </c>
      <c r="M21" s="185">
        <v>0</v>
      </c>
      <c r="N21" s="1034">
        <v>0</v>
      </c>
      <c r="O21" s="186">
        <v>1</v>
      </c>
      <c r="P21" s="1037">
        <v>0</v>
      </c>
    </row>
    <row r="22" spans="1:16" s="118" customFormat="1" ht="19.899999999999999" customHeight="1">
      <c r="A22" s="1320" t="s">
        <v>56</v>
      </c>
      <c r="B22" s="112" t="s">
        <v>49</v>
      </c>
      <c r="C22" s="112">
        <v>0</v>
      </c>
      <c r="D22" s="112">
        <v>0</v>
      </c>
      <c r="E22" s="112">
        <v>0</v>
      </c>
      <c r="F22" s="112">
        <v>0</v>
      </c>
      <c r="G22" s="112">
        <v>5</v>
      </c>
      <c r="H22" s="43">
        <v>1</v>
      </c>
      <c r="I22" s="1320" t="s">
        <v>56</v>
      </c>
      <c r="J22" s="1034">
        <v>0</v>
      </c>
      <c r="K22" s="1034">
        <v>0</v>
      </c>
      <c r="L22" s="186">
        <v>1</v>
      </c>
      <c r="M22" s="185">
        <v>0</v>
      </c>
      <c r="N22" s="186">
        <v>1</v>
      </c>
      <c r="O22" s="186">
        <v>2</v>
      </c>
      <c r="P22" s="1037">
        <v>0</v>
      </c>
    </row>
    <row r="23" spans="1:16" s="118" customFormat="1" ht="19.899999999999999" customHeight="1">
      <c r="A23" s="1320" t="s">
        <v>57</v>
      </c>
      <c r="B23" s="112" t="s">
        <v>49</v>
      </c>
      <c r="C23" s="112">
        <v>0</v>
      </c>
      <c r="D23" s="112">
        <v>0</v>
      </c>
      <c r="E23" s="112">
        <v>0</v>
      </c>
      <c r="F23" s="112">
        <v>0</v>
      </c>
      <c r="G23" s="112">
        <v>26</v>
      </c>
      <c r="H23" s="46">
        <v>10</v>
      </c>
      <c r="I23" s="1320" t="s">
        <v>57</v>
      </c>
      <c r="J23" s="1034">
        <v>0</v>
      </c>
      <c r="K23" s="1034">
        <v>0</v>
      </c>
      <c r="L23" s="186">
        <v>1</v>
      </c>
      <c r="M23" s="185">
        <v>1</v>
      </c>
      <c r="N23" s="186">
        <v>2</v>
      </c>
      <c r="O23" s="186">
        <v>12</v>
      </c>
      <c r="P23" s="1037">
        <v>0</v>
      </c>
    </row>
    <row r="24" spans="1:16" s="118" customFormat="1" ht="19.899999999999999" customHeight="1">
      <c r="A24" s="1320" t="s">
        <v>58</v>
      </c>
      <c r="B24" s="112" t="s">
        <v>49</v>
      </c>
      <c r="C24" s="112">
        <v>0</v>
      </c>
      <c r="D24" s="112">
        <v>0</v>
      </c>
      <c r="E24" s="112">
        <v>0</v>
      </c>
      <c r="F24" s="112">
        <v>0</v>
      </c>
      <c r="G24" s="112">
        <v>9</v>
      </c>
      <c r="H24" s="46">
        <v>5</v>
      </c>
      <c r="I24" s="1320" t="s">
        <v>58</v>
      </c>
      <c r="J24" s="1034">
        <v>1</v>
      </c>
      <c r="K24" s="1034">
        <v>0</v>
      </c>
      <c r="L24" s="186">
        <v>0</v>
      </c>
      <c r="M24" s="185">
        <v>2</v>
      </c>
      <c r="N24" s="186">
        <v>0</v>
      </c>
      <c r="O24" s="186">
        <v>1</v>
      </c>
      <c r="P24" s="1037">
        <v>0</v>
      </c>
    </row>
    <row r="25" spans="1:16" s="118" customFormat="1" ht="19.899999999999999" customHeight="1">
      <c r="A25" s="1320" t="s">
        <v>59</v>
      </c>
      <c r="B25" s="112" t="s">
        <v>49</v>
      </c>
      <c r="C25" s="112">
        <v>0</v>
      </c>
      <c r="D25" s="112">
        <v>0</v>
      </c>
      <c r="E25" s="112">
        <v>0</v>
      </c>
      <c r="F25" s="112">
        <v>0</v>
      </c>
      <c r="G25" s="112">
        <v>6</v>
      </c>
      <c r="H25" s="43">
        <v>1</v>
      </c>
      <c r="I25" s="1320" t="s">
        <v>59</v>
      </c>
      <c r="J25" s="1034">
        <v>0</v>
      </c>
      <c r="K25" s="1034">
        <v>0</v>
      </c>
      <c r="L25" s="1034">
        <v>0</v>
      </c>
      <c r="M25" s="185">
        <v>1</v>
      </c>
      <c r="N25" s="186">
        <v>1</v>
      </c>
      <c r="O25" s="186">
        <v>2</v>
      </c>
      <c r="P25" s="1037">
        <v>1</v>
      </c>
    </row>
    <row r="26" spans="1:16" s="118" customFormat="1" ht="19.899999999999999" customHeight="1">
      <c r="A26" s="1320" t="s">
        <v>60</v>
      </c>
      <c r="B26" s="112" t="s">
        <v>49</v>
      </c>
      <c r="C26" s="112">
        <v>0</v>
      </c>
      <c r="D26" s="112">
        <v>0</v>
      </c>
      <c r="E26" s="112">
        <v>0</v>
      </c>
      <c r="F26" s="112">
        <v>0</v>
      </c>
      <c r="G26" s="112">
        <v>15</v>
      </c>
      <c r="H26" s="46">
        <v>5</v>
      </c>
      <c r="I26" s="1320" t="s">
        <v>60</v>
      </c>
      <c r="J26" s="1034">
        <v>0</v>
      </c>
      <c r="K26" s="1034">
        <v>0</v>
      </c>
      <c r="L26" s="1034">
        <v>0</v>
      </c>
      <c r="M26" s="185">
        <v>0</v>
      </c>
      <c r="N26" s="186">
        <v>5</v>
      </c>
      <c r="O26" s="186">
        <v>5</v>
      </c>
      <c r="P26" s="1037">
        <v>0</v>
      </c>
    </row>
    <row r="27" spans="1:16" ht="19.899999999999999" customHeight="1">
      <c r="A27" s="1320" t="s">
        <v>61</v>
      </c>
      <c r="B27" s="112" t="s">
        <v>49</v>
      </c>
      <c r="C27" s="112">
        <v>0</v>
      </c>
      <c r="D27" s="112">
        <v>0</v>
      </c>
      <c r="E27" s="112">
        <v>0</v>
      </c>
      <c r="F27" s="112">
        <v>0</v>
      </c>
      <c r="G27" s="112">
        <v>1</v>
      </c>
      <c r="H27" s="46">
        <v>1</v>
      </c>
      <c r="I27" s="1320" t="s">
        <v>61</v>
      </c>
      <c r="J27" s="1034">
        <v>0</v>
      </c>
      <c r="K27" s="1034">
        <v>0</v>
      </c>
      <c r="L27" s="1034">
        <v>0</v>
      </c>
      <c r="M27" s="185">
        <v>0</v>
      </c>
      <c r="N27" s="1034">
        <v>0</v>
      </c>
      <c r="O27" s="186">
        <v>0</v>
      </c>
      <c r="P27" s="1037">
        <v>0</v>
      </c>
    </row>
    <row r="28" spans="1:16" ht="19.899999999999999" customHeight="1">
      <c r="A28" s="1320" t="s">
        <v>62</v>
      </c>
      <c r="B28" s="112" t="s">
        <v>49</v>
      </c>
      <c r="C28" s="112">
        <v>0</v>
      </c>
      <c r="D28" s="112">
        <v>0</v>
      </c>
      <c r="E28" s="112">
        <v>0</v>
      </c>
      <c r="F28" s="112">
        <v>0</v>
      </c>
      <c r="G28" s="112">
        <v>5</v>
      </c>
      <c r="H28" s="46">
        <v>3</v>
      </c>
      <c r="I28" s="1320" t="s">
        <v>62</v>
      </c>
      <c r="J28" s="1034">
        <v>0</v>
      </c>
      <c r="K28" s="1034">
        <v>0</v>
      </c>
      <c r="L28" s="1034">
        <v>0</v>
      </c>
      <c r="M28" s="185">
        <v>0</v>
      </c>
      <c r="N28" s="1034">
        <v>0</v>
      </c>
      <c r="O28" s="186">
        <v>2</v>
      </c>
      <c r="P28" s="1037">
        <v>0</v>
      </c>
    </row>
    <row r="29" spans="1:16" ht="19.899999999999999" customHeight="1">
      <c r="A29" s="1320" t="s">
        <v>63</v>
      </c>
      <c r="B29" s="112" t="s">
        <v>49</v>
      </c>
      <c r="C29" s="112">
        <v>0</v>
      </c>
      <c r="D29" s="112">
        <v>0</v>
      </c>
      <c r="E29" s="112">
        <v>0</v>
      </c>
      <c r="F29" s="112">
        <v>0</v>
      </c>
      <c r="G29" s="112">
        <v>2</v>
      </c>
      <c r="H29" s="46">
        <v>1</v>
      </c>
      <c r="I29" s="1320" t="s">
        <v>63</v>
      </c>
      <c r="J29" s="1034">
        <v>0</v>
      </c>
      <c r="K29" s="1034">
        <v>0</v>
      </c>
      <c r="L29" s="1034">
        <v>0</v>
      </c>
      <c r="M29" s="185">
        <v>0</v>
      </c>
      <c r="N29" s="1034">
        <v>0</v>
      </c>
      <c r="O29" s="186">
        <v>1</v>
      </c>
      <c r="P29" s="1037">
        <v>0</v>
      </c>
    </row>
    <row r="30" spans="1:16" ht="19.899999999999999" customHeight="1">
      <c r="A30" s="1320" t="s">
        <v>64</v>
      </c>
      <c r="B30" s="112" t="s">
        <v>49</v>
      </c>
      <c r="C30" s="112">
        <v>0</v>
      </c>
      <c r="D30" s="112">
        <v>0</v>
      </c>
      <c r="E30" s="112">
        <v>0</v>
      </c>
      <c r="F30" s="112">
        <v>0</v>
      </c>
      <c r="G30" s="112">
        <v>22</v>
      </c>
      <c r="H30" s="46">
        <v>6</v>
      </c>
      <c r="I30" s="1320" t="s">
        <v>64</v>
      </c>
      <c r="J30" s="1034">
        <v>0</v>
      </c>
      <c r="K30" s="1034">
        <v>0</v>
      </c>
      <c r="L30" s="1034">
        <v>0</v>
      </c>
      <c r="M30" s="185">
        <v>0</v>
      </c>
      <c r="N30" s="1034">
        <v>0</v>
      </c>
      <c r="O30" s="186">
        <v>16</v>
      </c>
      <c r="P30" s="1037">
        <v>0</v>
      </c>
    </row>
    <row r="31" spans="1:16" ht="19.899999999999999" customHeight="1">
      <c r="A31" s="1320" t="s">
        <v>65</v>
      </c>
      <c r="B31" s="112" t="s">
        <v>49</v>
      </c>
      <c r="C31" s="112">
        <v>0</v>
      </c>
      <c r="D31" s="112">
        <v>0</v>
      </c>
      <c r="E31" s="112">
        <v>0</v>
      </c>
      <c r="F31" s="112">
        <v>0</v>
      </c>
      <c r="G31" s="112">
        <v>1</v>
      </c>
      <c r="H31" s="43">
        <v>1</v>
      </c>
      <c r="I31" s="1320" t="s">
        <v>65</v>
      </c>
      <c r="J31" s="1034">
        <v>0</v>
      </c>
      <c r="K31" s="1034">
        <v>0</v>
      </c>
      <c r="L31" s="1034">
        <v>0</v>
      </c>
      <c r="M31" s="185">
        <v>0</v>
      </c>
      <c r="N31" s="1034">
        <v>0</v>
      </c>
      <c r="O31" s="186">
        <v>0</v>
      </c>
      <c r="P31" s="1037">
        <v>0</v>
      </c>
    </row>
    <row r="32" spans="1:16" ht="19.899999999999999" customHeight="1">
      <c r="A32" s="1320" t="s">
        <v>66</v>
      </c>
      <c r="B32" s="112" t="s">
        <v>49</v>
      </c>
      <c r="C32" s="112">
        <v>0</v>
      </c>
      <c r="D32" s="112">
        <v>0</v>
      </c>
      <c r="E32" s="112">
        <v>0</v>
      </c>
      <c r="F32" s="112">
        <v>0</v>
      </c>
      <c r="G32" s="112">
        <v>92</v>
      </c>
      <c r="H32" s="46">
        <v>23</v>
      </c>
      <c r="I32" s="1320" t="s">
        <v>66</v>
      </c>
      <c r="J32" s="1034">
        <v>0</v>
      </c>
      <c r="K32" s="1034">
        <v>0</v>
      </c>
      <c r="L32" s="1034">
        <v>0</v>
      </c>
      <c r="M32" s="185">
        <v>0</v>
      </c>
      <c r="N32" s="1034">
        <v>0</v>
      </c>
      <c r="O32" s="186">
        <v>67</v>
      </c>
      <c r="P32" s="188">
        <v>2</v>
      </c>
    </row>
    <row r="33" spans="1:16" ht="19.899999999999999" customHeight="1">
      <c r="A33" s="1320" t="s">
        <v>67</v>
      </c>
      <c r="B33" s="112" t="s">
        <v>49</v>
      </c>
      <c r="C33" s="112">
        <v>0</v>
      </c>
      <c r="D33" s="112">
        <v>0</v>
      </c>
      <c r="E33" s="112">
        <v>0</v>
      </c>
      <c r="F33" s="112">
        <v>0</v>
      </c>
      <c r="G33" s="112">
        <v>16</v>
      </c>
      <c r="H33" s="43">
        <v>10</v>
      </c>
      <c r="I33" s="1320" t="s">
        <v>67</v>
      </c>
      <c r="J33" s="1034">
        <v>0</v>
      </c>
      <c r="K33" s="1034">
        <v>0</v>
      </c>
      <c r="L33" s="1034">
        <v>1</v>
      </c>
      <c r="M33" s="185">
        <v>0</v>
      </c>
      <c r="N33" s="1034">
        <v>0</v>
      </c>
      <c r="O33" s="186">
        <v>4</v>
      </c>
      <c r="P33" s="1037">
        <v>1</v>
      </c>
    </row>
    <row r="34" spans="1:16" ht="19.899999999999999" customHeight="1">
      <c r="A34" s="1320" t="s">
        <v>68</v>
      </c>
      <c r="B34" s="112" t="s">
        <v>49</v>
      </c>
      <c r="C34" s="112">
        <v>0</v>
      </c>
      <c r="D34" s="112">
        <v>0</v>
      </c>
      <c r="E34" s="112">
        <v>0</v>
      </c>
      <c r="F34" s="112">
        <v>0</v>
      </c>
      <c r="G34" s="112">
        <v>10</v>
      </c>
      <c r="H34" s="43"/>
      <c r="I34" s="1320" t="s">
        <v>68</v>
      </c>
      <c r="J34" s="1034">
        <v>0</v>
      </c>
      <c r="K34" s="1034">
        <v>0</v>
      </c>
      <c r="L34" s="1034">
        <v>0</v>
      </c>
      <c r="M34" s="185">
        <v>1</v>
      </c>
      <c r="N34" s="1034">
        <v>0</v>
      </c>
      <c r="O34" s="186">
        <v>9</v>
      </c>
      <c r="P34" s="1037">
        <v>0</v>
      </c>
    </row>
    <row r="35" spans="1:16" ht="19.899999999999999" customHeight="1">
      <c r="A35" s="1320" t="s">
        <v>69</v>
      </c>
      <c r="B35" s="112" t="s">
        <v>49</v>
      </c>
      <c r="C35" s="112">
        <v>0</v>
      </c>
      <c r="D35" s="112">
        <v>0</v>
      </c>
      <c r="E35" s="112">
        <v>0</v>
      </c>
      <c r="F35" s="112">
        <v>0</v>
      </c>
      <c r="G35" s="112">
        <v>7</v>
      </c>
      <c r="H35" s="46">
        <v>1</v>
      </c>
      <c r="I35" s="1320" t="s">
        <v>69</v>
      </c>
      <c r="J35" s="1034">
        <v>1</v>
      </c>
      <c r="K35" s="1034">
        <v>0</v>
      </c>
      <c r="L35" s="186">
        <v>2</v>
      </c>
      <c r="M35" s="185">
        <v>1</v>
      </c>
      <c r="N35" s="1034">
        <v>0</v>
      </c>
      <c r="O35" s="186">
        <v>2</v>
      </c>
      <c r="P35" s="188">
        <v>0</v>
      </c>
    </row>
    <row r="36" spans="1:16" ht="19.899999999999999" customHeight="1">
      <c r="A36" s="1320" t="s">
        <v>70</v>
      </c>
      <c r="B36" s="112" t="s">
        <v>49</v>
      </c>
      <c r="C36" s="112">
        <v>0</v>
      </c>
      <c r="D36" s="112">
        <v>0</v>
      </c>
      <c r="E36" s="112">
        <v>0</v>
      </c>
      <c r="F36" s="112">
        <v>0</v>
      </c>
      <c r="G36" s="112">
        <v>34</v>
      </c>
      <c r="H36" s="46">
        <v>9</v>
      </c>
      <c r="I36" s="1320" t="s">
        <v>70</v>
      </c>
      <c r="J36" s="185">
        <v>0</v>
      </c>
      <c r="K36" s="1034">
        <v>0</v>
      </c>
      <c r="L36" s="1034">
        <v>0</v>
      </c>
      <c r="M36" s="185">
        <v>0</v>
      </c>
      <c r="N36" s="1034">
        <v>0</v>
      </c>
      <c r="O36" s="186">
        <v>25</v>
      </c>
      <c r="P36" s="187">
        <v>0</v>
      </c>
    </row>
    <row r="37" spans="1:16" ht="19.899999999999999" customHeight="1">
      <c r="A37" s="1320" t="s">
        <v>222</v>
      </c>
      <c r="B37" s="112" t="s">
        <v>49</v>
      </c>
      <c r="C37" s="112">
        <v>0</v>
      </c>
      <c r="D37" s="112">
        <v>0</v>
      </c>
      <c r="E37" s="112">
        <v>0</v>
      </c>
      <c r="F37" s="112">
        <v>0</v>
      </c>
      <c r="G37" s="112">
        <v>2</v>
      </c>
      <c r="H37" s="43">
        <v>1</v>
      </c>
      <c r="I37" s="1320" t="s">
        <v>222</v>
      </c>
      <c r="J37" s="1034">
        <v>1</v>
      </c>
      <c r="K37" s="1034">
        <v>0</v>
      </c>
      <c r="L37" s="1034">
        <v>0</v>
      </c>
      <c r="M37" s="185">
        <v>0</v>
      </c>
      <c r="N37" s="1034">
        <v>0</v>
      </c>
      <c r="O37" s="186">
        <v>0</v>
      </c>
      <c r="P37" s="187">
        <v>0</v>
      </c>
    </row>
    <row r="38" spans="1:16" ht="19.899999999999999" customHeight="1">
      <c r="A38" s="1321" t="s">
        <v>72</v>
      </c>
      <c r="B38" s="159" t="s">
        <v>49</v>
      </c>
      <c r="C38" s="159">
        <v>0</v>
      </c>
      <c r="D38" s="159">
        <v>0</v>
      </c>
      <c r="E38" s="159">
        <v>0</v>
      </c>
      <c r="F38" s="159">
        <v>0</v>
      </c>
      <c r="G38" s="159">
        <v>2</v>
      </c>
      <c r="H38" s="1074">
        <v>1</v>
      </c>
      <c r="I38" s="1321" t="s">
        <v>72</v>
      </c>
      <c r="J38" s="1035">
        <v>0</v>
      </c>
      <c r="K38" s="1035">
        <v>0</v>
      </c>
      <c r="L38" s="1035">
        <v>0</v>
      </c>
      <c r="M38" s="189">
        <v>0</v>
      </c>
      <c r="N38" s="1035">
        <v>0</v>
      </c>
      <c r="O38" s="190">
        <v>1</v>
      </c>
      <c r="P38" s="191">
        <v>0</v>
      </c>
    </row>
    <row r="39" spans="1:16" ht="15.95" customHeight="1">
      <c r="A39" s="192" t="s">
        <v>74</v>
      </c>
      <c r="B39" s="70"/>
      <c r="C39" s="74"/>
      <c r="D39" s="74"/>
      <c r="E39" s="74"/>
      <c r="F39" s="74"/>
      <c r="G39" s="193"/>
      <c r="H39" s="193"/>
      <c r="I39" s="192" t="s">
        <v>74</v>
      </c>
      <c r="J39" s="70"/>
      <c r="K39" s="194"/>
      <c r="L39" s="193"/>
      <c r="M39" s="195"/>
      <c r="N39" s="1431"/>
      <c r="O39" s="1431"/>
      <c r="P39" s="1431"/>
    </row>
    <row r="40" spans="1:16" ht="15.9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8"/>
      <c r="N40" s="98"/>
      <c r="O40" s="97"/>
      <c r="P40" s="97"/>
    </row>
  </sheetData>
  <mergeCells count="10">
    <mergeCell ref="B6:F6"/>
    <mergeCell ref="G6:H6"/>
    <mergeCell ref="J6:P6"/>
    <mergeCell ref="N39:P39"/>
    <mergeCell ref="A2:H2"/>
    <mergeCell ref="I2:P2"/>
    <mergeCell ref="A3:H3"/>
    <mergeCell ref="I3:P3"/>
    <mergeCell ref="A4:H4"/>
    <mergeCell ref="I4:P4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85" zoomScaleSheetLayoutView="85" workbookViewId="0">
      <selection activeCell="I13" sqref="I13"/>
    </sheetView>
  </sheetViews>
  <sheetFormatPr defaultColWidth="9" defaultRowHeight="14.25"/>
  <cols>
    <col min="1" max="1" width="5.25" style="1" customWidth="1"/>
    <col min="2" max="2" width="7.125" style="1" customWidth="1"/>
    <col min="3" max="3" width="6.875" style="1" customWidth="1"/>
    <col min="4" max="4" width="6.25" style="1" customWidth="1"/>
    <col min="5" max="5" width="4.5" style="1" customWidth="1"/>
    <col min="6" max="6" width="6.375" style="1" customWidth="1"/>
    <col min="7" max="7" width="6.125" style="1" customWidth="1"/>
    <col min="8" max="8" width="6.5" style="1" customWidth="1"/>
    <col min="9" max="9" width="7.5" style="1" customWidth="1"/>
    <col min="10" max="12" width="7.25" style="1" customWidth="1"/>
    <col min="13" max="13" width="7.625" style="1" customWidth="1"/>
    <col min="14" max="16384" width="9" style="5"/>
  </cols>
  <sheetData>
    <row r="1" spans="1:13" ht="5.0999999999999996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</row>
    <row r="3" spans="1:13" s="6" customFormat="1" ht="21" customHeight="1">
      <c r="A3" s="1432" t="s">
        <v>224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</row>
    <row r="4" spans="1:13" s="6" customFormat="1" ht="20.100000000000001" customHeight="1">
      <c r="A4" s="1362" t="s">
        <v>225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</row>
    <row r="5" spans="1:13" s="17" customFormat="1" ht="20.100000000000001" customHeight="1">
      <c r="A5" s="7" t="s">
        <v>180</v>
      </c>
      <c r="B5" s="196"/>
      <c r="C5" s="196"/>
      <c r="D5" s="196"/>
      <c r="E5" s="196"/>
      <c r="F5" s="196"/>
      <c r="G5" s="196"/>
      <c r="H5" s="196"/>
      <c r="I5" s="196"/>
      <c r="J5" s="1435" t="s">
        <v>181</v>
      </c>
      <c r="K5" s="1435"/>
      <c r="L5" s="1435"/>
      <c r="M5" s="1436"/>
    </row>
    <row r="6" spans="1:13" s="17" customFormat="1" ht="24.95" customHeight="1">
      <c r="A6" s="1098" t="s">
        <v>79</v>
      </c>
      <c r="B6" s="22" t="s">
        <v>226</v>
      </c>
      <c r="C6" s="1445" t="s">
        <v>1633</v>
      </c>
      <c r="D6" s="1413"/>
      <c r="E6" s="1413"/>
      <c r="F6" s="1413"/>
      <c r="G6" s="1413"/>
      <c r="H6" s="1413"/>
      <c r="I6" s="1413"/>
      <c r="J6" s="1414"/>
      <c r="K6" s="1437" t="s">
        <v>227</v>
      </c>
      <c r="L6" s="1438"/>
      <c r="M6" s="1441" t="s">
        <v>1634</v>
      </c>
    </row>
    <row r="7" spans="1:13" s="17" customFormat="1" ht="36.75" customHeight="1">
      <c r="A7" s="133"/>
      <c r="B7" s="104"/>
      <c r="C7" s="1322" t="s">
        <v>228</v>
      </c>
      <c r="D7" s="1443" t="s">
        <v>229</v>
      </c>
      <c r="E7" s="1444"/>
      <c r="F7" s="1323" t="s">
        <v>230</v>
      </c>
      <c r="G7" s="1324" t="s">
        <v>231</v>
      </c>
      <c r="H7" s="1324" t="s">
        <v>232</v>
      </c>
      <c r="I7" s="1324" t="s">
        <v>233</v>
      </c>
      <c r="J7" s="1325" t="s">
        <v>234</v>
      </c>
      <c r="K7" s="1439"/>
      <c r="L7" s="1440"/>
      <c r="M7" s="1442"/>
    </row>
    <row r="8" spans="1:13" s="17" customFormat="1" ht="20.100000000000001" customHeight="1">
      <c r="A8" s="198"/>
      <c r="B8" s="1047" t="s">
        <v>235</v>
      </c>
      <c r="C8" s="1096"/>
      <c r="D8" s="1447" t="s">
        <v>236</v>
      </c>
      <c r="E8" s="1448"/>
      <c r="F8" s="1451" t="s">
        <v>237</v>
      </c>
      <c r="G8" s="1453" t="s">
        <v>238</v>
      </c>
      <c r="H8" s="1451" t="s">
        <v>239</v>
      </c>
      <c r="I8" s="1451" t="s">
        <v>240</v>
      </c>
      <c r="J8" s="1455" t="s">
        <v>241</v>
      </c>
      <c r="K8" s="1457" t="s">
        <v>242</v>
      </c>
      <c r="L8" s="1458"/>
      <c r="M8" s="1041" t="s">
        <v>243</v>
      </c>
    </row>
    <row r="9" spans="1:13" s="17" customFormat="1" ht="20.100000000000001" customHeight="1">
      <c r="A9" s="138" t="s">
        <v>244</v>
      </c>
      <c r="B9" s="30" t="s">
        <v>87</v>
      </c>
      <c r="C9" s="1094" t="s">
        <v>245</v>
      </c>
      <c r="D9" s="1449"/>
      <c r="E9" s="1450"/>
      <c r="F9" s="1452"/>
      <c r="G9" s="1454"/>
      <c r="H9" s="1452"/>
      <c r="I9" s="1452"/>
      <c r="J9" s="1456"/>
      <c r="K9" s="1459"/>
      <c r="L9" s="1460"/>
      <c r="M9" s="201" t="s">
        <v>246</v>
      </c>
    </row>
    <row r="10" spans="1:13" s="203" customFormat="1" ht="34.9" customHeight="1">
      <c r="A10" s="202">
        <v>2013</v>
      </c>
      <c r="B10" s="1215">
        <v>6571</v>
      </c>
      <c r="C10" s="1217">
        <v>4708</v>
      </c>
      <c r="D10" s="1487">
        <v>436</v>
      </c>
      <c r="E10" s="1487"/>
      <c r="F10" s="1216">
        <v>3886</v>
      </c>
      <c r="G10" s="1216">
        <v>74</v>
      </c>
      <c r="H10" s="1216">
        <v>121</v>
      </c>
      <c r="I10" s="1216">
        <v>181</v>
      </c>
      <c r="J10" s="1216">
        <v>10</v>
      </c>
      <c r="K10" s="1461">
        <v>231</v>
      </c>
      <c r="L10" s="1461"/>
      <c r="M10" s="1228">
        <v>662</v>
      </c>
    </row>
    <row r="11" spans="1:13" s="203" customFormat="1" ht="34.9" customHeight="1">
      <c r="A11" s="202">
        <v>2014</v>
      </c>
      <c r="B11" s="1219">
        <v>6563</v>
      </c>
      <c r="C11" s="1220">
        <v>4715</v>
      </c>
      <c r="D11" s="1488">
        <v>441</v>
      </c>
      <c r="E11" s="1488"/>
      <c r="F11" s="1220">
        <v>3886</v>
      </c>
      <c r="G11" s="1220">
        <v>77</v>
      </c>
      <c r="H11" s="1220">
        <v>123</v>
      </c>
      <c r="I11" s="1220">
        <v>177</v>
      </c>
      <c r="J11" s="1220">
        <v>11</v>
      </c>
      <c r="K11" s="1446">
        <v>238</v>
      </c>
      <c r="L11" s="1446"/>
      <c r="M11" s="1222">
        <v>636</v>
      </c>
    </row>
    <row r="12" spans="1:13" s="203" customFormat="1" ht="34.9" customHeight="1">
      <c r="A12" s="202">
        <v>2015</v>
      </c>
      <c r="B12" s="1219">
        <v>6658</v>
      </c>
      <c r="C12" s="1220">
        <v>4798</v>
      </c>
      <c r="D12" s="1488">
        <v>497</v>
      </c>
      <c r="E12" s="1488"/>
      <c r="F12" s="1220">
        <v>3904</v>
      </c>
      <c r="G12" s="1220">
        <v>82</v>
      </c>
      <c r="H12" s="1220">
        <v>132</v>
      </c>
      <c r="I12" s="1220">
        <v>171</v>
      </c>
      <c r="J12" s="1220">
        <v>12</v>
      </c>
      <c r="K12" s="1446">
        <v>239</v>
      </c>
      <c r="L12" s="1446"/>
      <c r="M12" s="1222">
        <v>647</v>
      </c>
    </row>
    <row r="13" spans="1:13" s="204" customFormat="1" ht="34.9" customHeight="1">
      <c r="A13" s="202">
        <v>2016</v>
      </c>
      <c r="B13" s="1219">
        <v>6883</v>
      </c>
      <c r="C13" s="1220">
        <v>5035</v>
      </c>
      <c r="D13" s="1488">
        <v>601</v>
      </c>
      <c r="E13" s="1488"/>
      <c r="F13" s="1220">
        <v>4027</v>
      </c>
      <c r="G13" s="1220">
        <v>90</v>
      </c>
      <c r="H13" s="1220">
        <v>139</v>
      </c>
      <c r="I13" s="1220">
        <v>161</v>
      </c>
      <c r="J13" s="1220">
        <v>17</v>
      </c>
      <c r="K13" s="1446">
        <v>242</v>
      </c>
      <c r="L13" s="1446"/>
      <c r="M13" s="1222">
        <v>640</v>
      </c>
    </row>
    <row r="14" spans="1:13" s="204" customFormat="1" ht="34.9" customHeight="1">
      <c r="A14" s="202">
        <v>2017</v>
      </c>
      <c r="B14" s="1219">
        <v>6909</v>
      </c>
      <c r="C14" s="1220">
        <v>5036</v>
      </c>
      <c r="D14" s="1488">
        <v>613</v>
      </c>
      <c r="E14" s="1488"/>
      <c r="F14" s="1220">
        <v>4022</v>
      </c>
      <c r="G14" s="1220">
        <v>89</v>
      </c>
      <c r="H14" s="1220">
        <v>137</v>
      </c>
      <c r="I14" s="1220">
        <v>158</v>
      </c>
      <c r="J14" s="1220">
        <v>17</v>
      </c>
      <c r="K14" s="1446">
        <v>240</v>
      </c>
      <c r="L14" s="1446"/>
      <c r="M14" s="1222">
        <v>652</v>
      </c>
    </row>
    <row r="15" spans="1:13" s="204" customFormat="1" ht="34.9" customHeight="1">
      <c r="A15" s="205">
        <v>2018</v>
      </c>
      <c r="B15" s="1223">
        <v>7093</v>
      </c>
      <c r="C15" s="1224">
        <v>5094</v>
      </c>
      <c r="D15" s="1489">
        <v>657</v>
      </c>
      <c r="E15" s="1489"/>
      <c r="F15" s="1224">
        <v>4047</v>
      </c>
      <c r="G15" s="1224">
        <v>85</v>
      </c>
      <c r="H15" s="1224">
        <v>135</v>
      </c>
      <c r="I15" s="1224">
        <v>152</v>
      </c>
      <c r="J15" s="1224">
        <v>18</v>
      </c>
      <c r="K15" s="1462">
        <v>240</v>
      </c>
      <c r="L15" s="1462"/>
      <c r="M15" s="1227">
        <v>676</v>
      </c>
    </row>
    <row r="16" spans="1:13" ht="24.95" customHeight="1">
      <c r="A16" s="166" t="s">
        <v>79</v>
      </c>
      <c r="B16" s="1463" t="s">
        <v>247</v>
      </c>
      <c r="C16" s="1464"/>
      <c r="D16" s="1465"/>
      <c r="E16" s="1463" t="s">
        <v>248</v>
      </c>
      <c r="F16" s="1464"/>
      <c r="G16" s="1464"/>
      <c r="H16" s="1464"/>
      <c r="I16" s="1464"/>
      <c r="J16" s="1463" t="s">
        <v>249</v>
      </c>
      <c r="K16" s="1466"/>
      <c r="L16" s="1466"/>
      <c r="M16" s="1467"/>
    </row>
    <row r="17" spans="1:17" ht="30.75" customHeight="1">
      <c r="A17" s="167"/>
      <c r="B17" s="1468" t="s">
        <v>250</v>
      </c>
      <c r="C17" s="1469"/>
      <c r="D17" s="1470"/>
      <c r="E17" s="1468" t="s">
        <v>251</v>
      </c>
      <c r="F17" s="1469"/>
      <c r="G17" s="1469"/>
      <c r="H17" s="1469"/>
      <c r="I17" s="1470"/>
      <c r="J17" s="1468" t="s">
        <v>252</v>
      </c>
      <c r="K17" s="1469"/>
      <c r="L17" s="1469"/>
      <c r="M17" s="1470"/>
    </row>
    <row r="18" spans="1:17" ht="47.25" customHeight="1">
      <c r="A18" s="206"/>
      <c r="B18" s="1326" t="s">
        <v>253</v>
      </c>
      <c r="C18" s="1327" t="s">
        <v>254</v>
      </c>
      <c r="D18" s="1328" t="s">
        <v>255</v>
      </c>
      <c r="E18" s="1329" t="s">
        <v>169</v>
      </c>
      <c r="F18" s="1330" t="s">
        <v>256</v>
      </c>
      <c r="G18" s="1326" t="s">
        <v>1627</v>
      </c>
      <c r="H18" s="1331" t="s">
        <v>257</v>
      </c>
      <c r="I18" s="1328" t="s">
        <v>258</v>
      </c>
      <c r="J18" s="1329" t="s">
        <v>169</v>
      </c>
      <c r="K18" s="1331" t="s">
        <v>259</v>
      </c>
      <c r="L18" s="1331" t="s">
        <v>260</v>
      </c>
      <c r="M18" s="1328" t="s">
        <v>261</v>
      </c>
    </row>
    <row r="19" spans="1:17" ht="27.75" customHeight="1">
      <c r="A19" s="207"/>
      <c r="B19" s="1473" t="s">
        <v>262</v>
      </c>
      <c r="C19" s="1474" t="s">
        <v>263</v>
      </c>
      <c r="D19" s="1475" t="s">
        <v>264</v>
      </c>
      <c r="E19" s="1476" t="s">
        <v>265</v>
      </c>
      <c r="F19" s="1478" t="s">
        <v>266</v>
      </c>
      <c r="G19" s="1475" t="s">
        <v>267</v>
      </c>
      <c r="H19" s="1480"/>
      <c r="I19" s="1482" t="s">
        <v>150</v>
      </c>
      <c r="J19" s="1476" t="s">
        <v>265</v>
      </c>
      <c r="K19" s="1475" t="s">
        <v>268</v>
      </c>
      <c r="L19" s="1471" t="s">
        <v>269</v>
      </c>
      <c r="M19" s="1471" t="s">
        <v>270</v>
      </c>
    </row>
    <row r="20" spans="1:17" ht="21" customHeight="1">
      <c r="A20" s="1028" t="s">
        <v>244</v>
      </c>
      <c r="B20" s="1473"/>
      <c r="C20" s="1474"/>
      <c r="D20" s="1471"/>
      <c r="E20" s="1477"/>
      <c r="F20" s="1478"/>
      <c r="G20" s="1479"/>
      <c r="H20" s="1481"/>
      <c r="I20" s="1483"/>
      <c r="J20" s="1477"/>
      <c r="K20" s="1472"/>
      <c r="L20" s="1472"/>
      <c r="M20" s="1472"/>
      <c r="Q20" s="208"/>
    </row>
    <row r="21" spans="1:17" ht="34.9" customHeight="1">
      <c r="A21" s="202">
        <v>2013</v>
      </c>
      <c r="B21" s="1215">
        <v>76</v>
      </c>
      <c r="C21" s="1216">
        <v>584</v>
      </c>
      <c r="D21" s="1216">
        <v>2</v>
      </c>
      <c r="E21" s="1217">
        <v>658</v>
      </c>
      <c r="F21" s="1216">
        <v>49</v>
      </c>
      <c r="G21" s="1216">
        <v>606</v>
      </c>
      <c r="H21" s="1216" t="s">
        <v>49</v>
      </c>
      <c r="I21" s="1216">
        <v>3</v>
      </c>
      <c r="J21" s="1216">
        <v>312</v>
      </c>
      <c r="K21" s="1216" t="s">
        <v>49</v>
      </c>
      <c r="L21" s="1216">
        <v>1</v>
      </c>
      <c r="M21" s="1218">
        <v>311</v>
      </c>
    </row>
    <row r="22" spans="1:17" ht="34.9" customHeight="1">
      <c r="A22" s="202">
        <v>2014</v>
      </c>
      <c r="B22" s="1219">
        <v>82</v>
      </c>
      <c r="C22" s="1220">
        <v>552</v>
      </c>
      <c r="D22" s="1220">
        <v>2</v>
      </c>
      <c r="E22" s="1220">
        <v>645</v>
      </c>
      <c r="F22" s="1220">
        <v>51</v>
      </c>
      <c r="G22" s="1220">
        <v>590</v>
      </c>
      <c r="H22" s="1221" t="s">
        <v>49</v>
      </c>
      <c r="I22" s="1220">
        <v>4</v>
      </c>
      <c r="J22" s="1220">
        <v>333</v>
      </c>
      <c r="K22" s="1221" t="s">
        <v>49</v>
      </c>
      <c r="L22" s="1220">
        <v>1</v>
      </c>
      <c r="M22" s="1222">
        <v>332</v>
      </c>
    </row>
    <row r="23" spans="1:17" ht="34.9" customHeight="1">
      <c r="A23" s="202">
        <v>2015</v>
      </c>
      <c r="B23" s="1219">
        <v>87</v>
      </c>
      <c r="C23" s="1220">
        <v>558</v>
      </c>
      <c r="D23" s="1220">
        <v>2</v>
      </c>
      <c r="E23" s="1220">
        <v>646</v>
      </c>
      <c r="F23" s="1220">
        <v>60</v>
      </c>
      <c r="G23" s="1220">
        <v>583</v>
      </c>
      <c r="H23" s="1221" t="s">
        <v>49</v>
      </c>
      <c r="I23" s="1220">
        <v>3</v>
      </c>
      <c r="J23" s="1220">
        <v>328</v>
      </c>
      <c r="K23" s="1221" t="s">
        <v>49</v>
      </c>
      <c r="L23" s="1220" t="s">
        <v>49</v>
      </c>
      <c r="M23" s="1222">
        <v>328</v>
      </c>
    </row>
    <row r="24" spans="1:17" s="164" customFormat="1" ht="34.9" customHeight="1">
      <c r="A24" s="202">
        <v>2016</v>
      </c>
      <c r="B24" s="1219">
        <v>91</v>
      </c>
      <c r="C24" s="1220">
        <v>549</v>
      </c>
      <c r="D24" s="1220" t="s">
        <v>49</v>
      </c>
      <c r="E24" s="1220">
        <v>662</v>
      </c>
      <c r="F24" s="1220">
        <v>65</v>
      </c>
      <c r="G24" s="1220">
        <v>591</v>
      </c>
      <c r="H24" s="1221" t="s">
        <v>49</v>
      </c>
      <c r="I24" s="1220">
        <v>6</v>
      </c>
      <c r="J24" s="1220">
        <v>304</v>
      </c>
      <c r="K24" s="1221" t="s">
        <v>49</v>
      </c>
      <c r="L24" s="1221" t="s">
        <v>49</v>
      </c>
      <c r="M24" s="1222">
        <v>304</v>
      </c>
    </row>
    <row r="25" spans="1:17" s="164" customFormat="1" ht="34.9" customHeight="1">
      <c r="A25" s="202">
        <v>2017</v>
      </c>
      <c r="B25" s="1219">
        <v>93</v>
      </c>
      <c r="C25" s="1220">
        <v>557</v>
      </c>
      <c r="D25" s="1220">
        <v>2</v>
      </c>
      <c r="E25" s="1220">
        <v>672</v>
      </c>
      <c r="F25" s="1220">
        <v>64</v>
      </c>
      <c r="G25" s="1220">
        <v>605</v>
      </c>
      <c r="H25" s="1221">
        <v>0</v>
      </c>
      <c r="I25" s="1220">
        <v>3</v>
      </c>
      <c r="J25" s="1220">
        <v>309</v>
      </c>
      <c r="K25" s="1221">
        <v>0</v>
      </c>
      <c r="L25" s="1221">
        <v>0</v>
      </c>
      <c r="M25" s="1222">
        <v>309</v>
      </c>
    </row>
    <row r="26" spans="1:17" s="164" customFormat="1" ht="34.9" customHeight="1">
      <c r="A26" s="209">
        <v>2018</v>
      </c>
      <c r="B26" s="1223">
        <v>103</v>
      </c>
      <c r="C26" s="1224">
        <v>571</v>
      </c>
      <c r="D26" s="1225">
        <v>2</v>
      </c>
      <c r="E26" s="1224">
        <v>768</v>
      </c>
      <c r="F26" s="1224">
        <v>64</v>
      </c>
      <c r="G26" s="1224">
        <v>700</v>
      </c>
      <c r="H26" s="1225">
        <v>0</v>
      </c>
      <c r="I26" s="1224">
        <v>4</v>
      </c>
      <c r="J26" s="1224">
        <v>315</v>
      </c>
      <c r="K26" s="1226">
        <v>0</v>
      </c>
      <c r="L26" s="1226">
        <v>0</v>
      </c>
      <c r="M26" s="1227">
        <v>315</v>
      </c>
    </row>
    <row r="27" spans="1:17" ht="15.75" customHeight="1">
      <c r="A27" s="1484" t="s">
        <v>74</v>
      </c>
      <c r="B27" s="1485"/>
      <c r="C27" s="1485"/>
      <c r="D27" s="1485"/>
      <c r="E27" s="1485"/>
      <c r="F27" s="1420"/>
      <c r="G27" s="210"/>
      <c r="H27" s="210"/>
      <c r="I27" s="210"/>
      <c r="J27" s="210"/>
      <c r="K27" s="100"/>
      <c r="L27" s="100"/>
      <c r="M27" s="90"/>
    </row>
    <row r="28" spans="1:17" ht="17.25" customHeight="1">
      <c r="A28" s="211"/>
      <c r="B28" s="211"/>
      <c r="C28" s="211"/>
      <c r="D28" s="211"/>
      <c r="E28" s="211"/>
      <c r="F28" s="210"/>
      <c r="G28" s="210"/>
      <c r="H28" s="210"/>
      <c r="I28" s="210"/>
      <c r="J28" s="210"/>
    </row>
    <row r="29" spans="1:17" ht="17.25" customHeight="1">
      <c r="A29" s="1486"/>
      <c r="B29" s="1486"/>
      <c r="C29" s="1486"/>
      <c r="D29" s="1486"/>
      <c r="E29" s="1486"/>
      <c r="F29" s="212"/>
      <c r="G29" s="212"/>
      <c r="H29" s="212"/>
      <c r="I29" s="212"/>
      <c r="J29" s="212"/>
    </row>
    <row r="30" spans="1:17" ht="14.25" customHeight="1"/>
    <row r="31" spans="1:17" ht="14.25" customHeight="1"/>
    <row r="32" spans="1:17" ht="14.25" customHeight="1">
      <c r="B32" s="213"/>
    </row>
  </sheetData>
  <mergeCells count="47">
    <mergeCell ref="A27:F27"/>
    <mergeCell ref="A29:E29"/>
    <mergeCell ref="D10:E10"/>
    <mergeCell ref="D11:E11"/>
    <mergeCell ref="D12:E12"/>
    <mergeCell ref="D13:E13"/>
    <mergeCell ref="D14:E14"/>
    <mergeCell ref="D15:E15"/>
    <mergeCell ref="M19:M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K15:L15"/>
    <mergeCell ref="B16:D16"/>
    <mergeCell ref="E16:I16"/>
    <mergeCell ref="J16:M16"/>
    <mergeCell ref="B17:D17"/>
    <mergeCell ref="E17:I17"/>
    <mergeCell ref="J17:M17"/>
    <mergeCell ref="K14:L14"/>
    <mergeCell ref="D8:E9"/>
    <mergeCell ref="F8:F9"/>
    <mergeCell ref="G8:G9"/>
    <mergeCell ref="H8:H9"/>
    <mergeCell ref="I8:I9"/>
    <mergeCell ref="J8:J9"/>
    <mergeCell ref="K8:L9"/>
    <mergeCell ref="K10:L10"/>
    <mergeCell ref="K11:L11"/>
    <mergeCell ref="K12:L12"/>
    <mergeCell ref="K13:L13"/>
    <mergeCell ref="A2:M2"/>
    <mergeCell ref="A3:M3"/>
    <mergeCell ref="A4:M4"/>
    <mergeCell ref="J5:M5"/>
    <mergeCell ref="K6:L7"/>
    <mergeCell ref="M6:M7"/>
    <mergeCell ref="D7:E7"/>
    <mergeCell ref="C6:J6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13" zoomScale="85" zoomScaleNormal="70" zoomScaleSheetLayoutView="85" workbookViewId="0">
      <selection activeCell="F23" sqref="F23"/>
    </sheetView>
  </sheetViews>
  <sheetFormatPr defaultColWidth="9" defaultRowHeight="14.25"/>
  <cols>
    <col min="1" max="1" width="9.625" style="1" customWidth="1"/>
    <col min="2" max="2" width="8.75" style="258" customWidth="1"/>
    <col min="3" max="4" width="8.625" style="258" customWidth="1"/>
    <col min="5" max="5" width="7.25" style="1" customWidth="1"/>
    <col min="6" max="6" width="7.5" style="1" customWidth="1"/>
    <col min="7" max="7" width="7.125" style="1" customWidth="1"/>
    <col min="8" max="8" width="7.5" style="1" customWidth="1"/>
    <col min="9" max="9" width="9.75" style="1" customWidth="1"/>
    <col min="10" max="10" width="11" style="1" customWidth="1"/>
    <col min="11" max="11" width="10.625" style="1" customWidth="1"/>
    <col min="12" max="16384" width="9" style="5"/>
  </cols>
  <sheetData>
    <row r="1" spans="1:11" ht="5.0999999999999996" customHeight="1">
      <c r="A1" s="90"/>
      <c r="B1" s="214"/>
      <c r="C1" s="214"/>
      <c r="D1" s="214"/>
      <c r="E1" s="90"/>
      <c r="F1" s="90"/>
      <c r="G1" s="90"/>
      <c r="H1" s="90"/>
      <c r="I1" s="90"/>
      <c r="J1" s="90"/>
      <c r="K1" s="90"/>
    </row>
    <row r="2" spans="1:11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290"/>
    </row>
    <row r="3" spans="1:11" s="6" customFormat="1" ht="21" customHeight="1">
      <c r="A3" s="1432" t="s">
        <v>1635</v>
      </c>
      <c r="B3" s="1432"/>
      <c r="C3" s="1432"/>
      <c r="D3" s="1432"/>
      <c r="E3" s="1432"/>
      <c r="F3" s="1432"/>
      <c r="G3" s="1432"/>
      <c r="H3" s="1432"/>
      <c r="I3" s="1432"/>
      <c r="J3" s="1432"/>
      <c r="K3" s="215"/>
    </row>
    <row r="4" spans="1:11" s="6" customFormat="1" ht="20.100000000000001" customHeight="1">
      <c r="A4" s="1362" t="s">
        <v>271</v>
      </c>
      <c r="B4" s="1362"/>
      <c r="C4" s="1362"/>
      <c r="D4" s="1362"/>
      <c r="E4" s="1362"/>
      <c r="F4" s="1362"/>
      <c r="G4" s="1362"/>
      <c r="H4" s="1362"/>
      <c r="I4" s="1362"/>
      <c r="J4" s="1362"/>
      <c r="K4" s="216"/>
    </row>
    <row r="5" spans="1:11" s="17" customFormat="1" ht="20.100000000000001" customHeight="1">
      <c r="A5" s="7" t="s">
        <v>180</v>
      </c>
      <c r="B5" s="7"/>
      <c r="C5" s="7"/>
      <c r="D5" s="7"/>
      <c r="E5" s="7"/>
      <c r="F5" s="7"/>
      <c r="G5" s="217"/>
      <c r="H5" s="217"/>
      <c r="I5" s="1494" t="s">
        <v>181</v>
      </c>
      <c r="J5" s="1494"/>
      <c r="K5" s="210"/>
    </row>
    <row r="6" spans="1:11" s="17" customFormat="1" ht="33" customHeight="1">
      <c r="A6" s="218" t="s">
        <v>79</v>
      </c>
      <c r="B6" s="219" t="s">
        <v>272</v>
      </c>
      <c r="C6" s="1495" t="s">
        <v>273</v>
      </c>
      <c r="D6" s="1496"/>
      <c r="E6" s="1497"/>
      <c r="F6" s="219" t="s">
        <v>274</v>
      </c>
      <c r="G6" s="219" t="s">
        <v>275</v>
      </c>
      <c r="H6" s="219" t="s">
        <v>276</v>
      </c>
      <c r="I6" s="219" t="s">
        <v>277</v>
      </c>
      <c r="J6" s="220" t="s">
        <v>278</v>
      </c>
    </row>
    <row r="7" spans="1:11" s="17" customFormat="1" ht="26.25" customHeight="1">
      <c r="A7" s="221"/>
      <c r="B7" s="222"/>
      <c r="C7" s="219" t="s">
        <v>279</v>
      </c>
      <c r="D7" s="219" t="s">
        <v>280</v>
      </c>
      <c r="E7" s="220" t="s">
        <v>281</v>
      </c>
      <c r="F7" s="1490" t="s">
        <v>282</v>
      </c>
      <c r="G7" s="1490" t="s">
        <v>283</v>
      </c>
      <c r="H7" s="1490" t="s">
        <v>284</v>
      </c>
      <c r="I7" s="1490" t="s">
        <v>285</v>
      </c>
      <c r="J7" s="1490" t="s">
        <v>286</v>
      </c>
    </row>
    <row r="8" spans="1:11" s="17" customFormat="1" ht="18" customHeight="1">
      <c r="A8" s="223"/>
      <c r="B8" s="224"/>
      <c r="C8" s="225" t="s">
        <v>287</v>
      </c>
      <c r="D8" s="225"/>
      <c r="E8" s="225"/>
      <c r="F8" s="1490"/>
      <c r="G8" s="1492"/>
      <c r="H8" s="1492"/>
      <c r="I8" s="1492"/>
      <c r="J8" s="1492"/>
    </row>
    <row r="9" spans="1:11" s="17" customFormat="1" ht="18" customHeight="1">
      <c r="A9" s="226" t="s">
        <v>119</v>
      </c>
      <c r="B9" s="227" t="s">
        <v>288</v>
      </c>
      <c r="C9" s="227" t="s">
        <v>23</v>
      </c>
      <c r="D9" s="227" t="s">
        <v>289</v>
      </c>
      <c r="E9" s="227" t="s">
        <v>290</v>
      </c>
      <c r="F9" s="1491"/>
      <c r="G9" s="1493"/>
      <c r="H9" s="1493"/>
      <c r="I9" s="1493"/>
      <c r="J9" s="1493"/>
    </row>
    <row r="10" spans="1:11" s="204" customFormat="1" ht="24.95" customHeight="1">
      <c r="A10" s="1229">
        <v>2018</v>
      </c>
      <c r="B10" s="228">
        <v>1713</v>
      </c>
      <c r="C10" s="229">
        <v>317</v>
      </c>
      <c r="D10" s="229">
        <v>313</v>
      </c>
      <c r="E10" s="229">
        <v>4</v>
      </c>
      <c r="F10" s="229">
        <v>48</v>
      </c>
      <c r="G10" s="229">
        <v>157</v>
      </c>
      <c r="H10" s="230">
        <v>887</v>
      </c>
      <c r="I10" s="229">
        <v>243</v>
      </c>
      <c r="J10" s="231">
        <v>61</v>
      </c>
    </row>
    <row r="11" spans="1:11" ht="15.75" customHeight="1">
      <c r="A11" s="1498" t="s">
        <v>291</v>
      </c>
      <c r="B11" s="1499"/>
      <c r="C11" s="1499"/>
      <c r="D11" s="1499"/>
      <c r="E11" s="1499"/>
      <c r="F11" s="1500"/>
      <c r="G11" s="232"/>
      <c r="H11" s="232"/>
      <c r="I11" s="232"/>
      <c r="J11" s="232"/>
      <c r="K11" s="5"/>
    </row>
    <row r="12" spans="1:11" s="89" customFormat="1" ht="15.95" customHeight="1">
      <c r="A12" s="1501" t="s">
        <v>151</v>
      </c>
      <c r="B12" s="1501"/>
      <c r="C12" s="1501"/>
      <c r="D12" s="1501"/>
      <c r="E12" s="1501"/>
      <c r="F12" s="233"/>
      <c r="G12" s="212"/>
      <c r="H12" s="212"/>
      <c r="I12" s="212"/>
      <c r="J12" s="212"/>
    </row>
    <row r="13" spans="1:11" ht="50.1" customHeight="1">
      <c r="A13" s="1356"/>
      <c r="B13" s="1356"/>
      <c r="C13" s="1356"/>
      <c r="D13" s="1356"/>
      <c r="E13" s="1356"/>
      <c r="F13" s="1356"/>
      <c r="G13" s="1356"/>
      <c r="H13" s="1356"/>
      <c r="I13" s="1356"/>
      <c r="J13" s="1356"/>
      <c r="K13" s="1290"/>
    </row>
    <row r="14" spans="1:11" s="6" customFormat="1" ht="21" customHeight="1">
      <c r="A14" s="1432" t="s">
        <v>332</v>
      </c>
      <c r="B14" s="1432"/>
      <c r="C14" s="1432"/>
      <c r="D14" s="1432"/>
      <c r="E14" s="1432"/>
      <c r="F14" s="1432"/>
      <c r="G14" s="1432"/>
      <c r="H14" s="1432"/>
      <c r="I14" s="1432"/>
      <c r="J14" s="1432"/>
      <c r="K14" s="215"/>
    </row>
    <row r="15" spans="1:11" s="6" customFormat="1" ht="20.100000000000001" customHeight="1">
      <c r="A15" s="1362" t="s">
        <v>333</v>
      </c>
      <c r="B15" s="1362"/>
      <c r="C15" s="1362"/>
      <c r="D15" s="1362"/>
      <c r="E15" s="1362"/>
      <c r="F15" s="1362"/>
      <c r="G15" s="1362"/>
      <c r="H15" s="1362"/>
      <c r="I15" s="1362"/>
      <c r="J15" s="1362"/>
      <c r="K15" s="216"/>
    </row>
    <row r="16" spans="1:11" s="17" customFormat="1" ht="20.100000000000001" customHeight="1">
      <c r="A16" s="7" t="s">
        <v>180</v>
      </c>
      <c r="B16" s="7"/>
      <c r="C16" s="7"/>
      <c r="D16" s="7"/>
      <c r="E16" s="7"/>
      <c r="F16" s="7"/>
      <c r="G16" s="217"/>
      <c r="H16" s="217"/>
      <c r="I16" s="1494" t="s">
        <v>181</v>
      </c>
      <c r="J16" s="1494"/>
      <c r="K16" s="210"/>
    </row>
    <row r="17" spans="1:10" s="17" customFormat="1" ht="33" customHeight="1">
      <c r="A17" s="218" t="s">
        <v>79</v>
      </c>
      <c r="B17" s="219" t="s">
        <v>272</v>
      </c>
      <c r="C17" s="1495" t="s">
        <v>292</v>
      </c>
      <c r="D17" s="1496"/>
      <c r="E17" s="1496"/>
      <c r="F17" s="1496"/>
      <c r="G17" s="1496"/>
      <c r="H17" s="1496"/>
      <c r="I17" s="1496"/>
      <c r="J17" s="1497"/>
    </row>
    <row r="18" spans="1:10" s="17" customFormat="1" ht="26.25" customHeight="1">
      <c r="A18" s="221"/>
      <c r="B18" s="222"/>
      <c r="C18" s="219" t="s">
        <v>279</v>
      </c>
      <c r="D18" s="219" t="s">
        <v>293</v>
      </c>
      <c r="E18" s="220" t="s">
        <v>294</v>
      </c>
      <c r="F18" s="219" t="s">
        <v>295</v>
      </c>
      <c r="G18" s="1495" t="s">
        <v>296</v>
      </c>
      <c r="H18" s="1496"/>
      <c r="I18" s="1496"/>
      <c r="J18" s="1497"/>
    </row>
    <row r="19" spans="1:10" s="17" customFormat="1" ht="18" customHeight="1">
      <c r="A19" s="223"/>
      <c r="B19" s="224"/>
      <c r="C19" s="225" t="s">
        <v>287</v>
      </c>
      <c r="D19" s="225" t="s">
        <v>297</v>
      </c>
      <c r="E19" s="225" t="s">
        <v>298</v>
      </c>
      <c r="F19" s="225" t="s">
        <v>299</v>
      </c>
      <c r="G19" s="222" t="s">
        <v>279</v>
      </c>
      <c r="H19" s="222" t="s">
        <v>300</v>
      </c>
      <c r="I19" s="222" t="s">
        <v>301</v>
      </c>
      <c r="J19" s="222" t="s">
        <v>280</v>
      </c>
    </row>
    <row r="20" spans="1:10" s="17" customFormat="1" ht="18" customHeight="1">
      <c r="A20" s="226" t="s">
        <v>119</v>
      </c>
      <c r="B20" s="225" t="s">
        <v>288</v>
      </c>
      <c r="C20" s="225" t="s">
        <v>23</v>
      </c>
      <c r="D20" s="225" t="s">
        <v>302</v>
      </c>
      <c r="E20" s="225" t="s">
        <v>303</v>
      </c>
      <c r="F20" s="225" t="s">
        <v>304</v>
      </c>
      <c r="G20" s="234" t="s">
        <v>305</v>
      </c>
      <c r="H20" s="225" t="s">
        <v>306</v>
      </c>
      <c r="I20" s="225" t="s">
        <v>307</v>
      </c>
      <c r="J20" s="225" t="s">
        <v>308</v>
      </c>
    </row>
    <row r="21" spans="1:10" s="203" customFormat="1" ht="24.95" customHeight="1">
      <c r="A21" s="235">
        <v>2013</v>
      </c>
      <c r="B21" s="1055">
        <v>1817</v>
      </c>
      <c r="C21" s="236">
        <v>1810</v>
      </c>
      <c r="D21" s="1056">
        <v>373</v>
      </c>
      <c r="E21" s="1056">
        <v>54</v>
      </c>
      <c r="F21" s="1056">
        <v>194</v>
      </c>
      <c r="G21" s="1056">
        <v>819</v>
      </c>
      <c r="H21" s="237" t="s">
        <v>49</v>
      </c>
      <c r="I21" s="237" t="s">
        <v>49</v>
      </c>
      <c r="J21" s="238" t="s">
        <v>49</v>
      </c>
    </row>
    <row r="22" spans="1:10" s="203" customFormat="1" ht="24.95" customHeight="1">
      <c r="A22" s="235">
        <v>2014</v>
      </c>
      <c r="B22" s="239">
        <v>1830</v>
      </c>
      <c r="C22" s="240">
        <v>1821</v>
      </c>
      <c r="D22" s="1053">
        <v>367</v>
      </c>
      <c r="E22" s="1053">
        <v>53</v>
      </c>
      <c r="F22" s="1053">
        <v>186</v>
      </c>
      <c r="G22" s="1053">
        <v>844</v>
      </c>
      <c r="H22" s="241" t="s">
        <v>49</v>
      </c>
      <c r="I22" s="241" t="s">
        <v>49</v>
      </c>
      <c r="J22" s="242" t="s">
        <v>49</v>
      </c>
    </row>
    <row r="23" spans="1:10" s="203" customFormat="1" ht="24.95" customHeight="1">
      <c r="A23" s="235">
        <v>2015</v>
      </c>
      <c r="B23" s="239">
        <v>1815</v>
      </c>
      <c r="C23" s="240">
        <v>1806</v>
      </c>
      <c r="D23" s="240">
        <v>361</v>
      </c>
      <c r="E23" s="240">
        <v>46</v>
      </c>
      <c r="F23" s="240">
        <v>188</v>
      </c>
      <c r="G23" s="240">
        <v>856</v>
      </c>
      <c r="H23" s="241" t="s">
        <v>49</v>
      </c>
      <c r="I23" s="241">
        <v>22</v>
      </c>
      <c r="J23" s="242">
        <v>690</v>
      </c>
    </row>
    <row r="24" spans="1:10" s="244" customFormat="1" ht="24.95" customHeight="1">
      <c r="A24" s="235">
        <v>2016</v>
      </c>
      <c r="B24" s="239">
        <v>1581</v>
      </c>
      <c r="C24" s="240">
        <v>1575</v>
      </c>
      <c r="D24" s="240">
        <v>336</v>
      </c>
      <c r="E24" s="240">
        <v>51</v>
      </c>
      <c r="F24" s="240">
        <v>163</v>
      </c>
      <c r="G24" s="240">
        <v>689</v>
      </c>
      <c r="H24" s="241" t="s">
        <v>49</v>
      </c>
      <c r="I24" s="240">
        <v>11</v>
      </c>
      <c r="J24" s="243">
        <v>503</v>
      </c>
    </row>
    <row r="25" spans="1:10" s="244" customFormat="1" ht="24.95" customHeight="1">
      <c r="A25" s="235">
        <v>2017</v>
      </c>
      <c r="B25" s="239">
        <v>1737</v>
      </c>
      <c r="C25" s="240">
        <v>1731</v>
      </c>
      <c r="D25" s="240">
        <v>332</v>
      </c>
      <c r="E25" s="240">
        <v>51</v>
      </c>
      <c r="F25" s="240">
        <v>163</v>
      </c>
      <c r="G25" s="240">
        <v>854</v>
      </c>
      <c r="H25" s="241">
        <v>0</v>
      </c>
      <c r="I25" s="240">
        <v>17</v>
      </c>
      <c r="J25" s="243">
        <v>549</v>
      </c>
    </row>
    <row r="26" spans="1:10" s="17" customFormat="1" ht="18" customHeight="1">
      <c r="A26" s="245" t="s">
        <v>79</v>
      </c>
      <c r="B26" s="1509" t="s">
        <v>309</v>
      </c>
      <c r="C26" s="1510"/>
      <c r="D26" s="1510"/>
      <c r="E26" s="1510"/>
      <c r="F26" s="1510"/>
      <c r="G26" s="1511" t="s">
        <v>310</v>
      </c>
      <c r="H26" s="1512"/>
      <c r="I26" s="1512"/>
      <c r="J26" s="1513"/>
    </row>
    <row r="27" spans="1:10" s="17" customFormat="1" ht="18" customHeight="1">
      <c r="A27" s="246"/>
      <c r="B27" s="1503" t="s">
        <v>311</v>
      </c>
      <c r="C27" s="1504"/>
      <c r="D27" s="1504"/>
      <c r="E27" s="1504"/>
      <c r="F27" s="1505"/>
      <c r="G27" s="1506" t="s">
        <v>312</v>
      </c>
      <c r="H27" s="1507"/>
      <c r="I27" s="1507"/>
      <c r="J27" s="1508"/>
    </row>
    <row r="28" spans="1:10" s="17" customFormat="1" ht="42.75" customHeight="1">
      <c r="A28" s="247"/>
      <c r="B28" s="1495" t="s">
        <v>276</v>
      </c>
      <c r="C28" s="1497"/>
      <c r="D28" s="248" t="s">
        <v>313</v>
      </c>
      <c r="E28" s="249" t="s">
        <v>314</v>
      </c>
      <c r="F28" s="249" t="s">
        <v>315</v>
      </c>
      <c r="G28" s="249" t="s">
        <v>316</v>
      </c>
      <c r="H28" s="249" t="s">
        <v>317</v>
      </c>
      <c r="I28" s="249" t="s">
        <v>318</v>
      </c>
      <c r="J28" s="249" t="s">
        <v>319</v>
      </c>
    </row>
    <row r="29" spans="1:10" s="17" customFormat="1" ht="21.75" customHeight="1">
      <c r="A29" s="247"/>
      <c r="B29" s="222" t="s">
        <v>320</v>
      </c>
      <c r="C29" s="222" t="s">
        <v>321</v>
      </c>
      <c r="D29" s="250"/>
      <c r="E29" s="1475" t="s">
        <v>322</v>
      </c>
      <c r="F29" s="1492" t="s">
        <v>323</v>
      </c>
      <c r="G29" s="1490" t="s">
        <v>324</v>
      </c>
      <c r="H29" s="1490" t="s">
        <v>325</v>
      </c>
      <c r="I29" s="1490" t="s">
        <v>326</v>
      </c>
      <c r="J29" s="1490" t="s">
        <v>327</v>
      </c>
    </row>
    <row r="30" spans="1:10" s="17" customFormat="1" ht="16.5" customHeight="1">
      <c r="A30" s="251" t="s">
        <v>119</v>
      </c>
      <c r="B30" s="1030" t="s">
        <v>328</v>
      </c>
      <c r="C30" s="1030" t="s">
        <v>329</v>
      </c>
      <c r="D30" s="1030" t="s">
        <v>330</v>
      </c>
      <c r="E30" s="1479"/>
      <c r="F30" s="1493"/>
      <c r="G30" s="1493"/>
      <c r="H30" s="1493"/>
      <c r="I30" s="1491"/>
      <c r="J30" s="1491"/>
    </row>
    <row r="31" spans="1:10" s="254" customFormat="1" ht="24.95" customHeight="1">
      <c r="A31" s="252">
        <v>2013</v>
      </c>
      <c r="B31" s="253" t="s">
        <v>49</v>
      </c>
      <c r="C31" s="253" t="s">
        <v>49</v>
      </c>
      <c r="D31" s="1053">
        <v>309</v>
      </c>
      <c r="E31" s="1053">
        <v>61</v>
      </c>
      <c r="F31" s="253" t="s">
        <v>49</v>
      </c>
      <c r="G31" s="1053">
        <v>7</v>
      </c>
      <c r="H31" s="1053" t="s">
        <v>49</v>
      </c>
      <c r="I31" s="1053">
        <v>1</v>
      </c>
      <c r="J31" s="1069">
        <v>6</v>
      </c>
    </row>
    <row r="32" spans="1:10" s="254" customFormat="1" ht="24.95" customHeight="1">
      <c r="A32" s="252">
        <v>2014</v>
      </c>
      <c r="B32" s="253" t="s">
        <v>49</v>
      </c>
      <c r="C32" s="253" t="s">
        <v>49</v>
      </c>
      <c r="D32" s="1053">
        <v>306</v>
      </c>
      <c r="E32" s="1053">
        <v>65</v>
      </c>
      <c r="F32" s="253" t="s">
        <v>49</v>
      </c>
      <c r="G32" s="1053">
        <v>9</v>
      </c>
      <c r="H32" s="1053">
        <v>6</v>
      </c>
      <c r="I32" s="1053">
        <v>2</v>
      </c>
      <c r="J32" s="1069">
        <v>1</v>
      </c>
    </row>
    <row r="33" spans="1:11" s="254" customFormat="1" ht="24.95" customHeight="1">
      <c r="A33" s="252">
        <v>2015</v>
      </c>
      <c r="B33" s="253">
        <v>130</v>
      </c>
      <c r="C33" s="253">
        <v>14</v>
      </c>
      <c r="D33" s="1053">
        <v>288</v>
      </c>
      <c r="E33" s="1053">
        <v>67</v>
      </c>
      <c r="F33" s="253" t="s">
        <v>49</v>
      </c>
      <c r="G33" s="1053">
        <v>9</v>
      </c>
      <c r="H33" s="1053">
        <v>6</v>
      </c>
      <c r="I33" s="1053">
        <v>2</v>
      </c>
      <c r="J33" s="1069">
        <v>1</v>
      </c>
    </row>
    <row r="34" spans="1:11" s="203" customFormat="1" ht="24.95" customHeight="1">
      <c r="A34" s="252">
        <v>2016</v>
      </c>
      <c r="B34" s="1053">
        <v>122</v>
      </c>
      <c r="C34" s="1053">
        <v>53</v>
      </c>
      <c r="D34" s="1053">
        <v>270</v>
      </c>
      <c r="E34" s="1053">
        <v>66</v>
      </c>
      <c r="F34" s="253" t="s">
        <v>49</v>
      </c>
      <c r="G34" s="1053">
        <v>6</v>
      </c>
      <c r="H34" s="1053">
        <v>6</v>
      </c>
      <c r="I34" s="1053" t="s">
        <v>49</v>
      </c>
      <c r="J34" s="1069" t="s">
        <v>49</v>
      </c>
    </row>
    <row r="35" spans="1:11" s="203" customFormat="1" ht="24.95" customHeight="1">
      <c r="A35" s="1230">
        <v>2017</v>
      </c>
      <c r="B35" s="973">
        <v>179</v>
      </c>
      <c r="C35" s="973">
        <v>109</v>
      </c>
      <c r="D35" s="973">
        <v>262</v>
      </c>
      <c r="E35" s="973">
        <v>69</v>
      </c>
      <c r="F35" s="1231">
        <v>0</v>
      </c>
      <c r="G35" s="973">
        <v>6</v>
      </c>
      <c r="H35" s="973">
        <v>6</v>
      </c>
      <c r="I35" s="973">
        <v>0</v>
      </c>
      <c r="J35" s="974">
        <v>0</v>
      </c>
    </row>
    <row r="36" spans="1:11" ht="13.5" customHeight="1">
      <c r="A36" s="1498" t="s">
        <v>331</v>
      </c>
      <c r="B36" s="1499"/>
      <c r="C36" s="1499"/>
      <c r="D36" s="1499"/>
      <c r="E36" s="1499"/>
      <c r="F36" s="1500"/>
      <c r="G36" s="232"/>
      <c r="H36" s="232"/>
      <c r="I36" s="232"/>
      <c r="J36" s="232"/>
      <c r="K36" s="5"/>
    </row>
    <row r="37" spans="1:11" s="1" customFormat="1" ht="14.25" customHeight="1">
      <c r="A37" s="1502"/>
      <c r="B37" s="1502"/>
      <c r="C37" s="1502"/>
      <c r="D37" s="1502"/>
      <c r="E37" s="1502"/>
    </row>
    <row r="38" spans="1:11" s="1" customFormat="1" ht="14.25" customHeight="1">
      <c r="A38" s="255"/>
      <c r="B38" s="256"/>
      <c r="C38" s="256"/>
      <c r="D38" s="256"/>
      <c r="E38" s="255"/>
    </row>
    <row r="39" spans="1:11" s="1" customFormat="1" ht="14.25" customHeight="1">
      <c r="B39" s="257"/>
      <c r="C39" s="258"/>
      <c r="D39" s="258"/>
    </row>
  </sheetData>
  <mergeCells count="31">
    <mergeCell ref="A36:F36"/>
    <mergeCell ref="A37:E37"/>
    <mergeCell ref="A14:J14"/>
    <mergeCell ref="A15:J15"/>
    <mergeCell ref="I16:J16"/>
    <mergeCell ref="B27:F27"/>
    <mergeCell ref="G27:J27"/>
    <mergeCell ref="B28:C28"/>
    <mergeCell ref="E29:E30"/>
    <mergeCell ref="F29:F30"/>
    <mergeCell ref="G29:G30"/>
    <mergeCell ref="H29:H30"/>
    <mergeCell ref="I29:I30"/>
    <mergeCell ref="J29:J30"/>
    <mergeCell ref="B26:F26"/>
    <mergeCell ref="G26:J26"/>
    <mergeCell ref="A13:J13"/>
    <mergeCell ref="A11:F11"/>
    <mergeCell ref="A12:E12"/>
    <mergeCell ref="C17:J17"/>
    <mergeCell ref="G18:J18"/>
    <mergeCell ref="A3:J3"/>
    <mergeCell ref="A4:J4"/>
    <mergeCell ref="I5:J5"/>
    <mergeCell ref="C6:E6"/>
    <mergeCell ref="A2:J2"/>
    <mergeCell ref="F7:F9"/>
    <mergeCell ref="G7:G9"/>
    <mergeCell ref="H7:H9"/>
    <mergeCell ref="I7:I9"/>
    <mergeCell ref="J7:J9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="85" zoomScaleNormal="70" zoomScaleSheetLayoutView="85" workbookViewId="0">
      <selection activeCell="A3" sqref="A3:J3"/>
    </sheetView>
  </sheetViews>
  <sheetFormatPr defaultColWidth="9" defaultRowHeight="14.25"/>
  <cols>
    <col min="1" max="1" width="10.625" customWidth="1"/>
    <col min="2" max="5" width="8.125" style="294" customWidth="1"/>
    <col min="6" max="6" width="9.375" style="294" customWidth="1"/>
    <col min="7" max="8" width="8.125" style="294" customWidth="1"/>
    <col min="9" max="9" width="8.75" style="294" customWidth="1"/>
    <col min="10" max="10" width="8.125" customWidth="1"/>
    <col min="11" max="16384" width="9" style="262"/>
  </cols>
  <sheetData>
    <row r="1" spans="1:10" ht="5.0999999999999996" customHeight="1">
      <c r="A1" s="90"/>
      <c r="B1" s="91"/>
      <c r="C1" s="91"/>
      <c r="D1" s="91"/>
      <c r="E1" s="91"/>
      <c r="F1" s="91"/>
      <c r="G1" s="91"/>
      <c r="H1" s="91"/>
      <c r="I1" s="91"/>
      <c r="J1" s="90"/>
    </row>
    <row r="2" spans="1:10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</row>
    <row r="3" spans="1:10" s="263" customFormat="1" ht="21" customHeight="1">
      <c r="A3" s="1432" t="s">
        <v>334</v>
      </c>
      <c r="B3" s="1432"/>
      <c r="C3" s="1432"/>
      <c r="D3" s="1432"/>
      <c r="E3" s="1432"/>
      <c r="F3" s="1432"/>
      <c r="G3" s="1432"/>
      <c r="H3" s="1432"/>
      <c r="I3" s="1432"/>
      <c r="J3" s="1432"/>
    </row>
    <row r="4" spans="1:10" s="263" customFormat="1" ht="20.100000000000001" customHeight="1">
      <c r="A4" s="1363" t="s">
        <v>335</v>
      </c>
      <c r="B4" s="1363"/>
      <c r="C4" s="1363"/>
      <c r="D4" s="1363"/>
      <c r="E4" s="1363"/>
      <c r="F4" s="1363"/>
      <c r="G4" s="1363"/>
      <c r="H4" s="1363"/>
      <c r="I4" s="1363"/>
      <c r="J4" s="1363"/>
    </row>
    <row r="5" spans="1:10" s="264" customFormat="1" ht="20.100000000000001" customHeight="1">
      <c r="A5" s="7" t="s">
        <v>77</v>
      </c>
      <c r="B5" s="7"/>
      <c r="C5" s="7"/>
      <c r="D5" s="7"/>
      <c r="E5" s="7"/>
      <c r="F5" s="7"/>
      <c r="G5" s="7"/>
      <c r="H5" s="7"/>
      <c r="I5" s="7"/>
      <c r="J5" s="102" t="s">
        <v>336</v>
      </c>
    </row>
    <row r="6" spans="1:10" s="264" customFormat="1" ht="18" customHeight="1">
      <c r="A6" s="1098" t="s">
        <v>79</v>
      </c>
      <c r="B6" s="1514" t="s">
        <v>337</v>
      </c>
      <c r="C6" s="1515"/>
      <c r="D6" s="1516"/>
      <c r="E6" s="1365" t="s">
        <v>338</v>
      </c>
      <c r="F6" s="1367"/>
      <c r="G6" s="1366"/>
      <c r="H6" s="1517" t="s">
        <v>339</v>
      </c>
      <c r="I6" s="1518"/>
      <c r="J6" s="1519"/>
    </row>
    <row r="7" spans="1:10" s="264" customFormat="1" ht="18" customHeight="1">
      <c r="A7" s="1114"/>
      <c r="B7" s="1408" t="s">
        <v>340</v>
      </c>
      <c r="C7" s="1392"/>
      <c r="D7" s="1409"/>
      <c r="E7" s="1408" t="s">
        <v>341</v>
      </c>
      <c r="F7" s="1392"/>
      <c r="G7" s="1409"/>
      <c r="H7" s="1520" t="s">
        <v>342</v>
      </c>
      <c r="I7" s="1521"/>
      <c r="J7" s="1411"/>
    </row>
    <row r="8" spans="1:10" s="268" customFormat="1" ht="18" customHeight="1">
      <c r="A8" s="106" t="s">
        <v>343</v>
      </c>
      <c r="B8" s="265" t="s">
        <v>344</v>
      </c>
      <c r="C8" s="265" t="s">
        <v>345</v>
      </c>
      <c r="D8" s="265" t="s">
        <v>346</v>
      </c>
      <c r="E8" s="265" t="s">
        <v>344</v>
      </c>
      <c r="F8" s="265" t="s">
        <v>345</v>
      </c>
      <c r="G8" s="265" t="s">
        <v>346</v>
      </c>
      <c r="H8" s="266" t="s">
        <v>344</v>
      </c>
      <c r="I8" s="267" t="s">
        <v>345</v>
      </c>
      <c r="J8" s="267" t="s">
        <v>346</v>
      </c>
    </row>
    <row r="9" spans="1:10" s="271" customFormat="1" ht="18" customHeight="1">
      <c r="A9" s="269">
        <v>2018</v>
      </c>
      <c r="B9" s="270">
        <v>179</v>
      </c>
      <c r="C9" s="270">
        <v>97</v>
      </c>
      <c r="D9" s="270">
        <v>82</v>
      </c>
      <c r="E9" s="270">
        <v>2469</v>
      </c>
      <c r="F9" s="270">
        <v>975</v>
      </c>
      <c r="G9" s="270">
        <v>1494</v>
      </c>
      <c r="H9" s="270">
        <v>53</v>
      </c>
      <c r="I9" s="270">
        <v>33</v>
      </c>
      <c r="J9" s="1232">
        <v>20</v>
      </c>
    </row>
    <row r="10" spans="1:10" s="264" customFormat="1" ht="18" customHeight="1">
      <c r="A10" s="1098" t="s">
        <v>79</v>
      </c>
      <c r="B10" s="1514" t="s">
        <v>347</v>
      </c>
      <c r="C10" s="1515"/>
      <c r="D10" s="1516"/>
      <c r="E10" s="1365" t="s">
        <v>348</v>
      </c>
      <c r="F10" s="1367"/>
      <c r="G10" s="1366"/>
      <c r="H10" s="1517" t="s">
        <v>349</v>
      </c>
      <c r="I10" s="1518"/>
      <c r="J10" s="1519"/>
    </row>
    <row r="11" spans="1:10" s="264" customFormat="1" ht="18" customHeight="1">
      <c r="A11" s="1114"/>
      <c r="B11" s="1408" t="s">
        <v>350</v>
      </c>
      <c r="C11" s="1392"/>
      <c r="D11" s="1409"/>
      <c r="E11" s="1408" t="s">
        <v>351</v>
      </c>
      <c r="F11" s="1392"/>
      <c r="G11" s="1409"/>
      <c r="H11" s="1520" t="s">
        <v>352</v>
      </c>
      <c r="I11" s="1521"/>
      <c r="J11" s="1411"/>
    </row>
    <row r="12" spans="1:10" s="268" customFormat="1" ht="18" customHeight="1">
      <c r="A12" s="106" t="s">
        <v>343</v>
      </c>
      <c r="B12" s="265" t="s">
        <v>344</v>
      </c>
      <c r="C12" s="265" t="s">
        <v>345</v>
      </c>
      <c r="D12" s="265" t="s">
        <v>346</v>
      </c>
      <c r="E12" s="265" t="s">
        <v>344</v>
      </c>
      <c r="F12" s="265" t="s">
        <v>345</v>
      </c>
      <c r="G12" s="265" t="s">
        <v>346</v>
      </c>
      <c r="H12" s="266" t="s">
        <v>344</v>
      </c>
      <c r="I12" s="267" t="s">
        <v>345</v>
      </c>
      <c r="J12" s="267" t="s">
        <v>346</v>
      </c>
    </row>
    <row r="13" spans="1:10" s="271" customFormat="1" ht="18" customHeight="1">
      <c r="A13" s="269">
        <v>2018</v>
      </c>
      <c r="B13" s="270">
        <v>9</v>
      </c>
      <c r="C13" s="270">
        <v>6</v>
      </c>
      <c r="D13" s="270">
        <v>3</v>
      </c>
      <c r="E13" s="270">
        <v>132</v>
      </c>
      <c r="F13" s="270">
        <v>61</v>
      </c>
      <c r="G13" s="270">
        <v>71</v>
      </c>
      <c r="H13" s="270">
        <v>215</v>
      </c>
      <c r="I13" s="270">
        <v>113</v>
      </c>
      <c r="J13" s="1232">
        <v>102</v>
      </c>
    </row>
    <row r="14" spans="1:10" s="264" customFormat="1" ht="18" customHeight="1">
      <c r="A14" s="1098" t="s">
        <v>79</v>
      </c>
      <c r="B14" s="1514" t="s">
        <v>353</v>
      </c>
      <c r="C14" s="1515"/>
      <c r="D14" s="1516"/>
      <c r="E14" s="1365" t="s">
        <v>354</v>
      </c>
      <c r="F14" s="1367"/>
      <c r="G14" s="1366"/>
      <c r="H14" s="1517" t="s">
        <v>355</v>
      </c>
      <c r="I14" s="1518"/>
      <c r="J14" s="1519"/>
    </row>
    <row r="15" spans="1:10" s="264" customFormat="1" ht="18" customHeight="1">
      <c r="A15" s="1114"/>
      <c r="B15" s="1408" t="s">
        <v>356</v>
      </c>
      <c r="C15" s="1392"/>
      <c r="D15" s="1409"/>
      <c r="E15" s="1408" t="s">
        <v>357</v>
      </c>
      <c r="F15" s="1392"/>
      <c r="G15" s="1409"/>
      <c r="H15" s="1520" t="s">
        <v>358</v>
      </c>
      <c r="I15" s="1521"/>
      <c r="J15" s="1411"/>
    </row>
    <row r="16" spans="1:10" s="268" customFormat="1" ht="18" customHeight="1">
      <c r="A16" s="106" t="s">
        <v>343</v>
      </c>
      <c r="B16" s="265" t="s">
        <v>344</v>
      </c>
      <c r="C16" s="265" t="s">
        <v>345</v>
      </c>
      <c r="D16" s="265" t="s">
        <v>346</v>
      </c>
      <c r="E16" s="265" t="s">
        <v>344</v>
      </c>
      <c r="F16" s="265" t="s">
        <v>345</v>
      </c>
      <c r="G16" s="265" t="s">
        <v>346</v>
      </c>
      <c r="H16" s="266" t="s">
        <v>344</v>
      </c>
      <c r="I16" s="267" t="s">
        <v>345</v>
      </c>
      <c r="J16" s="267" t="s">
        <v>346</v>
      </c>
    </row>
    <row r="17" spans="1:10" s="271" customFormat="1" ht="18" customHeight="1">
      <c r="A17" s="269">
        <v>2018</v>
      </c>
      <c r="B17" s="1233">
        <v>188</v>
      </c>
      <c r="C17" s="1233">
        <v>86</v>
      </c>
      <c r="D17" s="1233">
        <v>102</v>
      </c>
      <c r="E17" s="1233">
        <v>100</v>
      </c>
      <c r="F17" s="1233">
        <v>86</v>
      </c>
      <c r="G17" s="1233">
        <v>14</v>
      </c>
      <c r="H17" s="1233">
        <v>668</v>
      </c>
      <c r="I17" s="1233">
        <v>333</v>
      </c>
      <c r="J17" s="1234">
        <v>335</v>
      </c>
    </row>
    <row r="18" spans="1:10" ht="15.95" customHeight="1">
      <c r="A18" s="272" t="s">
        <v>359</v>
      </c>
      <c r="B18" s="91"/>
      <c r="C18" s="91"/>
      <c r="D18" s="91"/>
      <c r="E18" s="91"/>
      <c r="F18" s="1522"/>
      <c r="G18" s="1522"/>
      <c r="H18" s="273" t="s">
        <v>360</v>
      </c>
      <c r="I18" s="273"/>
      <c r="J18" s="274"/>
    </row>
    <row r="19" spans="1:10" ht="39" customHeight="1">
      <c r="A19" s="1356"/>
      <c r="B19" s="1356"/>
      <c r="C19" s="1356"/>
      <c r="D19" s="1356"/>
      <c r="E19" s="1356"/>
      <c r="F19" s="1356"/>
      <c r="G19" s="1356"/>
      <c r="H19" s="1356"/>
      <c r="I19" s="1356"/>
      <c r="J19" s="1356"/>
    </row>
    <row r="20" spans="1:10" s="263" customFormat="1" ht="21" customHeight="1">
      <c r="A20" s="1432" t="s">
        <v>361</v>
      </c>
      <c r="B20" s="1432"/>
      <c r="C20" s="1432"/>
      <c r="D20" s="1432"/>
      <c r="E20" s="1432"/>
      <c r="F20" s="1432"/>
      <c r="G20" s="1432"/>
      <c r="H20" s="1432"/>
      <c r="I20" s="1432"/>
      <c r="J20" s="1432"/>
    </row>
    <row r="21" spans="1:10" s="263" customFormat="1" ht="20.100000000000001" customHeight="1">
      <c r="A21" s="1363" t="s">
        <v>362</v>
      </c>
      <c r="B21" s="1363"/>
      <c r="C21" s="1363"/>
      <c r="D21" s="1363"/>
      <c r="E21" s="1363"/>
      <c r="F21" s="1363"/>
      <c r="G21" s="1363"/>
      <c r="H21" s="1363"/>
      <c r="I21" s="1363"/>
      <c r="J21" s="1363"/>
    </row>
    <row r="22" spans="1:10" s="264" customFormat="1" ht="18" customHeight="1">
      <c r="A22" s="1098" t="s">
        <v>79</v>
      </c>
      <c r="B22" s="1514" t="s">
        <v>363</v>
      </c>
      <c r="C22" s="1515"/>
      <c r="D22" s="1365" t="s">
        <v>364</v>
      </c>
      <c r="E22" s="1366"/>
      <c r="F22" s="1007" t="s">
        <v>365</v>
      </c>
      <c r="G22" s="1365" t="s">
        <v>366</v>
      </c>
      <c r="H22" s="1366"/>
      <c r="I22" s="1031" t="s">
        <v>367</v>
      </c>
      <c r="J22" s="35" t="s">
        <v>368</v>
      </c>
    </row>
    <row r="23" spans="1:10" s="264" customFormat="1" ht="18" customHeight="1">
      <c r="A23" s="1114"/>
      <c r="B23" s="1520" t="s">
        <v>369</v>
      </c>
      <c r="C23" s="1521"/>
      <c r="D23" s="1520" t="s">
        <v>370</v>
      </c>
      <c r="E23" s="1411"/>
      <c r="F23" s="1016" t="s">
        <v>371</v>
      </c>
      <c r="G23" s="1526" t="s">
        <v>372</v>
      </c>
      <c r="H23" s="1527"/>
      <c r="I23" s="1032"/>
      <c r="J23" s="134"/>
    </row>
    <row r="24" spans="1:10" s="268" customFormat="1" ht="18" customHeight="1">
      <c r="A24" s="120"/>
      <c r="B24" s="275"/>
      <c r="C24" s="276"/>
      <c r="D24" s="1528"/>
      <c r="E24" s="1529"/>
      <c r="F24" s="1010"/>
      <c r="G24" s="1376"/>
      <c r="H24" s="1377"/>
      <c r="I24" s="1009" t="s">
        <v>373</v>
      </c>
      <c r="J24" s="36" t="s">
        <v>374</v>
      </c>
    </row>
    <row r="25" spans="1:10" s="268" customFormat="1" ht="18" customHeight="1">
      <c r="A25" s="106" t="s">
        <v>343</v>
      </c>
      <c r="B25" s="1385" t="s">
        <v>375</v>
      </c>
      <c r="C25" s="1530"/>
      <c r="D25" s="1385" t="s">
        <v>376</v>
      </c>
      <c r="E25" s="1386"/>
      <c r="F25" s="1012" t="s">
        <v>377</v>
      </c>
      <c r="G25" s="1385" t="s">
        <v>378</v>
      </c>
      <c r="H25" s="1386"/>
      <c r="I25" s="277" t="s">
        <v>379</v>
      </c>
      <c r="J25" s="39" t="s">
        <v>380</v>
      </c>
    </row>
    <row r="26" spans="1:10" s="280" customFormat="1" ht="18" customHeight="1">
      <c r="A26" s="278">
        <v>2013</v>
      </c>
      <c r="B26" s="1523">
        <v>12731</v>
      </c>
      <c r="C26" s="1524"/>
      <c r="D26" s="1525">
        <v>2678</v>
      </c>
      <c r="E26" s="1525"/>
      <c r="F26" s="42">
        <v>10234</v>
      </c>
      <c r="G26" s="1524">
        <v>5627</v>
      </c>
      <c r="H26" s="1524"/>
      <c r="I26" s="42">
        <v>2560</v>
      </c>
      <c r="J26" s="279">
        <v>115</v>
      </c>
    </row>
    <row r="27" spans="1:10" s="280" customFormat="1" ht="18" customHeight="1">
      <c r="A27" s="278">
        <v>2014</v>
      </c>
      <c r="B27" s="1531">
        <v>9672</v>
      </c>
      <c r="C27" s="1532"/>
      <c r="D27" s="1532">
        <v>1266</v>
      </c>
      <c r="E27" s="1532"/>
      <c r="F27" s="42">
        <v>2328</v>
      </c>
      <c r="G27" s="1532">
        <v>2037</v>
      </c>
      <c r="H27" s="1532"/>
      <c r="I27" s="42">
        <v>2924</v>
      </c>
      <c r="J27" s="43">
        <v>142</v>
      </c>
    </row>
    <row r="28" spans="1:10" s="280" customFormat="1" ht="18" customHeight="1">
      <c r="A28" s="278">
        <v>2015</v>
      </c>
      <c r="B28" s="1531">
        <v>2374</v>
      </c>
      <c r="C28" s="1532"/>
      <c r="D28" s="1532">
        <v>184</v>
      </c>
      <c r="E28" s="1532"/>
      <c r="F28" s="42">
        <v>151</v>
      </c>
      <c r="G28" s="1532">
        <v>671</v>
      </c>
      <c r="H28" s="1532"/>
      <c r="I28" s="42">
        <v>1512</v>
      </c>
      <c r="J28" s="43">
        <v>3227</v>
      </c>
    </row>
    <row r="29" spans="1:10" s="281" customFormat="1" ht="18" customHeight="1">
      <c r="A29" s="278">
        <v>2016</v>
      </c>
      <c r="B29" s="1531">
        <v>10189</v>
      </c>
      <c r="C29" s="1532"/>
      <c r="D29" s="1532">
        <v>2141</v>
      </c>
      <c r="E29" s="1532"/>
      <c r="F29" s="42">
        <v>8183</v>
      </c>
      <c r="G29" s="1532">
        <v>4362</v>
      </c>
      <c r="H29" s="1532"/>
      <c r="I29" s="42">
        <v>7480</v>
      </c>
      <c r="J29" s="43">
        <v>189</v>
      </c>
    </row>
    <row r="30" spans="1:10" s="281" customFormat="1" ht="18" customHeight="1">
      <c r="A30" s="282">
        <v>2017</v>
      </c>
      <c r="B30" s="1537">
        <v>384</v>
      </c>
      <c r="C30" s="1538"/>
      <c r="D30" s="1538">
        <v>7</v>
      </c>
      <c r="E30" s="1538"/>
      <c r="F30" s="1073">
        <v>103</v>
      </c>
      <c r="G30" s="1538">
        <v>339</v>
      </c>
      <c r="H30" s="1538"/>
      <c r="I30" s="1073">
        <v>1046</v>
      </c>
      <c r="J30" s="1074">
        <v>169</v>
      </c>
    </row>
    <row r="31" spans="1:10" s="284" customFormat="1" ht="18" customHeight="1">
      <c r="A31" s="166" t="s">
        <v>79</v>
      </c>
      <c r="B31" s="1539" t="s">
        <v>381</v>
      </c>
      <c r="C31" s="1540"/>
      <c r="D31" s="283" t="s">
        <v>382</v>
      </c>
      <c r="E31" s="283" t="s">
        <v>383</v>
      </c>
      <c r="F31" s="1539" t="s">
        <v>384</v>
      </c>
      <c r="G31" s="1541"/>
      <c r="H31" s="1539" t="s">
        <v>385</v>
      </c>
      <c r="I31" s="1540"/>
      <c r="J31" s="1542"/>
    </row>
    <row r="32" spans="1:10" s="284" customFormat="1" ht="21.75" customHeight="1">
      <c r="A32" s="172"/>
      <c r="B32" s="1543"/>
      <c r="C32" s="1544"/>
      <c r="D32" s="285"/>
      <c r="E32" s="285"/>
      <c r="F32" s="1545" t="s">
        <v>386</v>
      </c>
      <c r="G32" s="1546"/>
      <c r="H32" s="286"/>
      <c r="I32" s="287"/>
      <c r="J32" s="288"/>
    </row>
    <row r="33" spans="1:10" s="284" customFormat="1" ht="18" customHeight="1">
      <c r="A33" s="289" t="s">
        <v>343</v>
      </c>
      <c r="B33" s="1533" t="s">
        <v>387</v>
      </c>
      <c r="C33" s="1534"/>
      <c r="D33" s="290" t="s">
        <v>388</v>
      </c>
      <c r="E33" s="290" t="s">
        <v>389</v>
      </c>
      <c r="F33" s="1533" t="s">
        <v>390</v>
      </c>
      <c r="G33" s="1535"/>
      <c r="H33" s="1533" t="s">
        <v>391</v>
      </c>
      <c r="I33" s="1534"/>
      <c r="J33" s="1536"/>
    </row>
    <row r="34" spans="1:10" s="291" customFormat="1" ht="18" customHeight="1">
      <c r="A34" s="278">
        <v>2013</v>
      </c>
      <c r="B34" s="1523">
        <v>7484</v>
      </c>
      <c r="C34" s="1524"/>
      <c r="D34" s="42">
        <v>895</v>
      </c>
      <c r="E34" s="42">
        <v>22905</v>
      </c>
      <c r="F34" s="1524">
        <v>267</v>
      </c>
      <c r="G34" s="1524"/>
      <c r="H34" s="1524">
        <v>10980</v>
      </c>
      <c r="I34" s="1524"/>
      <c r="J34" s="1547"/>
    </row>
    <row r="35" spans="1:10" s="291" customFormat="1" ht="18" customHeight="1">
      <c r="A35" s="278">
        <v>2014</v>
      </c>
      <c r="B35" s="1531">
        <v>3241</v>
      </c>
      <c r="C35" s="1532"/>
      <c r="D35" s="42">
        <v>890</v>
      </c>
      <c r="E35" s="42">
        <v>41700</v>
      </c>
      <c r="F35" s="1532">
        <v>304</v>
      </c>
      <c r="G35" s="1532"/>
      <c r="H35" s="1532">
        <v>7483</v>
      </c>
      <c r="I35" s="1532"/>
      <c r="J35" s="1548"/>
    </row>
    <row r="36" spans="1:10" s="291" customFormat="1" ht="18" customHeight="1">
      <c r="A36" s="278">
        <v>2015</v>
      </c>
      <c r="B36" s="1531">
        <v>883</v>
      </c>
      <c r="C36" s="1532"/>
      <c r="D36" s="42">
        <v>584</v>
      </c>
      <c r="E36" s="42">
        <v>44770</v>
      </c>
      <c r="F36" s="1532">
        <v>203</v>
      </c>
      <c r="G36" s="1532"/>
      <c r="H36" s="1532">
        <v>2097</v>
      </c>
      <c r="I36" s="1532"/>
      <c r="J36" s="1548"/>
    </row>
    <row r="37" spans="1:10" s="292" customFormat="1" ht="18" customHeight="1">
      <c r="A37" s="278">
        <v>2016</v>
      </c>
      <c r="B37" s="1531">
        <v>5977</v>
      </c>
      <c r="C37" s="1532"/>
      <c r="D37" s="42">
        <v>740</v>
      </c>
      <c r="E37" s="42">
        <v>49190</v>
      </c>
      <c r="F37" s="1532">
        <v>166</v>
      </c>
      <c r="G37" s="1532"/>
      <c r="H37" s="1532">
        <v>25024</v>
      </c>
      <c r="I37" s="1532"/>
      <c r="J37" s="1548"/>
    </row>
    <row r="38" spans="1:10" s="292" customFormat="1" ht="18" customHeight="1">
      <c r="A38" s="282">
        <v>2017</v>
      </c>
      <c r="B38" s="1537">
        <v>2451</v>
      </c>
      <c r="C38" s="1538"/>
      <c r="D38" s="1073">
        <v>873</v>
      </c>
      <c r="E38" s="1073">
        <v>28358</v>
      </c>
      <c r="F38" s="1538">
        <v>191</v>
      </c>
      <c r="G38" s="1538"/>
      <c r="H38" s="1538">
        <v>5247</v>
      </c>
      <c r="I38" s="1538"/>
      <c r="J38" s="1549"/>
    </row>
    <row r="39" spans="1:10" ht="15.95" customHeight="1">
      <c r="A39" s="272" t="s">
        <v>392</v>
      </c>
      <c r="B39" s="91"/>
      <c r="C39" s="91"/>
      <c r="D39" s="91"/>
      <c r="E39" s="91"/>
      <c r="F39" s="1522"/>
      <c r="G39" s="1522"/>
      <c r="H39" s="273" t="s">
        <v>360</v>
      </c>
      <c r="I39" s="273"/>
      <c r="J39" s="274"/>
    </row>
    <row r="40" spans="1:10" ht="14.25" customHeight="1">
      <c r="A40" s="293"/>
    </row>
    <row r="41" spans="1:10" ht="14.25" customHeight="1">
      <c r="A41" s="293"/>
    </row>
  </sheetData>
  <mergeCells count="75">
    <mergeCell ref="B38:C38"/>
    <mergeCell ref="F38:G38"/>
    <mergeCell ref="H38:J38"/>
    <mergeCell ref="F39:G39"/>
    <mergeCell ref="B36:C36"/>
    <mergeCell ref="F36:G36"/>
    <mergeCell ref="H36:J36"/>
    <mergeCell ref="B37:C37"/>
    <mergeCell ref="F37:G37"/>
    <mergeCell ref="H37:J37"/>
    <mergeCell ref="B34:C34"/>
    <mergeCell ref="F34:G34"/>
    <mergeCell ref="H34:J34"/>
    <mergeCell ref="B35:C35"/>
    <mergeCell ref="F35:G35"/>
    <mergeCell ref="H35:J35"/>
    <mergeCell ref="B33:C33"/>
    <mergeCell ref="F33:G33"/>
    <mergeCell ref="H33:J33"/>
    <mergeCell ref="B29:C29"/>
    <mergeCell ref="D29:E29"/>
    <mergeCell ref="G29:H29"/>
    <mergeCell ref="B30:C30"/>
    <mergeCell ref="D30:E30"/>
    <mergeCell ref="G30:H30"/>
    <mergeCell ref="B31:C31"/>
    <mergeCell ref="F31:G31"/>
    <mergeCell ref="H31:J31"/>
    <mergeCell ref="B32:C32"/>
    <mergeCell ref="F32:G32"/>
    <mergeCell ref="B27:C27"/>
    <mergeCell ref="D27:E27"/>
    <mergeCell ref="G27:H27"/>
    <mergeCell ref="B28:C28"/>
    <mergeCell ref="D28:E28"/>
    <mergeCell ref="G28:H28"/>
    <mergeCell ref="B26:C26"/>
    <mergeCell ref="D26:E26"/>
    <mergeCell ref="G26:H26"/>
    <mergeCell ref="A21:J21"/>
    <mergeCell ref="B22:C22"/>
    <mergeCell ref="D22:E22"/>
    <mergeCell ref="G22:H22"/>
    <mergeCell ref="B23:C23"/>
    <mergeCell ref="D23:E23"/>
    <mergeCell ref="G23:H23"/>
    <mergeCell ref="D24:E24"/>
    <mergeCell ref="G24:H24"/>
    <mergeCell ref="B25:C25"/>
    <mergeCell ref="D25:E25"/>
    <mergeCell ref="G25:H25"/>
    <mergeCell ref="A20:J20"/>
    <mergeCell ref="B11:D11"/>
    <mergeCell ref="E11:G11"/>
    <mergeCell ref="H11:J11"/>
    <mergeCell ref="B14:D14"/>
    <mergeCell ref="E14:G14"/>
    <mergeCell ref="H14:J14"/>
    <mergeCell ref="B15:D15"/>
    <mergeCell ref="E15:G15"/>
    <mergeCell ref="H15:J15"/>
    <mergeCell ref="F18:G18"/>
    <mergeCell ref="A19:J19"/>
    <mergeCell ref="B7:D7"/>
    <mergeCell ref="E7:G7"/>
    <mergeCell ref="H7:J7"/>
    <mergeCell ref="B10:D10"/>
    <mergeCell ref="E10:G10"/>
    <mergeCell ref="H10:J10"/>
    <mergeCell ref="A2:J2"/>
    <mergeCell ref="A3:J3"/>
    <mergeCell ref="A4:J4"/>
    <mergeCell ref="B6:D6"/>
    <mergeCell ref="E6:G6"/>
    <mergeCell ref="H6:J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view="pageBreakPreview" zoomScale="85" zoomScaleNormal="70" zoomScaleSheetLayoutView="85" workbookViewId="0">
      <selection activeCell="U12" sqref="U12"/>
    </sheetView>
  </sheetViews>
  <sheetFormatPr defaultColWidth="9" defaultRowHeight="15.75"/>
  <cols>
    <col min="1" max="1" width="6.125" customWidth="1"/>
    <col min="2" max="2" width="6.75" style="294" customWidth="1"/>
    <col min="3" max="3" width="5.5" style="294" customWidth="1"/>
    <col min="4" max="4" width="4.625" customWidth="1"/>
    <col min="5" max="5" width="5.5" style="262" customWidth="1"/>
    <col min="6" max="6" width="5.625" customWidth="1"/>
    <col min="7" max="7" width="5.5" style="262" customWidth="1"/>
    <col min="8" max="8" width="6.125" style="294" customWidth="1"/>
    <col min="9" max="9" width="5.5" style="294" customWidth="1"/>
    <col min="10" max="10" width="5.625" style="294" customWidth="1"/>
    <col min="11" max="11" width="5.5" style="294" customWidth="1"/>
    <col min="12" max="12" width="6.125" style="294" customWidth="1"/>
    <col min="13" max="13" width="5.25" style="294" customWidth="1"/>
    <col min="14" max="14" width="6.125" style="294" customWidth="1"/>
    <col min="15" max="15" width="6" style="294" customWidth="1"/>
    <col min="16" max="16" width="6.125" style="294" customWidth="1"/>
    <col min="17" max="17" width="5.125" style="262" customWidth="1"/>
    <col min="18" max="18" width="4.625" style="262" customWidth="1"/>
    <col min="19" max="19" width="5.125" style="262" customWidth="1"/>
    <col min="20" max="20" width="4.625" style="262" customWidth="1"/>
    <col min="21" max="21" width="4.875" style="294" customWidth="1"/>
    <col min="22" max="22" width="4.625" style="358" customWidth="1"/>
    <col min="23" max="23" width="5.625" style="358" customWidth="1"/>
    <col min="24" max="24" width="4.75" style="262" customWidth="1"/>
    <col min="25" max="25" width="5.5" style="359" customWidth="1"/>
    <col min="26" max="27" width="4.625" style="294" customWidth="1"/>
    <col min="28" max="28" width="4.375" style="294" customWidth="1"/>
    <col min="29" max="29" width="5.625" style="294" customWidth="1"/>
    <col min="30" max="30" width="4.75" style="294" customWidth="1"/>
    <col min="31" max="31" width="5.25" style="294" customWidth="1"/>
    <col min="32" max="32" width="5.5" style="262" customWidth="1"/>
    <col min="33" max="16384" width="9" style="262"/>
  </cols>
  <sheetData>
    <row r="1" spans="1:32" ht="5.0999999999999996" customHeight="1">
      <c r="A1" s="90"/>
      <c r="B1" s="91"/>
      <c r="C1" s="91"/>
      <c r="D1" s="90"/>
      <c r="E1" s="100"/>
      <c r="F1" s="90"/>
      <c r="G1" s="100"/>
      <c r="H1" s="91"/>
      <c r="I1" s="91"/>
      <c r="J1" s="91"/>
      <c r="K1" s="91"/>
      <c r="L1" s="91"/>
      <c r="M1" s="91"/>
      <c r="N1" s="91"/>
      <c r="O1" s="91"/>
      <c r="P1" s="91"/>
      <c r="Q1" s="100"/>
      <c r="R1" s="100"/>
      <c r="S1" s="100"/>
      <c r="T1" s="100"/>
      <c r="U1" s="91"/>
      <c r="V1" s="93"/>
      <c r="W1" s="93"/>
      <c r="X1" s="100"/>
      <c r="Y1" s="101"/>
      <c r="Z1" s="91"/>
      <c r="AA1" s="91"/>
      <c r="AB1" s="91"/>
      <c r="AC1" s="91"/>
      <c r="AD1" s="91"/>
      <c r="AE1" s="91"/>
      <c r="AF1" s="100"/>
    </row>
    <row r="2" spans="1:32" ht="50.1" customHeight="1">
      <c r="A2" s="1356"/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  <c r="N2" s="1356"/>
      <c r="O2" s="1356"/>
      <c r="P2" s="1357"/>
      <c r="Q2" s="1357"/>
      <c r="R2" s="1357"/>
      <c r="S2" s="1357"/>
      <c r="T2" s="1357"/>
      <c r="U2" s="1357"/>
      <c r="V2" s="1357"/>
      <c r="W2" s="1357"/>
      <c r="X2" s="1357"/>
      <c r="Y2" s="1357"/>
      <c r="Z2" s="1357"/>
      <c r="AA2" s="1357"/>
      <c r="AB2" s="1357"/>
      <c r="AC2" s="1357"/>
      <c r="AD2" s="1357"/>
      <c r="AE2" s="1357"/>
      <c r="AF2" s="1357"/>
    </row>
    <row r="3" spans="1:32" s="263" customFormat="1" ht="21" customHeight="1">
      <c r="A3" s="1432" t="s">
        <v>393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  <c r="P3" s="1552" t="s">
        <v>394</v>
      </c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</row>
    <row r="4" spans="1:32" s="263" customFormat="1" ht="20.100000000000001" customHeight="1">
      <c r="A4" s="1362" t="s">
        <v>395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 t="s">
        <v>396</v>
      </c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1362"/>
    </row>
    <row r="5" spans="1:32" s="264" customFormat="1" ht="20.100000000000001" customHeight="1">
      <c r="A5" s="7" t="s">
        <v>397</v>
      </c>
      <c r="B5" s="295"/>
      <c r="C5" s="1553"/>
      <c r="D5" s="1553"/>
      <c r="E5" s="1553"/>
      <c r="F5" s="1553"/>
      <c r="G5" s="1553"/>
      <c r="H5" s="1553"/>
      <c r="I5" s="1553"/>
      <c r="J5" s="1553"/>
      <c r="K5" s="1553"/>
      <c r="L5" s="1553"/>
      <c r="M5" s="1554" t="s">
        <v>398</v>
      </c>
      <c r="N5" s="1554"/>
      <c r="O5" s="1554"/>
      <c r="P5" s="296" t="s">
        <v>399</v>
      </c>
      <c r="Q5" s="12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7"/>
      <c r="AE5" s="102"/>
      <c r="AF5" s="102" t="s">
        <v>398</v>
      </c>
    </row>
    <row r="6" spans="1:32" s="264" customFormat="1" ht="25.5" customHeight="1">
      <c r="A6" s="166" t="s">
        <v>400</v>
      </c>
      <c r="B6" s="1430" t="s">
        <v>401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101" t="s">
        <v>402</v>
      </c>
      <c r="Q6" s="1428" t="s">
        <v>403</v>
      </c>
      <c r="R6" s="1429"/>
      <c r="S6" s="1429"/>
      <c r="T6" s="1429"/>
      <c r="U6" s="1429"/>
      <c r="V6" s="1429"/>
      <c r="W6" s="1429"/>
      <c r="X6" s="1430"/>
      <c r="Y6" s="1428" t="s">
        <v>404</v>
      </c>
      <c r="Z6" s="1556"/>
      <c r="AA6" s="1556"/>
      <c r="AB6" s="1556"/>
      <c r="AC6" s="1556"/>
      <c r="AD6" s="1556"/>
      <c r="AE6" s="1556"/>
      <c r="AF6" s="1557"/>
    </row>
    <row r="7" spans="1:32" s="264" customFormat="1" ht="25.5" customHeight="1">
      <c r="A7" s="172"/>
      <c r="B7" s="298" t="s">
        <v>405</v>
      </c>
      <c r="C7" s="298"/>
      <c r="D7" s="299" t="s">
        <v>406</v>
      </c>
      <c r="E7" s="299"/>
      <c r="F7" s="299" t="s">
        <v>407</v>
      </c>
      <c r="G7" s="299"/>
      <c r="H7" s="300" t="s">
        <v>408</v>
      </c>
      <c r="I7" s="299"/>
      <c r="J7" s="299" t="s">
        <v>409</v>
      </c>
      <c r="K7" s="299"/>
      <c r="L7" s="299" t="s">
        <v>410</v>
      </c>
      <c r="M7" s="300"/>
      <c r="N7" s="1550" t="s">
        <v>411</v>
      </c>
      <c r="O7" s="1550"/>
      <c r="P7" s="172"/>
      <c r="Q7" s="301" t="s">
        <v>365</v>
      </c>
      <c r="R7" s="301"/>
      <c r="S7" s="302" t="s">
        <v>412</v>
      </c>
      <c r="T7" s="303"/>
      <c r="U7" s="302" t="s">
        <v>413</v>
      </c>
      <c r="V7" s="303"/>
      <c r="W7" s="1551" t="s">
        <v>414</v>
      </c>
      <c r="X7" s="1467"/>
      <c r="Y7" s="301" t="s">
        <v>405</v>
      </c>
      <c r="Z7" s="301"/>
      <c r="AA7" s="304" t="s">
        <v>415</v>
      </c>
      <c r="AB7" s="305"/>
      <c r="AC7" s="302" t="s">
        <v>416</v>
      </c>
      <c r="AD7" s="303"/>
      <c r="AE7" s="302" t="s">
        <v>417</v>
      </c>
      <c r="AF7" s="303"/>
    </row>
    <row r="8" spans="1:32" s="264" customFormat="1" ht="26.1" customHeight="1">
      <c r="A8" s="172"/>
      <c r="B8" s="306" t="s">
        <v>418</v>
      </c>
      <c r="C8" s="306"/>
      <c r="D8" s="307" t="s">
        <v>419</v>
      </c>
      <c r="E8" s="307"/>
      <c r="F8" s="307" t="s">
        <v>420</v>
      </c>
      <c r="G8" s="307"/>
      <c r="H8" s="307" t="s">
        <v>421</v>
      </c>
      <c r="I8" s="307"/>
      <c r="J8" s="308" t="s">
        <v>422</v>
      </c>
      <c r="K8" s="309"/>
      <c r="L8" s="309" t="s">
        <v>423</v>
      </c>
      <c r="M8" s="309"/>
      <c r="N8" s="308" t="s">
        <v>424</v>
      </c>
      <c r="O8" s="309"/>
      <c r="P8" s="172"/>
      <c r="Q8" s="1558" t="s">
        <v>377</v>
      </c>
      <c r="R8" s="1559"/>
      <c r="S8" s="310"/>
      <c r="T8" s="311"/>
      <c r="U8" s="310" t="s">
        <v>425</v>
      </c>
      <c r="V8" s="311"/>
      <c r="W8" s="1560" t="s">
        <v>426</v>
      </c>
      <c r="X8" s="1559"/>
      <c r="Y8" s="306" t="s">
        <v>418</v>
      </c>
      <c r="Z8" s="306"/>
      <c r="AA8" s="312" t="s">
        <v>427</v>
      </c>
      <c r="AB8" s="306"/>
      <c r="AC8" s="313" t="s">
        <v>428</v>
      </c>
      <c r="AD8" s="306"/>
      <c r="AE8" s="312" t="s">
        <v>429</v>
      </c>
      <c r="AF8" s="311"/>
    </row>
    <row r="9" spans="1:32" s="264" customFormat="1" ht="22.35" customHeight="1">
      <c r="A9" s="314"/>
      <c r="B9" s="1036" t="s">
        <v>430</v>
      </c>
      <c r="C9" s="283" t="s">
        <v>431</v>
      </c>
      <c r="D9" s="283" t="s">
        <v>430</v>
      </c>
      <c r="E9" s="283" t="s">
        <v>431</v>
      </c>
      <c r="F9" s="283" t="s">
        <v>432</v>
      </c>
      <c r="G9" s="283" t="s">
        <v>431</v>
      </c>
      <c r="H9" s="283" t="s">
        <v>430</v>
      </c>
      <c r="I9" s="283" t="s">
        <v>431</v>
      </c>
      <c r="J9" s="283" t="s">
        <v>432</v>
      </c>
      <c r="K9" s="283" t="s">
        <v>431</v>
      </c>
      <c r="L9" s="283" t="s">
        <v>430</v>
      </c>
      <c r="M9" s="283" t="s">
        <v>431</v>
      </c>
      <c r="N9" s="283" t="s">
        <v>430</v>
      </c>
      <c r="O9" s="283" t="s">
        <v>431</v>
      </c>
      <c r="P9" s="314"/>
      <c r="Q9" s="1036" t="s">
        <v>430</v>
      </c>
      <c r="R9" s="283" t="s">
        <v>431</v>
      </c>
      <c r="S9" s="283" t="s">
        <v>430</v>
      </c>
      <c r="T9" s="283" t="s">
        <v>431</v>
      </c>
      <c r="U9" s="283" t="s">
        <v>430</v>
      </c>
      <c r="V9" s="283" t="s">
        <v>431</v>
      </c>
      <c r="W9" s="283" t="s">
        <v>430</v>
      </c>
      <c r="X9" s="283" t="s">
        <v>431</v>
      </c>
      <c r="Y9" s="283" t="s">
        <v>430</v>
      </c>
      <c r="Z9" s="283" t="s">
        <v>431</v>
      </c>
      <c r="AA9" s="283" t="s">
        <v>430</v>
      </c>
      <c r="AB9" s="283" t="s">
        <v>431</v>
      </c>
      <c r="AC9" s="283" t="s">
        <v>430</v>
      </c>
      <c r="AD9" s="283" t="s">
        <v>431</v>
      </c>
      <c r="AE9" s="283" t="s">
        <v>430</v>
      </c>
      <c r="AF9" s="283" t="s">
        <v>431</v>
      </c>
    </row>
    <row r="10" spans="1:32" s="264" customFormat="1" ht="22.35" customHeight="1">
      <c r="A10" s="289" t="s">
        <v>433</v>
      </c>
      <c r="B10" s="315" t="s">
        <v>434</v>
      </c>
      <c r="C10" s="316" t="s">
        <v>435</v>
      </c>
      <c r="D10" s="316" t="s">
        <v>434</v>
      </c>
      <c r="E10" s="316" t="s">
        <v>435</v>
      </c>
      <c r="F10" s="316" t="s">
        <v>434</v>
      </c>
      <c r="G10" s="316" t="s">
        <v>435</v>
      </c>
      <c r="H10" s="316" t="s">
        <v>434</v>
      </c>
      <c r="I10" s="316" t="s">
        <v>435</v>
      </c>
      <c r="J10" s="316" t="s">
        <v>434</v>
      </c>
      <c r="K10" s="316" t="s">
        <v>435</v>
      </c>
      <c r="L10" s="316" t="s">
        <v>434</v>
      </c>
      <c r="M10" s="316" t="s">
        <v>436</v>
      </c>
      <c r="N10" s="316" t="s">
        <v>434</v>
      </c>
      <c r="O10" s="316" t="s">
        <v>435</v>
      </c>
      <c r="P10" s="289" t="s">
        <v>433</v>
      </c>
      <c r="Q10" s="315" t="s">
        <v>434</v>
      </c>
      <c r="R10" s="316" t="s">
        <v>435</v>
      </c>
      <c r="S10" s="316" t="s">
        <v>434</v>
      </c>
      <c r="T10" s="316" t="s">
        <v>435</v>
      </c>
      <c r="U10" s="316" t="s">
        <v>434</v>
      </c>
      <c r="V10" s="316" t="s">
        <v>435</v>
      </c>
      <c r="W10" s="316" t="s">
        <v>434</v>
      </c>
      <c r="X10" s="316" t="s">
        <v>435</v>
      </c>
      <c r="Y10" s="316" t="s">
        <v>434</v>
      </c>
      <c r="Z10" s="316" t="s">
        <v>435</v>
      </c>
      <c r="AA10" s="316" t="s">
        <v>434</v>
      </c>
      <c r="AB10" s="316" t="s">
        <v>436</v>
      </c>
      <c r="AC10" s="316" t="s">
        <v>434</v>
      </c>
      <c r="AD10" s="316" t="s">
        <v>435</v>
      </c>
      <c r="AE10" s="316" t="s">
        <v>434</v>
      </c>
      <c r="AF10" s="316" t="s">
        <v>435</v>
      </c>
    </row>
    <row r="11" spans="1:32" s="323" customFormat="1" ht="33" customHeight="1">
      <c r="A11" s="317">
        <v>2013</v>
      </c>
      <c r="B11" s="318">
        <v>3</v>
      </c>
      <c r="C11" s="319" t="s">
        <v>49</v>
      </c>
      <c r="D11" s="319" t="s">
        <v>49</v>
      </c>
      <c r="E11" s="319" t="s">
        <v>49</v>
      </c>
      <c r="F11" s="320">
        <v>2</v>
      </c>
      <c r="G11" s="319" t="s">
        <v>49</v>
      </c>
      <c r="H11" s="319" t="s">
        <v>49</v>
      </c>
      <c r="I11" s="319" t="s">
        <v>49</v>
      </c>
      <c r="J11" s="319" t="s">
        <v>49</v>
      </c>
      <c r="K11" s="319" t="s">
        <v>49</v>
      </c>
      <c r="L11" s="320">
        <v>1</v>
      </c>
      <c r="M11" s="319" t="s">
        <v>49</v>
      </c>
      <c r="N11" s="319" t="s">
        <v>49</v>
      </c>
      <c r="O11" s="321" t="s">
        <v>49</v>
      </c>
      <c r="P11" s="317">
        <v>2013</v>
      </c>
      <c r="Q11" s="322" t="s">
        <v>49</v>
      </c>
      <c r="R11" s="319" t="s">
        <v>49</v>
      </c>
      <c r="S11" s="320" t="s">
        <v>49</v>
      </c>
      <c r="T11" s="319" t="s">
        <v>49</v>
      </c>
      <c r="U11" s="320" t="s">
        <v>49</v>
      </c>
      <c r="V11" s="320" t="s">
        <v>49</v>
      </c>
      <c r="W11" s="319">
        <v>487</v>
      </c>
      <c r="X11" s="319" t="s">
        <v>49</v>
      </c>
      <c r="Y11" s="320">
        <v>302</v>
      </c>
      <c r="Z11" s="319">
        <v>14</v>
      </c>
      <c r="AA11" s="319" t="s">
        <v>49</v>
      </c>
      <c r="AB11" s="319" t="s">
        <v>49</v>
      </c>
      <c r="AC11" s="319">
        <v>265</v>
      </c>
      <c r="AD11" s="319">
        <v>14</v>
      </c>
      <c r="AE11" s="319" t="s">
        <v>49</v>
      </c>
      <c r="AF11" s="321" t="s">
        <v>49</v>
      </c>
    </row>
    <row r="12" spans="1:32" s="323" customFormat="1" ht="33" customHeight="1">
      <c r="A12" s="317">
        <v>2014</v>
      </c>
      <c r="B12" s="318">
        <v>11</v>
      </c>
      <c r="C12" s="319">
        <v>0</v>
      </c>
      <c r="D12" s="319">
        <v>0</v>
      </c>
      <c r="E12" s="319">
        <v>0</v>
      </c>
      <c r="F12" s="320">
        <v>7</v>
      </c>
      <c r="G12" s="319">
        <v>0</v>
      </c>
      <c r="H12" s="319">
        <v>2</v>
      </c>
      <c r="I12" s="319">
        <v>0</v>
      </c>
      <c r="J12" s="319">
        <v>0</v>
      </c>
      <c r="K12" s="319">
        <v>0</v>
      </c>
      <c r="L12" s="320">
        <v>2</v>
      </c>
      <c r="M12" s="319">
        <v>0</v>
      </c>
      <c r="N12" s="319">
        <v>0</v>
      </c>
      <c r="O12" s="321">
        <v>0</v>
      </c>
      <c r="P12" s="317">
        <v>2014</v>
      </c>
      <c r="Q12" s="322">
        <v>0</v>
      </c>
      <c r="R12" s="319">
        <v>0</v>
      </c>
      <c r="S12" s="320">
        <v>44</v>
      </c>
      <c r="T12" s="319">
        <v>0</v>
      </c>
      <c r="U12" s="320">
        <v>0</v>
      </c>
      <c r="V12" s="319">
        <v>0</v>
      </c>
      <c r="W12" s="319">
        <v>388</v>
      </c>
      <c r="X12" s="319">
        <v>0</v>
      </c>
      <c r="Y12" s="320">
        <v>60</v>
      </c>
      <c r="Z12" s="319">
        <v>0</v>
      </c>
      <c r="AA12" s="319" t="s">
        <v>49</v>
      </c>
      <c r="AB12" s="319" t="s">
        <v>49</v>
      </c>
      <c r="AC12" s="319" t="s">
        <v>49</v>
      </c>
      <c r="AD12" s="319" t="s">
        <v>49</v>
      </c>
      <c r="AE12" s="319" t="s">
        <v>49</v>
      </c>
      <c r="AF12" s="321" t="s">
        <v>49</v>
      </c>
    </row>
    <row r="13" spans="1:32" s="323" customFormat="1" ht="33" customHeight="1">
      <c r="A13" s="317">
        <v>2015</v>
      </c>
      <c r="B13" s="318">
        <v>9</v>
      </c>
      <c r="C13" s="319">
        <v>0</v>
      </c>
      <c r="D13" s="319">
        <v>0</v>
      </c>
      <c r="E13" s="319">
        <v>0</v>
      </c>
      <c r="F13" s="320">
        <v>6</v>
      </c>
      <c r="G13" s="319">
        <v>0</v>
      </c>
      <c r="H13" s="319">
        <v>0</v>
      </c>
      <c r="I13" s="319">
        <v>0</v>
      </c>
      <c r="J13" s="319">
        <v>1</v>
      </c>
      <c r="K13" s="319">
        <v>0</v>
      </c>
      <c r="L13" s="320">
        <v>2</v>
      </c>
      <c r="M13" s="319">
        <v>0</v>
      </c>
      <c r="N13" s="319">
        <v>0</v>
      </c>
      <c r="O13" s="321">
        <v>0</v>
      </c>
      <c r="P13" s="317">
        <v>2015</v>
      </c>
      <c r="Q13" s="322">
        <v>0</v>
      </c>
      <c r="R13" s="319">
        <v>0</v>
      </c>
      <c r="S13" s="320">
        <v>0</v>
      </c>
      <c r="T13" s="319">
        <v>0</v>
      </c>
      <c r="U13" s="320">
        <v>0</v>
      </c>
      <c r="V13" s="319">
        <v>0</v>
      </c>
      <c r="W13" s="319">
        <v>463</v>
      </c>
      <c r="X13" s="319">
        <v>0</v>
      </c>
      <c r="Y13" s="320">
        <v>372</v>
      </c>
      <c r="Z13" s="319">
        <v>6</v>
      </c>
      <c r="AA13" s="319">
        <v>0</v>
      </c>
      <c r="AB13" s="319">
        <v>0</v>
      </c>
      <c r="AC13" s="319">
        <v>275</v>
      </c>
      <c r="AD13" s="319">
        <v>6</v>
      </c>
      <c r="AE13" s="319">
        <v>0</v>
      </c>
      <c r="AF13" s="321" t="s">
        <v>49</v>
      </c>
    </row>
    <row r="14" spans="1:32" s="324" customFormat="1" ht="33" customHeight="1">
      <c r="A14" s="317">
        <v>2016</v>
      </c>
      <c r="B14" s="318">
        <v>82</v>
      </c>
      <c r="C14" s="319">
        <v>0</v>
      </c>
      <c r="D14" s="319">
        <v>0</v>
      </c>
      <c r="E14" s="319">
        <v>0</v>
      </c>
      <c r="F14" s="320">
        <v>78</v>
      </c>
      <c r="G14" s="319">
        <v>0</v>
      </c>
      <c r="H14" s="319">
        <v>0</v>
      </c>
      <c r="I14" s="319">
        <v>0</v>
      </c>
      <c r="J14" s="319">
        <v>0</v>
      </c>
      <c r="K14" s="319">
        <v>0</v>
      </c>
      <c r="L14" s="320">
        <v>3</v>
      </c>
      <c r="M14" s="319">
        <v>0</v>
      </c>
      <c r="N14" s="319">
        <v>1</v>
      </c>
      <c r="O14" s="321">
        <v>0</v>
      </c>
      <c r="P14" s="317">
        <v>2016</v>
      </c>
      <c r="Q14" s="322">
        <v>0</v>
      </c>
      <c r="R14" s="319">
        <v>0</v>
      </c>
      <c r="S14" s="320">
        <v>1</v>
      </c>
      <c r="T14" s="319">
        <v>0</v>
      </c>
      <c r="U14" s="320">
        <v>0</v>
      </c>
      <c r="V14" s="319">
        <v>0</v>
      </c>
      <c r="W14" s="319">
        <v>398</v>
      </c>
      <c r="X14" s="319">
        <v>0</v>
      </c>
      <c r="Y14" s="320">
        <v>372</v>
      </c>
      <c r="Z14" s="319">
        <v>7</v>
      </c>
      <c r="AA14" s="319">
        <v>0</v>
      </c>
      <c r="AB14" s="319">
        <v>0</v>
      </c>
      <c r="AC14" s="319">
        <v>283</v>
      </c>
      <c r="AD14" s="319">
        <v>7</v>
      </c>
      <c r="AE14" s="319" t="s">
        <v>49</v>
      </c>
      <c r="AF14" s="321" t="s">
        <v>49</v>
      </c>
    </row>
    <row r="15" spans="1:32" s="324" customFormat="1" ht="33" customHeight="1">
      <c r="A15" s="317">
        <v>2017</v>
      </c>
      <c r="B15" s="318">
        <v>30</v>
      </c>
      <c r="C15" s="319">
        <v>0</v>
      </c>
      <c r="D15" s="319">
        <v>0</v>
      </c>
      <c r="E15" s="319">
        <v>0</v>
      </c>
      <c r="F15" s="320">
        <v>29</v>
      </c>
      <c r="G15" s="319">
        <v>0</v>
      </c>
      <c r="H15" s="319">
        <v>0</v>
      </c>
      <c r="I15" s="319">
        <v>0</v>
      </c>
      <c r="J15" s="319">
        <v>0</v>
      </c>
      <c r="K15" s="319">
        <v>0</v>
      </c>
      <c r="L15" s="320">
        <v>1</v>
      </c>
      <c r="M15" s="319">
        <v>0</v>
      </c>
      <c r="N15" s="319">
        <v>0</v>
      </c>
      <c r="O15" s="321">
        <v>0</v>
      </c>
      <c r="P15" s="317">
        <v>2017</v>
      </c>
      <c r="Q15" s="322">
        <v>0</v>
      </c>
      <c r="R15" s="319">
        <v>0</v>
      </c>
      <c r="S15" s="320">
        <v>1</v>
      </c>
      <c r="T15" s="319">
        <v>0</v>
      </c>
      <c r="U15" s="320">
        <v>0</v>
      </c>
      <c r="V15" s="319">
        <v>0</v>
      </c>
      <c r="W15" s="319">
        <v>780</v>
      </c>
      <c r="X15" s="319">
        <v>0</v>
      </c>
      <c r="Y15" s="320">
        <v>431</v>
      </c>
      <c r="Z15" s="319">
        <v>2</v>
      </c>
      <c r="AA15" s="319">
        <v>0</v>
      </c>
      <c r="AB15" s="319">
        <v>0</v>
      </c>
      <c r="AC15" s="319">
        <v>202</v>
      </c>
      <c r="AD15" s="319">
        <v>2</v>
      </c>
      <c r="AE15" s="319">
        <v>0</v>
      </c>
      <c r="AF15" s="321">
        <v>0</v>
      </c>
    </row>
    <row r="16" spans="1:32" s="328" customFormat="1" ht="33" customHeight="1">
      <c r="A16" s="325">
        <v>2018</v>
      </c>
      <c r="B16" s="347">
        <v>4</v>
      </c>
      <c r="C16" s="327">
        <v>0</v>
      </c>
      <c r="D16" s="327">
        <v>0</v>
      </c>
      <c r="E16" s="327">
        <v>0</v>
      </c>
      <c r="F16" s="326">
        <v>3</v>
      </c>
      <c r="G16" s="327">
        <v>0</v>
      </c>
      <c r="H16" s="327">
        <v>0</v>
      </c>
      <c r="I16" s="327">
        <v>0</v>
      </c>
      <c r="J16" s="327">
        <v>0</v>
      </c>
      <c r="K16" s="327">
        <v>0</v>
      </c>
      <c r="L16" s="326">
        <v>1</v>
      </c>
      <c r="M16" s="327">
        <v>0</v>
      </c>
      <c r="N16" s="327">
        <v>0</v>
      </c>
      <c r="O16" s="497">
        <v>0</v>
      </c>
      <c r="P16" s="325">
        <v>2018</v>
      </c>
      <c r="Q16" s="327">
        <v>0</v>
      </c>
      <c r="R16" s="327">
        <v>0</v>
      </c>
      <c r="S16" s="326">
        <v>2</v>
      </c>
      <c r="T16" s="327">
        <v>0</v>
      </c>
      <c r="U16" s="327">
        <v>0</v>
      </c>
      <c r="V16" s="327">
        <v>0</v>
      </c>
      <c r="W16" s="327">
        <v>766</v>
      </c>
      <c r="X16" s="327">
        <v>0</v>
      </c>
      <c r="Y16" s="326">
        <v>325</v>
      </c>
      <c r="Z16" s="326">
        <v>2</v>
      </c>
      <c r="AA16" s="326">
        <v>1</v>
      </c>
      <c r="AB16" s="326">
        <v>0</v>
      </c>
      <c r="AC16" s="326">
        <v>246</v>
      </c>
      <c r="AD16" s="326">
        <v>2</v>
      </c>
      <c r="AE16" s="327">
        <v>0</v>
      </c>
      <c r="AF16" s="497">
        <v>0</v>
      </c>
    </row>
    <row r="17" spans="1:33" s="284" customFormat="1" ht="25.5" customHeight="1">
      <c r="A17" s="329" t="s">
        <v>402</v>
      </c>
      <c r="B17" s="1561" t="s">
        <v>437</v>
      </c>
      <c r="C17" s="1562"/>
      <c r="D17" s="1562"/>
      <c r="E17" s="1562"/>
      <c r="F17" s="1562"/>
      <c r="G17" s="1562"/>
      <c r="H17" s="1562"/>
      <c r="I17" s="1562"/>
      <c r="J17" s="1562"/>
      <c r="K17" s="1562"/>
      <c r="L17" s="1562"/>
      <c r="M17" s="1562"/>
      <c r="N17" s="1562"/>
      <c r="O17" s="1563"/>
      <c r="P17" s="167" t="s">
        <v>438</v>
      </c>
      <c r="Q17" s="1564" t="s">
        <v>439</v>
      </c>
      <c r="R17" s="1564"/>
      <c r="S17" s="1564"/>
      <c r="T17" s="1564"/>
      <c r="U17" s="1564"/>
      <c r="V17" s="1564"/>
      <c r="W17" s="1564"/>
      <c r="X17" s="1564"/>
      <c r="Y17" s="1564"/>
      <c r="Z17" s="1564"/>
      <c r="AA17" s="1564"/>
      <c r="AB17" s="1564"/>
      <c r="AC17" s="1562"/>
      <c r="AD17" s="1563"/>
      <c r="AE17" s="1565" t="s">
        <v>440</v>
      </c>
      <c r="AF17" s="1566"/>
    </row>
    <row r="18" spans="1:33" s="284" customFormat="1" ht="30" customHeight="1">
      <c r="A18" s="172"/>
      <c r="B18" s="298" t="s">
        <v>405</v>
      </c>
      <c r="C18" s="298"/>
      <c r="D18" s="330" t="s">
        <v>441</v>
      </c>
      <c r="E18" s="331"/>
      <c r="F18" s="332" t="s">
        <v>442</v>
      </c>
      <c r="G18" s="333"/>
      <c r="H18" s="332" t="s">
        <v>370</v>
      </c>
      <c r="I18" s="333"/>
      <c r="J18" s="334" t="s">
        <v>443</v>
      </c>
      <c r="K18" s="335"/>
      <c r="L18" s="298" t="s">
        <v>444</v>
      </c>
      <c r="M18" s="336"/>
      <c r="N18" s="332" t="s">
        <v>445</v>
      </c>
      <c r="O18" s="333"/>
      <c r="P18" s="172"/>
      <c r="Q18" s="1551" t="s">
        <v>446</v>
      </c>
      <c r="R18" s="1467"/>
      <c r="S18" s="1567" t="s">
        <v>447</v>
      </c>
      <c r="T18" s="1568"/>
      <c r="U18" s="1463" t="s">
        <v>448</v>
      </c>
      <c r="V18" s="1569"/>
      <c r="W18" s="1463" t="s">
        <v>449</v>
      </c>
      <c r="X18" s="1569"/>
      <c r="Y18" s="1463" t="s">
        <v>450</v>
      </c>
      <c r="Z18" s="1569"/>
      <c r="AA18" s="1463" t="s">
        <v>451</v>
      </c>
      <c r="AB18" s="1569"/>
      <c r="AC18" s="1551" t="s">
        <v>452</v>
      </c>
      <c r="AD18" s="1467"/>
      <c r="AE18" s="1565"/>
      <c r="AF18" s="1566"/>
    </row>
    <row r="19" spans="1:33" s="284" customFormat="1" ht="49.5" customHeight="1">
      <c r="A19" s="172"/>
      <c r="B19" s="306" t="s">
        <v>418</v>
      </c>
      <c r="C19" s="306"/>
      <c r="D19" s="312" t="s">
        <v>453</v>
      </c>
      <c r="E19" s="306"/>
      <c r="F19" s="313" t="s">
        <v>454</v>
      </c>
      <c r="G19" s="306"/>
      <c r="H19" s="312" t="s">
        <v>455</v>
      </c>
      <c r="I19" s="306"/>
      <c r="J19" s="337" t="s">
        <v>456</v>
      </c>
      <c r="K19" s="338"/>
      <c r="L19" s="306" t="s">
        <v>457</v>
      </c>
      <c r="M19" s="339"/>
      <c r="N19" s="312" t="s">
        <v>458</v>
      </c>
      <c r="O19" s="311"/>
      <c r="P19" s="340"/>
      <c r="Q19" s="306" t="s">
        <v>459</v>
      </c>
      <c r="R19" s="339"/>
      <c r="S19" s="1570" t="s">
        <v>460</v>
      </c>
      <c r="T19" s="1571"/>
      <c r="U19" s="1570" t="s">
        <v>461</v>
      </c>
      <c r="V19" s="1571"/>
      <c r="W19" s="1570" t="s">
        <v>462</v>
      </c>
      <c r="X19" s="1571"/>
      <c r="Y19" s="1560" t="s">
        <v>463</v>
      </c>
      <c r="Z19" s="1559"/>
      <c r="AA19" s="1560" t="s">
        <v>464</v>
      </c>
      <c r="AB19" s="1559"/>
      <c r="AC19" s="1570" t="s">
        <v>465</v>
      </c>
      <c r="AD19" s="1571"/>
      <c r="AE19" s="1570" t="s">
        <v>466</v>
      </c>
      <c r="AF19" s="1571"/>
      <c r="AG19" s="341"/>
    </row>
    <row r="20" spans="1:33" s="284" customFormat="1" ht="18.75" customHeight="1">
      <c r="A20" s="314"/>
      <c r="B20" s="1036" t="s">
        <v>430</v>
      </c>
      <c r="C20" s="283" t="s">
        <v>431</v>
      </c>
      <c r="D20" s="283" t="s">
        <v>430</v>
      </c>
      <c r="E20" s="283" t="s">
        <v>431</v>
      </c>
      <c r="F20" s="283" t="s">
        <v>430</v>
      </c>
      <c r="G20" s="283" t="s">
        <v>431</v>
      </c>
      <c r="H20" s="283" t="s">
        <v>430</v>
      </c>
      <c r="I20" s="283" t="s">
        <v>431</v>
      </c>
      <c r="J20" s="283" t="s">
        <v>467</v>
      </c>
      <c r="K20" s="283" t="s">
        <v>431</v>
      </c>
      <c r="L20" s="283" t="s">
        <v>430</v>
      </c>
      <c r="M20" s="283" t="s">
        <v>431</v>
      </c>
      <c r="N20" s="283" t="s">
        <v>430</v>
      </c>
      <c r="O20" s="283" t="s">
        <v>431</v>
      </c>
      <c r="P20" s="314"/>
      <c r="Q20" s="1036" t="s">
        <v>430</v>
      </c>
      <c r="R20" s="283" t="s">
        <v>431</v>
      </c>
      <c r="S20" s="283" t="s">
        <v>430</v>
      </c>
      <c r="T20" s="283" t="s">
        <v>431</v>
      </c>
      <c r="U20" s="283" t="s">
        <v>430</v>
      </c>
      <c r="V20" s="283" t="s">
        <v>431</v>
      </c>
      <c r="W20" s="283" t="s">
        <v>430</v>
      </c>
      <c r="X20" s="283" t="s">
        <v>431</v>
      </c>
      <c r="Y20" s="283" t="s">
        <v>430</v>
      </c>
      <c r="Z20" s="283" t="s">
        <v>431</v>
      </c>
      <c r="AA20" s="283" t="s">
        <v>430</v>
      </c>
      <c r="AB20" s="283" t="s">
        <v>431</v>
      </c>
      <c r="AC20" s="283" t="s">
        <v>430</v>
      </c>
      <c r="AD20" s="283" t="s">
        <v>431</v>
      </c>
      <c r="AE20" s="283" t="s">
        <v>430</v>
      </c>
      <c r="AF20" s="283" t="s">
        <v>431</v>
      </c>
    </row>
    <row r="21" spans="1:33" s="284" customFormat="1" ht="16.5" customHeight="1">
      <c r="A21" s="289" t="s">
        <v>433</v>
      </c>
      <c r="B21" s="315" t="s">
        <v>434</v>
      </c>
      <c r="C21" s="316" t="s">
        <v>435</v>
      </c>
      <c r="D21" s="316" t="s">
        <v>434</v>
      </c>
      <c r="E21" s="316" t="s">
        <v>435</v>
      </c>
      <c r="F21" s="316" t="s">
        <v>434</v>
      </c>
      <c r="G21" s="316" t="s">
        <v>435</v>
      </c>
      <c r="H21" s="316" t="s">
        <v>434</v>
      </c>
      <c r="I21" s="316" t="s">
        <v>435</v>
      </c>
      <c r="J21" s="316" t="s">
        <v>434</v>
      </c>
      <c r="K21" s="316" t="s">
        <v>435</v>
      </c>
      <c r="L21" s="316" t="s">
        <v>434</v>
      </c>
      <c r="M21" s="316" t="s">
        <v>435</v>
      </c>
      <c r="N21" s="316" t="s">
        <v>434</v>
      </c>
      <c r="O21" s="316" t="s">
        <v>435</v>
      </c>
      <c r="P21" s="289" t="s">
        <v>433</v>
      </c>
      <c r="Q21" s="315" t="s">
        <v>434</v>
      </c>
      <c r="R21" s="316" t="s">
        <v>435</v>
      </c>
      <c r="S21" s="316" t="s">
        <v>434</v>
      </c>
      <c r="T21" s="316" t="s">
        <v>435</v>
      </c>
      <c r="U21" s="316" t="s">
        <v>434</v>
      </c>
      <c r="V21" s="316" t="s">
        <v>435</v>
      </c>
      <c r="W21" s="316" t="s">
        <v>434</v>
      </c>
      <c r="X21" s="316" t="s">
        <v>435</v>
      </c>
      <c r="Y21" s="316" t="s">
        <v>434</v>
      </c>
      <c r="Z21" s="316" t="s">
        <v>435</v>
      </c>
      <c r="AA21" s="316" t="s">
        <v>434</v>
      </c>
      <c r="AB21" s="316" t="s">
        <v>435</v>
      </c>
      <c r="AC21" s="316" t="s">
        <v>434</v>
      </c>
      <c r="AD21" s="316" t="s">
        <v>435</v>
      </c>
      <c r="AE21" s="316" t="s">
        <v>434</v>
      </c>
      <c r="AF21" s="316" t="s">
        <v>435</v>
      </c>
    </row>
    <row r="22" spans="1:33" s="345" customFormat="1" ht="33" customHeight="1">
      <c r="A22" s="317">
        <v>2013</v>
      </c>
      <c r="B22" s="318">
        <v>786</v>
      </c>
      <c r="C22" s="342" t="s">
        <v>49</v>
      </c>
      <c r="D22" s="342" t="s">
        <v>49</v>
      </c>
      <c r="E22" s="342" t="s">
        <v>49</v>
      </c>
      <c r="F22" s="342" t="s">
        <v>49</v>
      </c>
      <c r="G22" s="342" t="s">
        <v>49</v>
      </c>
      <c r="H22" s="342" t="s">
        <v>49</v>
      </c>
      <c r="I22" s="342" t="s">
        <v>49</v>
      </c>
      <c r="J22" s="342">
        <v>1</v>
      </c>
      <c r="K22" s="342" t="s">
        <v>49</v>
      </c>
      <c r="L22" s="320">
        <v>298</v>
      </c>
      <c r="M22" s="342">
        <v>0</v>
      </c>
      <c r="N22" s="342" t="s">
        <v>49</v>
      </c>
      <c r="O22" s="343" t="s">
        <v>49</v>
      </c>
      <c r="P22" s="317">
        <v>2013</v>
      </c>
      <c r="Q22" s="344">
        <v>12</v>
      </c>
      <c r="R22" s="342" t="s">
        <v>49</v>
      </c>
      <c r="S22" s="320">
        <v>25</v>
      </c>
      <c r="T22" s="342" t="s">
        <v>49</v>
      </c>
      <c r="U22" s="342" t="s">
        <v>49</v>
      </c>
      <c r="V22" s="342" t="s">
        <v>49</v>
      </c>
      <c r="W22" s="342" t="s">
        <v>49</v>
      </c>
      <c r="X22" s="342" t="s">
        <v>49</v>
      </c>
      <c r="Y22" s="342" t="s">
        <v>49</v>
      </c>
      <c r="Z22" s="342" t="s">
        <v>49</v>
      </c>
      <c r="AA22" s="320" t="s">
        <v>49</v>
      </c>
      <c r="AB22" s="342" t="s">
        <v>49</v>
      </c>
      <c r="AC22" s="320" t="s">
        <v>49</v>
      </c>
      <c r="AD22" s="342" t="s">
        <v>49</v>
      </c>
      <c r="AE22" s="342">
        <v>1</v>
      </c>
      <c r="AF22" s="343" t="s">
        <v>49</v>
      </c>
    </row>
    <row r="23" spans="1:33" s="345" customFormat="1" ht="33" customHeight="1">
      <c r="A23" s="317">
        <v>2014</v>
      </c>
      <c r="B23" s="318">
        <v>443</v>
      </c>
      <c r="C23" s="342">
        <v>0</v>
      </c>
      <c r="D23" s="342">
        <v>0</v>
      </c>
      <c r="E23" s="342">
        <v>0</v>
      </c>
      <c r="F23" s="342">
        <v>7</v>
      </c>
      <c r="G23" s="342">
        <v>0</v>
      </c>
      <c r="H23" s="342">
        <v>2</v>
      </c>
      <c r="I23" s="342">
        <v>0</v>
      </c>
      <c r="J23" s="342">
        <v>0</v>
      </c>
      <c r="K23" s="342">
        <v>0</v>
      </c>
      <c r="L23" s="320">
        <v>2</v>
      </c>
      <c r="M23" s="342">
        <v>0</v>
      </c>
      <c r="N23" s="342">
        <v>0</v>
      </c>
      <c r="O23" s="343">
        <v>0</v>
      </c>
      <c r="P23" s="317">
        <v>2014</v>
      </c>
      <c r="Q23" s="344">
        <v>12</v>
      </c>
      <c r="R23" s="342">
        <v>0</v>
      </c>
      <c r="S23" s="320">
        <v>42</v>
      </c>
      <c r="T23" s="342" t="s">
        <v>49</v>
      </c>
      <c r="U23" s="342" t="s">
        <v>49</v>
      </c>
      <c r="V23" s="342" t="s">
        <v>49</v>
      </c>
      <c r="W23" s="342" t="s">
        <v>49</v>
      </c>
      <c r="X23" s="342" t="s">
        <v>49</v>
      </c>
      <c r="Y23" s="342">
        <v>1</v>
      </c>
      <c r="Z23" s="342" t="s">
        <v>49</v>
      </c>
      <c r="AA23" s="320">
        <v>4</v>
      </c>
      <c r="AB23" s="342">
        <v>0</v>
      </c>
      <c r="AC23" s="320">
        <v>1</v>
      </c>
      <c r="AD23" s="342">
        <v>0</v>
      </c>
      <c r="AE23" s="342">
        <v>0</v>
      </c>
      <c r="AF23" s="343">
        <v>0</v>
      </c>
    </row>
    <row r="24" spans="1:33" s="345" customFormat="1" ht="33" customHeight="1">
      <c r="A24" s="317">
        <v>2015</v>
      </c>
      <c r="B24" s="318">
        <v>689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342">
        <v>0</v>
      </c>
      <c r="K24" s="319">
        <v>0</v>
      </c>
      <c r="L24" s="320">
        <v>226</v>
      </c>
      <c r="M24" s="319">
        <v>0</v>
      </c>
      <c r="N24" s="319">
        <v>0</v>
      </c>
      <c r="O24" s="321">
        <v>0</v>
      </c>
      <c r="P24" s="317">
        <v>2015</v>
      </c>
      <c r="Q24" s="344">
        <v>48</v>
      </c>
      <c r="R24" s="319">
        <v>0</v>
      </c>
      <c r="S24" s="320">
        <v>45</v>
      </c>
      <c r="T24" s="319">
        <v>0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320">
        <v>2</v>
      </c>
      <c r="AB24" s="319">
        <v>0</v>
      </c>
      <c r="AC24" s="320">
        <v>1</v>
      </c>
      <c r="AD24" s="319">
        <v>0</v>
      </c>
      <c r="AE24" s="342">
        <v>2</v>
      </c>
      <c r="AF24" s="321">
        <v>0</v>
      </c>
    </row>
    <row r="25" spans="1:33" s="346" customFormat="1" ht="33" customHeight="1">
      <c r="A25" s="317">
        <v>2016</v>
      </c>
      <c r="B25" s="318">
        <v>587</v>
      </c>
      <c r="C25" s="319">
        <v>0</v>
      </c>
      <c r="D25" s="319">
        <v>0</v>
      </c>
      <c r="E25" s="319">
        <v>0</v>
      </c>
      <c r="F25" s="319">
        <v>0</v>
      </c>
      <c r="G25" s="319">
        <v>0</v>
      </c>
      <c r="H25" s="319">
        <v>1</v>
      </c>
      <c r="I25" s="319">
        <v>0</v>
      </c>
      <c r="J25" s="342">
        <v>0</v>
      </c>
      <c r="K25" s="319">
        <v>0</v>
      </c>
      <c r="L25" s="320">
        <v>187</v>
      </c>
      <c r="M25" s="319">
        <v>0</v>
      </c>
      <c r="N25" s="319">
        <v>0</v>
      </c>
      <c r="O25" s="321">
        <v>0</v>
      </c>
      <c r="P25" s="317">
        <v>2016</v>
      </c>
      <c r="Q25" s="344">
        <v>53</v>
      </c>
      <c r="R25" s="319">
        <v>0</v>
      </c>
      <c r="S25" s="320">
        <v>29</v>
      </c>
      <c r="T25" s="319">
        <v>0</v>
      </c>
      <c r="U25" s="319">
        <v>0</v>
      </c>
      <c r="V25" s="319">
        <v>0</v>
      </c>
      <c r="W25" s="319">
        <v>0</v>
      </c>
      <c r="X25" s="319">
        <v>0</v>
      </c>
      <c r="Y25" s="319">
        <v>1</v>
      </c>
      <c r="Z25" s="319">
        <v>0</v>
      </c>
      <c r="AA25" s="320">
        <v>0</v>
      </c>
      <c r="AB25" s="319">
        <v>0</v>
      </c>
      <c r="AC25" s="320">
        <v>6</v>
      </c>
      <c r="AD25" s="319">
        <v>0</v>
      </c>
      <c r="AE25" s="342">
        <v>0</v>
      </c>
      <c r="AF25" s="321">
        <v>0</v>
      </c>
    </row>
    <row r="26" spans="1:33" s="346" customFormat="1" ht="33" customHeight="1">
      <c r="A26" s="317">
        <v>2017</v>
      </c>
      <c r="B26" s="318">
        <v>994</v>
      </c>
      <c r="C26" s="319">
        <v>0</v>
      </c>
      <c r="D26" s="319">
        <v>0</v>
      </c>
      <c r="E26" s="319">
        <v>0</v>
      </c>
      <c r="F26" s="319">
        <v>0</v>
      </c>
      <c r="G26" s="319">
        <v>0</v>
      </c>
      <c r="H26" s="319">
        <v>0</v>
      </c>
      <c r="I26" s="319">
        <v>0</v>
      </c>
      <c r="J26" s="342">
        <v>0</v>
      </c>
      <c r="K26" s="319">
        <v>0</v>
      </c>
      <c r="L26" s="320">
        <v>213</v>
      </c>
      <c r="M26" s="319">
        <v>0</v>
      </c>
      <c r="N26" s="319">
        <v>0</v>
      </c>
      <c r="O26" s="321">
        <v>0</v>
      </c>
      <c r="P26" s="317">
        <v>2017</v>
      </c>
      <c r="Q26" s="344">
        <v>40</v>
      </c>
      <c r="R26" s="319">
        <v>0</v>
      </c>
      <c r="S26" s="320">
        <v>25</v>
      </c>
      <c r="T26" s="319">
        <v>0</v>
      </c>
      <c r="U26" s="319">
        <v>3</v>
      </c>
      <c r="V26" s="319">
        <v>0</v>
      </c>
      <c r="W26" s="319">
        <v>0</v>
      </c>
      <c r="X26" s="319">
        <v>0</v>
      </c>
      <c r="Y26" s="319">
        <v>93</v>
      </c>
      <c r="Z26" s="319">
        <v>0</v>
      </c>
      <c r="AA26" s="320">
        <v>61</v>
      </c>
      <c r="AB26" s="319">
        <v>0</v>
      </c>
      <c r="AC26" s="320">
        <v>7</v>
      </c>
      <c r="AD26" s="319">
        <v>0</v>
      </c>
      <c r="AE26" s="342">
        <v>0</v>
      </c>
      <c r="AF26" s="321">
        <v>0</v>
      </c>
    </row>
    <row r="27" spans="1:33" s="349" customFormat="1" ht="33" customHeight="1">
      <c r="A27" s="325">
        <v>2018</v>
      </c>
      <c r="B27" s="347">
        <v>956</v>
      </c>
      <c r="C27" s="327">
        <v>0</v>
      </c>
      <c r="D27" s="327">
        <v>0</v>
      </c>
      <c r="E27" s="327">
        <v>0</v>
      </c>
      <c r="F27" s="327">
        <v>1</v>
      </c>
      <c r="G27" s="327">
        <v>0</v>
      </c>
      <c r="H27" s="327">
        <v>0</v>
      </c>
      <c r="I27" s="327">
        <v>0</v>
      </c>
      <c r="J27" s="327">
        <v>0</v>
      </c>
      <c r="K27" s="327">
        <v>0</v>
      </c>
      <c r="L27" s="326">
        <v>187</v>
      </c>
      <c r="M27" s="327">
        <v>0</v>
      </c>
      <c r="N27" s="327">
        <v>0</v>
      </c>
      <c r="O27" s="497">
        <v>0</v>
      </c>
      <c r="P27" s="325">
        <v>2018</v>
      </c>
      <c r="Q27" s="348">
        <v>60</v>
      </c>
      <c r="R27" s="327">
        <v>0</v>
      </c>
      <c r="S27" s="326">
        <v>13</v>
      </c>
      <c r="T27" s="327">
        <v>0</v>
      </c>
      <c r="U27" s="327">
        <v>0</v>
      </c>
      <c r="V27" s="327">
        <v>0</v>
      </c>
      <c r="W27" s="327">
        <v>0</v>
      </c>
      <c r="X27" s="327">
        <v>0</v>
      </c>
      <c r="Y27" s="327">
        <v>1</v>
      </c>
      <c r="Z27" s="327">
        <v>0</v>
      </c>
      <c r="AA27" s="327">
        <v>0</v>
      </c>
      <c r="AB27" s="327">
        <v>0</v>
      </c>
      <c r="AC27" s="326">
        <v>4</v>
      </c>
      <c r="AD27" s="327">
        <v>0</v>
      </c>
      <c r="AE27" s="327">
        <v>3</v>
      </c>
      <c r="AF27" s="497">
        <v>0</v>
      </c>
    </row>
    <row r="28" spans="1:33" ht="15.95" customHeight="1">
      <c r="A28" s="350" t="s">
        <v>359</v>
      </c>
      <c r="B28" s="351"/>
      <c r="C28" s="351"/>
      <c r="D28" s="351"/>
      <c r="E28" s="352"/>
      <c r="F28" s="352"/>
      <c r="G28" s="350"/>
      <c r="H28" s="351"/>
      <c r="I28" s="351"/>
      <c r="J28" s="351"/>
      <c r="K28" s="351"/>
      <c r="L28" s="351"/>
      <c r="M28" s="351"/>
      <c r="N28" s="351"/>
      <c r="O28" s="351"/>
      <c r="P28" s="272" t="s">
        <v>359</v>
      </c>
      <c r="Q28" s="351"/>
      <c r="R28" s="353"/>
      <c r="S28" s="353"/>
      <c r="T28" s="353"/>
      <c r="U28" s="353"/>
      <c r="V28" s="354"/>
      <c r="W28" s="354"/>
      <c r="X28" s="355"/>
      <c r="Y28" s="353"/>
      <c r="Z28" s="353"/>
      <c r="AA28" s="353"/>
      <c r="AB28" s="353"/>
      <c r="AC28" s="353"/>
      <c r="AD28" s="356"/>
      <c r="AE28" s="356"/>
      <c r="AF28" s="357"/>
    </row>
    <row r="29" spans="1:33" ht="15.75" customHeight="1">
      <c r="A29" s="293"/>
      <c r="B29" s="262"/>
      <c r="C29" s="262"/>
      <c r="D29" s="294"/>
      <c r="E29" s="358"/>
      <c r="F29" s="358"/>
      <c r="H29" s="359"/>
      <c r="P29" s="293"/>
    </row>
    <row r="30" spans="1:33" ht="15.75" customHeight="1"/>
    <row r="31" spans="1:33" ht="15.75" customHeight="1">
      <c r="AD31" s="360"/>
      <c r="AE31" s="361"/>
    </row>
    <row r="32" spans="1:33" ht="15.75" customHeight="1">
      <c r="J32" s="362"/>
    </row>
    <row r="33" spans="13:27" ht="15.75" customHeight="1">
      <c r="M33" s="363"/>
    </row>
    <row r="34" spans="13:27" ht="15.75" customHeight="1"/>
    <row r="35" spans="13:27" ht="15.75" customHeight="1"/>
    <row r="36" spans="13:27" ht="15.75" customHeight="1"/>
    <row r="37" spans="13:27" ht="15.75" customHeight="1">
      <c r="AA37" s="363"/>
    </row>
  </sheetData>
  <mergeCells count="32">
    <mergeCell ref="AE19:AF19"/>
    <mergeCell ref="AA18:AB18"/>
    <mergeCell ref="AC18:AD18"/>
    <mergeCell ref="S19:T19"/>
    <mergeCell ref="U19:V19"/>
    <mergeCell ref="W19:X19"/>
    <mergeCell ref="Y19:Z19"/>
    <mergeCell ref="AA19:AB19"/>
    <mergeCell ref="AC19:AD19"/>
    <mergeCell ref="Q8:R8"/>
    <mergeCell ref="W8:X8"/>
    <mergeCell ref="B17:O17"/>
    <mergeCell ref="Q17:AD17"/>
    <mergeCell ref="AE17:AF18"/>
    <mergeCell ref="Q18:R18"/>
    <mergeCell ref="S18:T18"/>
    <mergeCell ref="U18:V18"/>
    <mergeCell ref="W18:X18"/>
    <mergeCell ref="Y18:Z18"/>
    <mergeCell ref="N7:O7"/>
    <mergeCell ref="W7:X7"/>
    <mergeCell ref="A2:O2"/>
    <mergeCell ref="P2:AF2"/>
    <mergeCell ref="A3:O3"/>
    <mergeCell ref="P3:AF3"/>
    <mergeCell ref="A4:O4"/>
    <mergeCell ref="P4:AF4"/>
    <mergeCell ref="C5:L5"/>
    <mergeCell ref="M5:O5"/>
    <mergeCell ref="B6:O6"/>
    <mergeCell ref="Q6:X6"/>
    <mergeCell ref="Y6:AF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44</vt:i4>
      </vt:variant>
      <vt:variant>
        <vt:lpstr>이름이 지정된 범위</vt:lpstr>
      </vt:variant>
      <vt:variant>
        <vt:i4>44</vt:i4>
      </vt:variant>
    </vt:vector>
  </HeadingPairs>
  <TitlesOfParts>
    <vt:vector size="88" baseType="lpstr">
      <vt:lpstr>1.의료기관</vt:lpstr>
      <vt:lpstr>2.의료기관종사의료인력</vt:lpstr>
      <vt:lpstr>3.보건소인력</vt:lpstr>
      <vt:lpstr>4.보건지소및진료소인력</vt:lpstr>
      <vt:lpstr>5.의약품등제조업소 및 판매업소</vt:lpstr>
      <vt:lpstr>6.식품위생관계업소</vt:lpstr>
      <vt:lpstr>7.공중위생관계업소 </vt:lpstr>
      <vt:lpstr>8.예방접종</vt:lpstr>
      <vt:lpstr>9.법정전염병 발생및사망</vt:lpstr>
      <vt:lpstr>10.한센병보건소등록</vt:lpstr>
      <vt:lpstr>11.결핵환자현황 </vt:lpstr>
      <vt:lpstr>12.보건소 구강보건사업실적</vt:lpstr>
      <vt:lpstr>13.모자보건사업실적 </vt:lpstr>
      <vt:lpstr>14.건강보험 적용인구</vt:lpstr>
      <vt:lpstr>15. 건강보험대상자 진료실적</vt:lpstr>
      <vt:lpstr>16.국민연금가입자</vt:lpstr>
      <vt:lpstr>17.국민연금급여지급현황</vt:lpstr>
      <vt:lpstr>18.국가보훈대상자</vt:lpstr>
      <vt:lpstr>19.국가보훈대상자취업</vt:lpstr>
      <vt:lpstr>20.국가보훈대상자 및 자녀취학</vt:lpstr>
      <vt:lpstr>21.참전용사등록현황</vt:lpstr>
      <vt:lpstr>22.적십자회비모금및구호실적</vt:lpstr>
      <vt:lpstr>23.사회복지시설</vt:lpstr>
      <vt:lpstr>24.노인여가복지시설</vt:lpstr>
      <vt:lpstr>25.노인주거복지시설</vt:lpstr>
      <vt:lpstr>26.노인의료복지시설</vt:lpstr>
      <vt:lpstr>27.재가노인복지시설</vt:lpstr>
      <vt:lpstr>28.국민기초생활보장수급자 </vt:lpstr>
      <vt:lpstr>29.기초연금 수급자 수</vt:lpstr>
      <vt:lpstr>30.여성복지시설</vt:lpstr>
      <vt:lpstr>31.여성폭력상담</vt:lpstr>
      <vt:lpstr>32.아동복지시설 </vt:lpstr>
      <vt:lpstr>33.장애인복지생활시설</vt:lpstr>
      <vt:lpstr>34.장애인등록현황</vt:lpstr>
      <vt:lpstr>35.노숙인 생활시설수 및 생활인원 현황시설</vt:lpstr>
      <vt:lpstr>36.저소득 및 한부모 가족</vt:lpstr>
      <vt:lpstr>37.묘지및봉안시설</vt:lpstr>
      <vt:lpstr>37.묘지및봉안시설(속)</vt:lpstr>
      <vt:lpstr>38.헌혈사업실적</vt:lpstr>
      <vt:lpstr>39.방문보건관리사업실적</vt:lpstr>
      <vt:lpstr>40.건강생활실천교육</vt:lpstr>
      <vt:lpstr>41.성인병예방 및 관리교육</vt:lpstr>
      <vt:lpstr>42.어린이집</vt:lpstr>
      <vt:lpstr>43.자원봉사자 현황</vt:lpstr>
      <vt:lpstr>'1.의료기관'!Print_Area</vt:lpstr>
      <vt:lpstr>'10.한센병보건소등록'!Print_Area</vt:lpstr>
      <vt:lpstr>'11.결핵환자현황 '!Print_Area</vt:lpstr>
      <vt:lpstr>'12.보건소 구강보건사업실적'!Print_Area</vt:lpstr>
      <vt:lpstr>'13.모자보건사업실적 '!Print_Area</vt:lpstr>
      <vt:lpstr>'14.건강보험 적용인구'!Print_Area</vt:lpstr>
      <vt:lpstr>'15. 건강보험대상자 진료실적'!Print_Area</vt:lpstr>
      <vt:lpstr>'16.국민연금가입자'!Print_Area</vt:lpstr>
      <vt:lpstr>'17.국민연금급여지급현황'!Print_Area</vt:lpstr>
      <vt:lpstr>'18.국가보훈대상자'!Print_Area</vt:lpstr>
      <vt:lpstr>'19.국가보훈대상자취업'!Print_Area</vt:lpstr>
      <vt:lpstr>'2.의료기관종사의료인력'!Print_Area</vt:lpstr>
      <vt:lpstr>'20.국가보훈대상자 및 자녀취학'!Print_Area</vt:lpstr>
      <vt:lpstr>'21.참전용사등록현황'!Print_Area</vt:lpstr>
      <vt:lpstr>'22.적십자회비모금및구호실적'!Print_Area</vt:lpstr>
      <vt:lpstr>'23.사회복지시설'!Print_Area</vt:lpstr>
      <vt:lpstr>'24.노인여가복지시설'!Print_Area</vt:lpstr>
      <vt:lpstr>'25.노인주거복지시설'!Print_Area</vt:lpstr>
      <vt:lpstr>'26.노인의료복지시설'!Print_Area</vt:lpstr>
      <vt:lpstr>'27.재가노인복지시설'!Print_Area</vt:lpstr>
      <vt:lpstr>'28.국민기초생활보장수급자 '!Print_Area</vt:lpstr>
      <vt:lpstr>'29.기초연금 수급자 수'!Print_Area</vt:lpstr>
      <vt:lpstr>'3.보건소인력'!Print_Area</vt:lpstr>
      <vt:lpstr>'30.여성복지시설'!Print_Area</vt:lpstr>
      <vt:lpstr>'31.여성폭력상담'!Print_Area</vt:lpstr>
      <vt:lpstr>'32.아동복지시설 '!Print_Area</vt:lpstr>
      <vt:lpstr>'33.장애인복지생활시설'!Print_Area</vt:lpstr>
      <vt:lpstr>'34.장애인등록현황'!Print_Area</vt:lpstr>
      <vt:lpstr>'35.노숙인 생활시설수 및 생활인원 현황시설'!Print_Area</vt:lpstr>
      <vt:lpstr>'36.저소득 및 한부모 가족'!Print_Area</vt:lpstr>
      <vt:lpstr>'37.묘지및봉안시설'!Print_Area</vt:lpstr>
      <vt:lpstr>'37.묘지및봉안시설(속)'!Print_Area</vt:lpstr>
      <vt:lpstr>'38.헌혈사업실적'!Print_Area</vt:lpstr>
      <vt:lpstr>'4.보건지소및진료소인력'!Print_Area</vt:lpstr>
      <vt:lpstr>'40.건강생활실천교육'!Print_Area</vt:lpstr>
      <vt:lpstr>'41.성인병예방 및 관리교육'!Print_Area</vt:lpstr>
      <vt:lpstr>'42.어린이집'!Print_Area</vt:lpstr>
      <vt:lpstr>'43.자원봉사자 현황'!Print_Area</vt:lpstr>
      <vt:lpstr>'5.의약품등제조업소 및 판매업소'!Print_Area</vt:lpstr>
      <vt:lpstr>'6.식품위생관계업소'!Print_Area</vt:lpstr>
      <vt:lpstr>'7.공중위생관계업소 '!Print_Area</vt:lpstr>
      <vt:lpstr>'8.예방접종'!Print_Area</vt:lpstr>
      <vt:lpstr>'9.법정전염병 발생및사망'!Print_Area</vt:lpstr>
      <vt:lpstr>'28.국민기초생활보장수급자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2020-03-04T05:51:51Z</cp:lastPrinted>
  <dcterms:created xsi:type="dcterms:W3CDTF">2020-01-09T02:34:28Z</dcterms:created>
  <dcterms:modified xsi:type="dcterms:W3CDTF">2020-03-18T07:09:11Z</dcterms:modified>
</cp:coreProperties>
</file>