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270" yWindow="210" windowWidth="15930" windowHeight="12120" firstSheet="5" activeTab="6"/>
  </bookViews>
  <sheets>
    <sheet name="1.인구추이- 등록인구추이" sheetId="1" r:id="rId1"/>
    <sheet name="2.시군별 세대 및 인구(주민등록)" sheetId="2" r:id="rId2"/>
    <sheet name="3.동별 세대 및 인구(최근년도)" sheetId="3" r:id="rId3"/>
    <sheet name="4.연령(5세 계급)및 성별인구" sheetId="4" r:id="rId4"/>
    <sheet name="5.인구동태" sheetId="5" r:id="rId5"/>
    <sheet name="6.인구이동(월별)" sheetId="6" r:id="rId6"/>
    <sheet name="6-1.동별 인구이동" sheetId="7" r:id="rId7"/>
    <sheet name="7.주민등록 전입지별 인구이동(타시도 →목포)" sheetId="9" r:id="rId8"/>
    <sheet name="8.주민등록 전출지별 인구이동(목포 →타시도)" sheetId="10" r:id="rId9"/>
    <sheet name="9.외국인국적별등록현황" sheetId="11" r:id="rId10"/>
    <sheet name="9-1.외국인 연령별 등록현황" sheetId="12" r:id="rId11"/>
    <sheet name="10.외국인과의 혼인 11.여성가구주현황" sheetId="13" r:id="rId12"/>
    <sheet name="12.사망원인별 사망" sheetId="14" r:id="rId13"/>
    <sheet name="12.사망원인별 사망(속)" sheetId="15" r:id="rId14"/>
  </sheets>
  <definedNames>
    <definedName name="_xlnm.Print_Area" localSheetId="0">'1.인구추이- 등록인구추이'!$A$1:$R$49</definedName>
    <definedName name="_xlnm.Print_Area" localSheetId="11">'10.외국인과의 혼인 11.여성가구주현황'!$A$1:$H$31</definedName>
    <definedName name="_xlnm.Print_Area" localSheetId="12">'12.사망원인별 사망'!$A$1:$M$33</definedName>
    <definedName name="_xlnm.Print_Area" localSheetId="13">'12.사망원인별 사망(속)'!$A$1:$J$33</definedName>
    <definedName name="_xlnm.Print_Area" localSheetId="1">'2.시군별 세대 및 인구(주민등록)'!$A$1:$P$39</definedName>
    <definedName name="_xlnm.Print_Area" localSheetId="2">'3.동별 세대 및 인구(최근년도)'!$A$1:$L$39</definedName>
    <definedName name="_xlnm.Print_Area" localSheetId="3">'4.연령(5세 계급)및 성별인구'!$A$1:$AM$32</definedName>
    <definedName name="_xlnm.Print_Area" localSheetId="4">'5.인구동태'!$A$1:$I$27</definedName>
    <definedName name="_xlnm.Print_Area" localSheetId="5">'6.인구이동(월별)'!$A$1:$AA$29</definedName>
    <definedName name="_xlnm.Print_Area" localSheetId="6">'6-1.동별 인구이동'!$A$1:$AF$40</definedName>
    <definedName name="_xlnm.Print_Area" localSheetId="7">'7.주민등록 전입지별 인구이동(타시도 →목포)'!$A$1:$BJ$27</definedName>
    <definedName name="_xlnm.Print_Area" localSheetId="8">'8.주민등록 전출지별 인구이동(목포 →타시도)'!$A$1:$BJ$27</definedName>
    <definedName name="_xlnm.Print_Area" localSheetId="9">'9.외국인국적별등록현황'!$A$1:$P$36</definedName>
    <definedName name="_xlnm.Print_Area" localSheetId="10">'9-1.외국인 연령별 등록현황'!$A$1:$V$36</definedName>
    <definedName name="_xlnm.Print_Titles" localSheetId="1">'2.시군별 세대 및 인구(주민등록)'!$6:$9</definedName>
  </definedNames>
  <calcPr calcId="145621"/>
</workbook>
</file>

<file path=xl/calcChain.xml><?xml version="1.0" encoding="utf-8"?>
<calcChain xmlns="http://schemas.openxmlformats.org/spreadsheetml/2006/main">
  <c r="M15" i="2" l="1"/>
  <c r="L15" i="2" l="1"/>
  <c r="L18" i="2" l="1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17" i="2"/>
  <c r="C15" i="2"/>
  <c r="D15" i="2"/>
  <c r="E15" i="2"/>
  <c r="F15" i="2"/>
  <c r="G15" i="2"/>
  <c r="H15" i="2"/>
  <c r="I15" i="2"/>
  <c r="J15" i="2"/>
  <c r="K15" i="2"/>
  <c r="B15" i="2"/>
  <c r="C18" i="2"/>
  <c r="D18" i="2"/>
  <c r="E18" i="2"/>
  <c r="C19" i="2"/>
  <c r="D19" i="2"/>
  <c r="E19" i="2"/>
  <c r="C20" i="2"/>
  <c r="D20" i="2"/>
  <c r="E20" i="2"/>
  <c r="C21" i="2"/>
  <c r="D21" i="2"/>
  <c r="E21" i="2"/>
  <c r="C22" i="2"/>
  <c r="D22" i="2"/>
  <c r="E22" i="2"/>
  <c r="C23" i="2"/>
  <c r="D23" i="2"/>
  <c r="E23" i="2"/>
  <c r="C24" i="2"/>
  <c r="D24" i="2"/>
  <c r="E24" i="2"/>
  <c r="C25" i="2"/>
  <c r="D25" i="2"/>
  <c r="E25" i="2"/>
  <c r="C26" i="2"/>
  <c r="D26" i="2"/>
  <c r="E26" i="2"/>
  <c r="C27" i="2"/>
  <c r="D27" i="2"/>
  <c r="E27" i="2"/>
  <c r="C28" i="2"/>
  <c r="D28" i="2"/>
  <c r="E28" i="2"/>
  <c r="C29" i="2"/>
  <c r="D29" i="2"/>
  <c r="E29" i="2"/>
  <c r="C30" i="2"/>
  <c r="D30" i="2"/>
  <c r="E30" i="2"/>
  <c r="C31" i="2"/>
  <c r="D31" i="2"/>
  <c r="E31" i="2"/>
  <c r="C32" i="2"/>
  <c r="D32" i="2"/>
  <c r="E32" i="2"/>
  <c r="C33" i="2"/>
  <c r="D33" i="2"/>
  <c r="E33" i="2"/>
  <c r="C34" i="2"/>
  <c r="D34" i="2"/>
  <c r="E34" i="2"/>
  <c r="C35" i="2"/>
  <c r="D35" i="2"/>
  <c r="E35" i="2"/>
  <c r="C36" i="2"/>
  <c r="D36" i="2"/>
  <c r="E36" i="2"/>
  <c r="C37" i="2"/>
  <c r="D37" i="2"/>
  <c r="E37" i="2"/>
  <c r="D17" i="2"/>
  <c r="E17" i="2"/>
  <c r="C17" i="2"/>
  <c r="AL12" i="4"/>
  <c r="AM12" i="4"/>
  <c r="AL13" i="4"/>
  <c r="AM13" i="4"/>
  <c r="AL14" i="4"/>
  <c r="AM14" i="4"/>
  <c r="AL15" i="4"/>
  <c r="AM15" i="4"/>
  <c r="AL16" i="4"/>
  <c r="AM16" i="4"/>
  <c r="AL17" i="4"/>
  <c r="AM17" i="4"/>
  <c r="AL18" i="4"/>
  <c r="AM18" i="4"/>
  <c r="AL19" i="4"/>
  <c r="AM19" i="4"/>
  <c r="AL20" i="4"/>
  <c r="AM20" i="4"/>
  <c r="AL21" i="4"/>
  <c r="AM21" i="4"/>
  <c r="AL22" i="4"/>
  <c r="AM22" i="4"/>
  <c r="AL23" i="4"/>
  <c r="AM23" i="4"/>
  <c r="AL24" i="4"/>
  <c r="AM24" i="4"/>
  <c r="AL25" i="4"/>
  <c r="AM25" i="4"/>
  <c r="AL26" i="4"/>
  <c r="AM26" i="4"/>
  <c r="AL27" i="4"/>
  <c r="AM27" i="4"/>
  <c r="AL28" i="4"/>
  <c r="AM28" i="4"/>
  <c r="AM11" i="4"/>
  <c r="AL11" i="4"/>
  <c r="AM10" i="4"/>
  <c r="AL10" i="4"/>
  <c r="G30" i="15" l="1"/>
  <c r="B30" i="15"/>
  <c r="G29" i="15"/>
  <c r="B29" i="15"/>
  <c r="G28" i="15"/>
  <c r="B28" i="15"/>
  <c r="G27" i="15"/>
  <c r="B27" i="15"/>
  <c r="H12" i="15"/>
  <c r="H11" i="15"/>
  <c r="H10" i="15"/>
  <c r="H9" i="15"/>
  <c r="K30" i="14" l="1"/>
  <c r="H30" i="14"/>
  <c r="E30" i="14"/>
  <c r="K29" i="14"/>
  <c r="H29" i="14"/>
  <c r="E29" i="14"/>
  <c r="K28" i="14"/>
  <c r="H28" i="14"/>
  <c r="E28" i="14"/>
  <c r="K27" i="14"/>
  <c r="H27" i="14"/>
  <c r="E27" i="14"/>
  <c r="H21" i="14"/>
  <c r="E21" i="14"/>
  <c r="B21" i="14"/>
  <c r="H20" i="14"/>
  <c r="E20" i="14"/>
  <c r="B20" i="14"/>
  <c r="H19" i="14"/>
  <c r="E19" i="14"/>
  <c r="B19" i="14"/>
  <c r="E18" i="14"/>
  <c r="B18" i="14"/>
  <c r="K12" i="14"/>
  <c r="H12" i="14"/>
  <c r="E12" i="14"/>
  <c r="K11" i="14"/>
  <c r="H11" i="14"/>
  <c r="E11" i="14"/>
  <c r="K10" i="14"/>
  <c r="H10" i="14"/>
  <c r="E10" i="14"/>
  <c r="K9" i="14"/>
  <c r="H9" i="14"/>
  <c r="E9" i="14"/>
  <c r="Q32" i="12"/>
  <c r="K32" i="12"/>
  <c r="H32" i="12"/>
  <c r="E32" i="12"/>
  <c r="B32" i="12"/>
  <c r="T22" i="12"/>
  <c r="Q22" i="12"/>
  <c r="N22" i="12"/>
  <c r="K22" i="12"/>
  <c r="H22" i="12"/>
  <c r="E22" i="12"/>
  <c r="B22" i="12"/>
  <c r="T12" i="12"/>
  <c r="Q12" i="12"/>
  <c r="N12" i="12"/>
  <c r="K12" i="12"/>
  <c r="H12" i="12"/>
  <c r="E12" i="12"/>
  <c r="K32" i="11"/>
  <c r="H32" i="11"/>
  <c r="E32" i="11"/>
  <c r="B32" i="11"/>
  <c r="N22" i="11"/>
  <c r="K22" i="11"/>
  <c r="H22" i="11"/>
  <c r="E22" i="11"/>
  <c r="B22" i="11"/>
  <c r="N12" i="11"/>
  <c r="K12" i="11"/>
  <c r="H12" i="11"/>
  <c r="E12" i="11"/>
  <c r="B12" i="11"/>
  <c r="BJ13" i="10"/>
  <c r="BI13" i="10"/>
  <c r="BH13" i="10"/>
  <c r="BG13" i="10"/>
  <c r="BF13" i="10"/>
  <c r="BE13" i="10"/>
  <c r="BD13" i="10"/>
  <c r="BC13" i="10"/>
  <c r="BB13" i="10"/>
  <c r="BA13" i="10"/>
  <c r="AZ13" i="10"/>
  <c r="AY13" i="10"/>
  <c r="AW13" i="10"/>
  <c r="AV13" i="10"/>
  <c r="AU13" i="10"/>
  <c r="AT13" i="10"/>
  <c r="AS13" i="10"/>
  <c r="AR13" i="10"/>
  <c r="AQ13" i="10"/>
  <c r="AP13" i="10"/>
  <c r="AO13" i="10"/>
  <c r="AN13" i="10"/>
  <c r="AM13" i="10"/>
  <c r="AL13" i="10"/>
  <c r="AJ13" i="10"/>
  <c r="AI13" i="10"/>
  <c r="AH13" i="10"/>
  <c r="AG13" i="10"/>
  <c r="AF13" i="10"/>
  <c r="AE13" i="10"/>
  <c r="AD13" i="10"/>
  <c r="AC13" i="10"/>
  <c r="AB13" i="10"/>
  <c r="AA13" i="10"/>
  <c r="Z13" i="10"/>
  <c r="Y13" i="10"/>
  <c r="W13" i="10"/>
  <c r="V13" i="10"/>
  <c r="U13" i="10"/>
  <c r="T13" i="10"/>
  <c r="S13" i="10"/>
  <c r="R13" i="10"/>
  <c r="Q13" i="10"/>
  <c r="P13" i="10"/>
  <c r="O13" i="10"/>
  <c r="N13" i="10"/>
  <c r="M13" i="10"/>
  <c r="L13" i="10"/>
  <c r="J13" i="10"/>
  <c r="I13" i="10"/>
  <c r="H13" i="10"/>
  <c r="G13" i="10"/>
  <c r="F13" i="10"/>
  <c r="E13" i="10"/>
  <c r="D13" i="10"/>
  <c r="C13" i="10"/>
  <c r="B13" i="10"/>
  <c r="BJ13" i="9"/>
  <c r="BI13" i="9"/>
  <c r="BH13" i="9"/>
  <c r="BG13" i="9"/>
  <c r="BF13" i="9"/>
  <c r="BE13" i="9"/>
  <c r="BD13" i="9"/>
  <c r="BC13" i="9"/>
  <c r="BB13" i="9"/>
  <c r="BA13" i="9"/>
  <c r="AZ13" i="9"/>
  <c r="AY13" i="9"/>
  <c r="AW13" i="9"/>
  <c r="AV13" i="9"/>
  <c r="AU13" i="9"/>
  <c r="AT13" i="9"/>
  <c r="AS13" i="9"/>
  <c r="AR13" i="9"/>
  <c r="AQ13" i="9"/>
  <c r="AP13" i="9"/>
  <c r="AO13" i="9"/>
  <c r="AN13" i="9"/>
  <c r="AM13" i="9"/>
  <c r="AL13" i="9"/>
  <c r="AJ13" i="9"/>
  <c r="AI13" i="9"/>
  <c r="AH13" i="9"/>
  <c r="AG13" i="9"/>
  <c r="AF13" i="9"/>
  <c r="AE13" i="9"/>
  <c r="AD13" i="9"/>
  <c r="AC13" i="9"/>
  <c r="AB13" i="9"/>
  <c r="AA13" i="9"/>
  <c r="Z13" i="9"/>
  <c r="Y13" i="9"/>
  <c r="W13" i="9"/>
  <c r="V13" i="9"/>
  <c r="U13" i="9"/>
  <c r="T13" i="9"/>
  <c r="S13" i="9"/>
  <c r="R13" i="9"/>
  <c r="Q13" i="9"/>
  <c r="P13" i="9"/>
  <c r="O13" i="9"/>
  <c r="N13" i="9"/>
  <c r="M13" i="9"/>
  <c r="L13" i="9"/>
  <c r="J13" i="9"/>
  <c r="I13" i="9"/>
  <c r="H13" i="9"/>
  <c r="G13" i="9"/>
  <c r="F13" i="9"/>
  <c r="E13" i="9"/>
  <c r="D13" i="9"/>
  <c r="C13" i="9"/>
  <c r="B13" i="9"/>
  <c r="L38" i="7"/>
  <c r="E38" i="7"/>
  <c r="L37" i="7"/>
  <c r="E37" i="7"/>
  <c r="L36" i="7"/>
  <c r="E36" i="7"/>
  <c r="L35" i="7"/>
  <c r="E35" i="7"/>
  <c r="L34" i="7"/>
  <c r="E34" i="7"/>
  <c r="L33" i="7"/>
  <c r="E33" i="7"/>
  <c r="L32" i="7"/>
  <c r="E32" i="7"/>
  <c r="L31" i="7"/>
  <c r="E31" i="7"/>
  <c r="L30" i="7"/>
  <c r="E30" i="7"/>
  <c r="L29" i="7"/>
  <c r="E29" i="7"/>
  <c r="L28" i="7"/>
  <c r="E28" i="7"/>
  <c r="L27" i="7"/>
  <c r="E27" i="7"/>
  <c r="L26" i="7"/>
  <c r="E26" i="7"/>
  <c r="L25" i="7"/>
  <c r="E25" i="7"/>
  <c r="L24" i="7"/>
  <c r="E24" i="7"/>
  <c r="L23" i="7"/>
  <c r="E23" i="7"/>
  <c r="L22" i="7"/>
  <c r="E22" i="7"/>
  <c r="L21" i="7"/>
  <c r="E21" i="7"/>
  <c r="L20" i="7"/>
  <c r="E20" i="7"/>
  <c r="L19" i="7"/>
  <c r="E19" i="7"/>
  <c r="L18" i="7"/>
  <c r="E18" i="7"/>
  <c r="L17" i="7"/>
  <c r="E17" i="7"/>
  <c r="L16" i="7"/>
  <c r="E16" i="7"/>
  <c r="AF15" i="7"/>
  <c r="AE15" i="7"/>
  <c r="AD15" i="7"/>
  <c r="AC15" i="7"/>
  <c r="AB15" i="7"/>
  <c r="AA15" i="7"/>
  <c r="Z15" i="7"/>
  <c r="Y15" i="7"/>
  <c r="X15" i="7"/>
  <c r="V15" i="7"/>
  <c r="U15" i="7"/>
  <c r="T15" i="7"/>
  <c r="S15" i="7"/>
  <c r="R15" i="7"/>
  <c r="Q15" i="7"/>
  <c r="P15" i="7"/>
  <c r="O15" i="7"/>
  <c r="N15" i="7"/>
  <c r="K15" i="7"/>
  <c r="J15" i="7"/>
  <c r="I15" i="7"/>
  <c r="H15" i="7"/>
  <c r="G15" i="7"/>
  <c r="F15" i="7"/>
  <c r="L15" i="7" s="1"/>
  <c r="D15" i="7"/>
  <c r="C15" i="7"/>
  <c r="B15" i="7"/>
  <c r="E15" i="7" s="1"/>
  <c r="AA15" i="6"/>
  <c r="Z15" i="6"/>
  <c r="Y15" i="6"/>
  <c r="X15" i="6"/>
  <c r="W15" i="6"/>
  <c r="V15" i="6"/>
  <c r="U15" i="6"/>
  <c r="T15" i="6"/>
  <c r="S15" i="6"/>
  <c r="Q15" i="6"/>
  <c r="P15" i="6"/>
  <c r="O15" i="6"/>
  <c r="N15" i="6"/>
  <c r="M15" i="6"/>
  <c r="L15" i="6"/>
  <c r="J15" i="6"/>
  <c r="I15" i="6"/>
  <c r="H15" i="6"/>
  <c r="G15" i="6"/>
  <c r="F15" i="6"/>
  <c r="E15" i="6"/>
  <c r="D15" i="6"/>
  <c r="C15" i="6"/>
  <c r="B15" i="6"/>
  <c r="B26" i="5"/>
  <c r="B25" i="5"/>
  <c r="B24" i="5"/>
  <c r="B23" i="5"/>
  <c r="B22" i="5"/>
  <c r="B21" i="5"/>
  <c r="B20" i="5"/>
  <c r="B19" i="5"/>
  <c r="B18" i="5"/>
  <c r="B17" i="5"/>
  <c r="B16" i="5"/>
  <c r="B15" i="5"/>
  <c r="I14" i="5"/>
  <c r="H14" i="5"/>
  <c r="G14" i="5"/>
  <c r="F14" i="5"/>
  <c r="E14" i="5"/>
  <c r="D14" i="5"/>
  <c r="B14" i="5" s="1"/>
  <c r="C14" i="5"/>
  <c r="Z28" i="4"/>
  <c r="Y28" i="4"/>
  <c r="X28" i="4"/>
  <c r="O28" i="4"/>
  <c r="Z27" i="4"/>
  <c r="Y27" i="4"/>
  <c r="X27" i="4"/>
  <c r="O27" i="4"/>
  <c r="Z26" i="4"/>
  <c r="Y26" i="4"/>
  <c r="X26" i="4"/>
  <c r="O26" i="4"/>
  <c r="Z25" i="4"/>
  <c r="Y25" i="4"/>
  <c r="X25" i="4"/>
  <c r="O25" i="4"/>
  <c r="Z24" i="4"/>
  <c r="Y24" i="4"/>
  <c r="X24" i="4"/>
  <c r="O24" i="4"/>
  <c r="Z23" i="4"/>
  <c r="Y23" i="4"/>
  <c r="X23" i="4"/>
  <c r="O23" i="4"/>
  <c r="Z22" i="4"/>
  <c r="Y22" i="4"/>
  <c r="X22" i="4"/>
  <c r="O22" i="4"/>
  <c r="Z21" i="4"/>
  <c r="Y21" i="4"/>
  <c r="X21" i="4"/>
  <c r="O21" i="4"/>
  <c r="Z20" i="4"/>
  <c r="Y20" i="4"/>
  <c r="X20" i="4"/>
  <c r="O20" i="4"/>
  <c r="Z19" i="4"/>
  <c r="Y19" i="4"/>
  <c r="X19" i="4"/>
  <c r="O19" i="4"/>
  <c r="Z18" i="4"/>
  <c r="Y18" i="4"/>
  <c r="X18" i="4"/>
  <c r="O18" i="4"/>
  <c r="Z17" i="4"/>
  <c r="Y17" i="4"/>
  <c r="X17" i="4"/>
  <c r="O17" i="4"/>
  <c r="Z16" i="4"/>
  <c r="Y16" i="4"/>
  <c r="X16" i="4"/>
  <c r="O16" i="4"/>
  <c r="Z15" i="4"/>
  <c r="Y15" i="4"/>
  <c r="X15" i="4"/>
  <c r="O15" i="4"/>
  <c r="Z14" i="4"/>
  <c r="Y14" i="4"/>
  <c r="X14" i="4"/>
  <c r="O14" i="4"/>
  <c r="Z13" i="4"/>
  <c r="Y13" i="4"/>
  <c r="X13" i="4"/>
  <c r="O13" i="4"/>
  <c r="Z12" i="4"/>
  <c r="Y12" i="4"/>
  <c r="X12" i="4"/>
  <c r="O12" i="4"/>
  <c r="O10" i="4" s="1"/>
  <c r="Z11" i="4"/>
  <c r="Y11" i="4"/>
  <c r="X11" i="4"/>
  <c r="O11" i="4"/>
  <c r="AK10" i="4"/>
  <c r="AJ10" i="4"/>
  <c r="AI10" i="4"/>
  <c r="AH10" i="4"/>
  <c r="W10" i="4"/>
  <c r="Z10" i="4" s="1"/>
  <c r="V10" i="4"/>
  <c r="Y10" i="4" s="1"/>
  <c r="Q10" i="4"/>
  <c r="P10" i="4"/>
  <c r="E38" i="3"/>
  <c r="D38" i="3"/>
  <c r="C38" i="3"/>
  <c r="E37" i="3"/>
  <c r="D37" i="3"/>
  <c r="C37" i="3" s="1"/>
  <c r="E36" i="3"/>
  <c r="D36" i="3"/>
  <c r="C36" i="3"/>
  <c r="E35" i="3"/>
  <c r="D35" i="3"/>
  <c r="C35" i="3" s="1"/>
  <c r="E34" i="3"/>
  <c r="D34" i="3"/>
  <c r="C34" i="3"/>
  <c r="E33" i="3"/>
  <c r="D33" i="3"/>
  <c r="C33" i="3" s="1"/>
  <c r="E32" i="3"/>
  <c r="D32" i="3"/>
  <c r="C32" i="3"/>
  <c r="E31" i="3"/>
  <c r="D31" i="3"/>
  <c r="C31" i="3" s="1"/>
  <c r="E30" i="3"/>
  <c r="D30" i="3"/>
  <c r="C30" i="3"/>
  <c r="E29" i="3"/>
  <c r="D29" i="3"/>
  <c r="C29" i="3" s="1"/>
  <c r="E28" i="3"/>
  <c r="D28" i="3"/>
  <c r="C28" i="3"/>
  <c r="E27" i="3"/>
  <c r="D27" i="3"/>
  <c r="C27" i="3" s="1"/>
  <c r="E26" i="3"/>
  <c r="D26" i="3"/>
  <c r="C26" i="3"/>
  <c r="E25" i="3"/>
  <c r="D25" i="3"/>
  <c r="C25" i="3" s="1"/>
  <c r="E24" i="3"/>
  <c r="D24" i="3"/>
  <c r="C24" i="3"/>
  <c r="E23" i="3"/>
  <c r="D23" i="3"/>
  <c r="C23" i="3" s="1"/>
  <c r="E22" i="3"/>
  <c r="D22" i="3"/>
  <c r="C22" i="3"/>
  <c r="E21" i="3"/>
  <c r="D21" i="3"/>
  <c r="C21" i="3" s="1"/>
  <c r="E20" i="3"/>
  <c r="D20" i="3"/>
  <c r="C20" i="3"/>
  <c r="E19" i="3"/>
  <c r="D19" i="3"/>
  <c r="C19" i="3" s="1"/>
  <c r="E18" i="3"/>
  <c r="D18" i="3"/>
  <c r="C18" i="3"/>
  <c r="E17" i="3"/>
  <c r="D17" i="3"/>
  <c r="C17" i="3" s="1"/>
  <c r="E16" i="3"/>
  <c r="D16" i="3"/>
  <c r="C16" i="3"/>
  <c r="L15" i="3"/>
  <c r="E15" i="3"/>
  <c r="D15" i="3"/>
  <c r="C15" i="3"/>
  <c r="Q43" i="1"/>
  <c r="O43" i="1"/>
  <c r="N43" i="1"/>
  <c r="E43" i="1"/>
  <c r="D43" i="1"/>
  <c r="C43" i="1"/>
</calcChain>
</file>

<file path=xl/sharedStrings.xml><?xml version="1.0" encoding="utf-8"?>
<sst xmlns="http://schemas.openxmlformats.org/spreadsheetml/2006/main" count="1542" uniqueCount="553">
  <si>
    <t>1. 인    구    추    이</t>
    <phoneticPr fontId="7" type="noConversion"/>
  </si>
  <si>
    <t>1. 인    구    추    이(속)</t>
    <phoneticPr fontId="7" type="noConversion"/>
  </si>
  <si>
    <t>Population Trends</t>
    <phoneticPr fontId="7" type="noConversion"/>
  </si>
  <si>
    <t>Populaton Trends(Cont`d)</t>
    <phoneticPr fontId="7" type="noConversion"/>
  </si>
  <si>
    <t>단위 : 세대, 명</t>
    <phoneticPr fontId="7" type="noConversion"/>
  </si>
  <si>
    <t>Unit : Household, Person</t>
    <phoneticPr fontId="7" type="noConversion"/>
  </si>
  <si>
    <t>Unit : Household, Person</t>
    <phoneticPr fontId="7" type="noConversion"/>
  </si>
  <si>
    <t>연 별</t>
    <phoneticPr fontId="7" type="noConversion"/>
  </si>
  <si>
    <r>
      <t xml:space="preserve">등록인구     </t>
    </r>
    <r>
      <rPr>
        <sz val="10"/>
        <rFont val="Arial Narrow"/>
        <family val="2"/>
      </rPr>
      <t>Registered Population</t>
    </r>
    <phoneticPr fontId="4" type="noConversion"/>
  </si>
  <si>
    <t>인구증가율(%)</t>
    <phoneticPr fontId="7" type="noConversion"/>
  </si>
  <si>
    <t>세대당 인구</t>
    <phoneticPr fontId="7" type="noConversion"/>
  </si>
  <si>
    <t>65세 이상  고령자</t>
    <phoneticPr fontId="7" type="noConversion"/>
  </si>
  <si>
    <t>인구밀도</t>
    <phoneticPr fontId="7" type="noConversion"/>
  </si>
  <si>
    <t>합계</t>
    <phoneticPr fontId="4" type="noConversion"/>
  </si>
  <si>
    <t>한국인</t>
    <phoneticPr fontId="4" type="noConversion"/>
  </si>
  <si>
    <r>
      <t>외국인</t>
    </r>
    <r>
      <rPr>
        <vertAlign val="superscript"/>
        <sz val="10"/>
        <rFont val="나눔고딕"/>
        <family val="3"/>
        <charset val="129"/>
      </rPr>
      <t xml:space="preserve"> </t>
    </r>
    <phoneticPr fontId="4" type="noConversion"/>
  </si>
  <si>
    <t>연 별</t>
    <phoneticPr fontId="7" type="noConversion"/>
  </si>
  <si>
    <t>면적(㎢)</t>
    <phoneticPr fontId="7" type="noConversion"/>
  </si>
  <si>
    <t>Year</t>
    <phoneticPr fontId="7" type="noConversion"/>
  </si>
  <si>
    <t>No.  of</t>
    <phoneticPr fontId="7" type="noConversion"/>
  </si>
  <si>
    <t>남</t>
  </si>
  <si>
    <t>여</t>
    <phoneticPr fontId="4" type="noConversion"/>
  </si>
  <si>
    <t>여</t>
    <phoneticPr fontId="4" type="noConversion"/>
  </si>
  <si>
    <t>Year</t>
    <phoneticPr fontId="7" type="noConversion"/>
  </si>
  <si>
    <t xml:space="preserve">Population </t>
    <phoneticPr fontId="7" type="noConversion"/>
  </si>
  <si>
    <t>Person per</t>
    <phoneticPr fontId="7" type="noConversion"/>
  </si>
  <si>
    <t>Person 65 years</t>
    <phoneticPr fontId="7" type="noConversion"/>
  </si>
  <si>
    <t>Population</t>
    <phoneticPr fontId="7" type="noConversion"/>
  </si>
  <si>
    <t>households</t>
    <phoneticPr fontId="7" type="noConversion"/>
  </si>
  <si>
    <t>Total</t>
  </si>
  <si>
    <t>Male</t>
  </si>
  <si>
    <t>Female</t>
  </si>
  <si>
    <t>Korean</t>
    <phoneticPr fontId="4" type="noConversion"/>
  </si>
  <si>
    <t>Foreigner</t>
    <phoneticPr fontId="4" type="noConversion"/>
  </si>
  <si>
    <t>increase rate</t>
    <phoneticPr fontId="7" type="noConversion"/>
  </si>
  <si>
    <t>household</t>
    <phoneticPr fontId="7" type="noConversion"/>
  </si>
  <si>
    <t>old and over</t>
    <phoneticPr fontId="7" type="noConversion"/>
  </si>
  <si>
    <t>density</t>
    <phoneticPr fontId="7" type="noConversion"/>
  </si>
  <si>
    <t>Area</t>
  </si>
  <si>
    <t>-</t>
  </si>
  <si>
    <t xml:space="preserve">주 : 1974 ~ 1990년까지는 상주인구조사자료, 1991부터는 12. 31 현재 주민등록인구 자료 </t>
    <phoneticPr fontId="7" type="noConversion"/>
  </si>
  <si>
    <t>2. 시군별 세대 및 인구(주민등록)</t>
    <phoneticPr fontId="4" type="noConversion"/>
  </si>
  <si>
    <t>2. 시군별 세대 및 인구(주민등록)(속)</t>
    <phoneticPr fontId="4" type="noConversion"/>
  </si>
  <si>
    <t xml:space="preserve"> Households and Population by Si (Resident Registration)</t>
    <phoneticPr fontId="4" type="noConversion"/>
  </si>
  <si>
    <t>Households and Population by Si (Resident Registration)(Cont'd)</t>
    <phoneticPr fontId="4" type="noConversion"/>
  </si>
  <si>
    <t>단위 : 세대,명</t>
    <phoneticPr fontId="4" type="noConversion"/>
  </si>
  <si>
    <t>연   별</t>
    <phoneticPr fontId="4" type="noConversion"/>
  </si>
  <si>
    <r>
      <t xml:space="preserve">세대수 </t>
    </r>
    <r>
      <rPr>
        <vertAlign val="superscript"/>
        <sz val="10"/>
        <rFont val="나눔고딕"/>
        <family val="3"/>
        <charset val="129"/>
      </rPr>
      <t>1)</t>
    </r>
    <phoneticPr fontId="4" type="noConversion"/>
  </si>
  <si>
    <t>세대당인구</t>
  </si>
  <si>
    <t xml:space="preserve">65세이상 </t>
    <phoneticPr fontId="4" type="noConversion"/>
  </si>
  <si>
    <t>평균연령</t>
  </si>
  <si>
    <t>인구밀도</t>
  </si>
  <si>
    <t>면   적  (㎢)</t>
    <phoneticPr fontId="4" type="noConversion"/>
  </si>
  <si>
    <t>Year</t>
    <phoneticPr fontId="4" type="noConversion"/>
  </si>
  <si>
    <t>합계</t>
    <phoneticPr fontId="4" type="noConversion"/>
  </si>
  <si>
    <t>한국인</t>
    <phoneticPr fontId="4" type="noConversion"/>
  </si>
  <si>
    <t>외국인</t>
    <phoneticPr fontId="4" type="noConversion"/>
  </si>
  <si>
    <t xml:space="preserve"> 고령자</t>
  </si>
  <si>
    <t>시군별</t>
    <phoneticPr fontId="4" type="noConversion"/>
  </si>
  <si>
    <t xml:space="preserve">No. of </t>
    <phoneticPr fontId="4" type="noConversion"/>
  </si>
  <si>
    <t>여</t>
    <phoneticPr fontId="4" type="noConversion"/>
  </si>
  <si>
    <t>남</t>
    <phoneticPr fontId="4" type="noConversion"/>
  </si>
  <si>
    <t>Persons Per</t>
    <phoneticPr fontId="4" type="noConversion"/>
  </si>
  <si>
    <t>Person 65 years</t>
    <phoneticPr fontId="7" type="noConversion"/>
  </si>
  <si>
    <t>Average age</t>
  </si>
  <si>
    <t>Population</t>
    <phoneticPr fontId="4" type="noConversion"/>
  </si>
  <si>
    <t>Area</t>
    <phoneticPr fontId="4" type="noConversion"/>
  </si>
  <si>
    <t>Households</t>
    <phoneticPr fontId="4" type="noConversion"/>
  </si>
  <si>
    <t>Male</t>
    <phoneticPr fontId="4" type="noConversion"/>
  </si>
  <si>
    <t>Female</t>
    <phoneticPr fontId="4" type="noConversion"/>
  </si>
  <si>
    <t>Korean</t>
    <phoneticPr fontId="4" type="noConversion"/>
  </si>
  <si>
    <t>Foreigner</t>
    <phoneticPr fontId="4" type="noConversion"/>
  </si>
  <si>
    <t>household</t>
    <phoneticPr fontId="4" type="noConversion"/>
  </si>
  <si>
    <t>old and over</t>
    <phoneticPr fontId="7" type="noConversion"/>
  </si>
  <si>
    <t>density</t>
    <phoneticPr fontId="4" type="noConversion"/>
  </si>
  <si>
    <t>목포시</t>
  </si>
  <si>
    <t>여수시</t>
  </si>
  <si>
    <t>순천시</t>
  </si>
  <si>
    <t>나주시</t>
  </si>
  <si>
    <t>광양시</t>
  </si>
  <si>
    <t>담양군</t>
  </si>
  <si>
    <t>곡성군</t>
  </si>
  <si>
    <t>구례군</t>
  </si>
  <si>
    <t>고흥군</t>
  </si>
  <si>
    <t>보성군</t>
  </si>
  <si>
    <t>화순군</t>
  </si>
  <si>
    <t>장흥군</t>
  </si>
  <si>
    <t>강진군</t>
  </si>
  <si>
    <t>해남군</t>
  </si>
  <si>
    <t>영암군</t>
  </si>
  <si>
    <t>무안군</t>
  </si>
  <si>
    <t>함평군</t>
  </si>
  <si>
    <t>영광군</t>
  </si>
  <si>
    <t>장성군</t>
  </si>
  <si>
    <t>완도군</t>
  </si>
  <si>
    <t>진도군</t>
  </si>
  <si>
    <t>신안군</t>
  </si>
  <si>
    <t>주 1)외국인 세대수 제외</t>
    <phoneticPr fontId="4" type="noConversion"/>
  </si>
  <si>
    <t>자료 : 민원봉사실  P: 잠정자료임, 출입국외국인정책본부 통계자료</t>
    <phoneticPr fontId="4" type="noConversion"/>
  </si>
  <si>
    <t>3. 동별 세대 및 인구(최근년도)</t>
    <phoneticPr fontId="4" type="noConversion"/>
  </si>
  <si>
    <t>Households and Population by Dong(Recent Year)</t>
    <phoneticPr fontId="4" type="noConversion"/>
  </si>
  <si>
    <t>Unit : Household, Person</t>
    <phoneticPr fontId="4" type="noConversion"/>
  </si>
  <si>
    <t>연  별</t>
    <phoneticPr fontId="4" type="noConversion"/>
  </si>
  <si>
    <r>
      <t>세대</t>
    </r>
    <r>
      <rPr>
        <vertAlign val="superscript"/>
        <sz val="10"/>
        <color theme="1"/>
        <rFont val="나눔고딕"/>
        <family val="3"/>
        <charset val="129"/>
      </rPr>
      <t>1)</t>
    </r>
    <phoneticPr fontId="4" type="noConversion"/>
  </si>
  <si>
    <r>
      <rPr>
        <sz val="10"/>
        <color theme="1"/>
        <rFont val="나눔고딕"/>
        <family val="3"/>
        <charset val="129"/>
      </rPr>
      <t xml:space="preserve">등록인구  </t>
    </r>
    <r>
      <rPr>
        <sz val="10"/>
        <color theme="1"/>
        <rFont val="Arial Narrow"/>
        <family val="2"/>
      </rPr>
      <t>Registered Population</t>
    </r>
    <phoneticPr fontId="4" type="noConversion"/>
  </si>
  <si>
    <t>65세 이상
고령자</t>
    <phoneticPr fontId="4" type="noConversion"/>
  </si>
  <si>
    <t>No.of</t>
  </si>
  <si>
    <t>Person
65 years
old and over</t>
    <phoneticPr fontId="4" type="noConversion"/>
  </si>
  <si>
    <t>동  별</t>
    <phoneticPr fontId="4" type="noConversion"/>
  </si>
  <si>
    <t>households</t>
    <phoneticPr fontId="4" type="noConversion"/>
  </si>
  <si>
    <t>Total</t>
    <phoneticPr fontId="4" type="noConversion"/>
  </si>
  <si>
    <t xml:space="preserve"> Male</t>
    <phoneticPr fontId="4" type="noConversion"/>
  </si>
  <si>
    <t>korean</t>
    <phoneticPr fontId="4" type="noConversion"/>
  </si>
  <si>
    <t>용당1동</t>
  </si>
  <si>
    <t>용당2동</t>
  </si>
  <si>
    <t>연    동</t>
    <phoneticPr fontId="4" type="noConversion"/>
  </si>
  <si>
    <t>산정동</t>
    <phoneticPr fontId="4" type="noConversion"/>
  </si>
  <si>
    <t>연산동</t>
    <phoneticPr fontId="4" type="noConversion"/>
  </si>
  <si>
    <t>원산동</t>
    <phoneticPr fontId="4" type="noConversion"/>
  </si>
  <si>
    <t>대성동</t>
    <phoneticPr fontId="4" type="noConversion"/>
  </si>
  <si>
    <t>목원동</t>
    <phoneticPr fontId="4" type="noConversion"/>
  </si>
  <si>
    <t>동명동</t>
    <phoneticPr fontId="4" type="noConversion"/>
  </si>
  <si>
    <t>삼학동</t>
    <phoneticPr fontId="4" type="noConversion"/>
  </si>
  <si>
    <t>만호동</t>
    <phoneticPr fontId="4" type="noConversion"/>
  </si>
  <si>
    <t>유달동</t>
    <phoneticPr fontId="4" type="noConversion"/>
  </si>
  <si>
    <t>죽교동</t>
    <phoneticPr fontId="4" type="noConversion"/>
  </si>
  <si>
    <t>북항동</t>
    <phoneticPr fontId="4" type="noConversion"/>
  </si>
  <si>
    <t>용해동</t>
    <phoneticPr fontId="4" type="noConversion"/>
  </si>
  <si>
    <t>이로동</t>
    <phoneticPr fontId="4" type="noConversion"/>
  </si>
  <si>
    <t>상   동</t>
    <phoneticPr fontId="4" type="noConversion"/>
  </si>
  <si>
    <t>하당동</t>
    <phoneticPr fontId="4" type="noConversion"/>
  </si>
  <si>
    <t>신흥동</t>
    <phoneticPr fontId="4" type="noConversion"/>
  </si>
  <si>
    <t>삼향동</t>
    <phoneticPr fontId="4" type="noConversion"/>
  </si>
  <si>
    <t>옥암동</t>
    <phoneticPr fontId="4" type="noConversion"/>
  </si>
  <si>
    <t>부흥동</t>
    <phoneticPr fontId="4" type="noConversion"/>
  </si>
  <si>
    <t>부주동</t>
    <phoneticPr fontId="4" type="noConversion"/>
  </si>
  <si>
    <t>주: 2011. 12. 26공표(옥암동일부 →부주동 신설)
    1) 외국인 세대수 제외
자료 : 민원봉사실, 출입국외국인정책본부</t>
    <phoneticPr fontId="4" type="noConversion"/>
  </si>
  <si>
    <r>
      <t>4. 연령(5세 계급) 및 성별 인구(속)</t>
    </r>
    <r>
      <rPr>
        <b/>
        <vertAlign val="superscript"/>
        <sz val="16"/>
        <color indexed="12"/>
        <rFont val="맑은 고딕"/>
        <family val="3"/>
        <charset val="129"/>
        <scheme val="major"/>
      </rPr>
      <t>1)</t>
    </r>
    <phoneticPr fontId="4" type="noConversion"/>
  </si>
  <si>
    <t>Population by Age(5-year age group) and Gender</t>
    <phoneticPr fontId="4" type="noConversion"/>
  </si>
  <si>
    <t>Population by Age(5-year age group) and Gender(Cont'd)</t>
    <phoneticPr fontId="4" type="noConversion"/>
  </si>
  <si>
    <t>단위 : 명, %</t>
    <phoneticPr fontId="4" type="noConversion"/>
  </si>
  <si>
    <t>Unit : Person, %</t>
    <phoneticPr fontId="7" type="noConversion"/>
  </si>
  <si>
    <t xml:space="preserve">성별 및
5세
계급별 </t>
    <phoneticPr fontId="4" type="noConversion"/>
  </si>
  <si>
    <r>
      <rPr>
        <sz val="10"/>
        <color indexed="8"/>
        <rFont val="나눔고딕"/>
        <family val="3"/>
        <charset val="129"/>
      </rPr>
      <t xml:space="preserve">인   구 </t>
    </r>
    <r>
      <rPr>
        <sz val="10"/>
        <color indexed="8"/>
        <rFont val="맑은 고딕"/>
        <family val="3"/>
        <charset val="129"/>
        <scheme val="major"/>
      </rPr>
      <t xml:space="preserve"> </t>
    </r>
    <r>
      <rPr>
        <sz val="10"/>
        <color indexed="8"/>
        <rFont val="Arial Narrow"/>
        <family val="2"/>
      </rPr>
      <t xml:space="preserve"> Population</t>
    </r>
    <phoneticPr fontId="4" type="noConversion"/>
  </si>
  <si>
    <r>
      <rPr>
        <sz val="10"/>
        <color indexed="8"/>
        <rFont val="나눔고딕"/>
        <family val="3"/>
        <charset val="129"/>
      </rPr>
      <t xml:space="preserve">구성비 </t>
    </r>
    <r>
      <rPr>
        <sz val="10"/>
        <color indexed="8"/>
        <rFont val="맑은 고딕"/>
        <family val="3"/>
        <charset val="129"/>
        <scheme val="major"/>
      </rPr>
      <t xml:space="preserve">  </t>
    </r>
    <r>
      <rPr>
        <sz val="10"/>
        <color indexed="8"/>
        <rFont val="Arial Narrow"/>
        <family val="2"/>
      </rPr>
      <t>Composition</t>
    </r>
    <phoneticPr fontId="4" type="noConversion"/>
  </si>
  <si>
    <t>계</t>
    <phoneticPr fontId="4" type="noConversion"/>
  </si>
  <si>
    <t>남</t>
    <phoneticPr fontId="4" type="noConversion"/>
  </si>
  <si>
    <t>여</t>
    <phoneticPr fontId="4" type="noConversion"/>
  </si>
  <si>
    <t>Total</t>
    <phoneticPr fontId="4" type="noConversion"/>
  </si>
  <si>
    <t>Male</t>
    <phoneticPr fontId="4" type="noConversion"/>
  </si>
  <si>
    <t>Female</t>
    <phoneticPr fontId="4" type="noConversion"/>
  </si>
  <si>
    <t>합  계</t>
    <phoneticPr fontId="4" type="noConversion"/>
  </si>
  <si>
    <r>
      <rPr>
        <sz val="10"/>
        <rFont val="나눔고딕"/>
        <family val="3"/>
        <charset val="129"/>
      </rPr>
      <t>합</t>
    </r>
    <r>
      <rPr>
        <sz val="10"/>
        <rFont val="Arial Narrow"/>
        <family val="2"/>
      </rPr>
      <t xml:space="preserve">  </t>
    </r>
    <r>
      <rPr>
        <sz val="10"/>
        <rFont val="나눔고딕"/>
        <family val="3"/>
        <charset val="129"/>
      </rPr>
      <t>계</t>
    </r>
    <phoneticPr fontId="4" type="noConversion"/>
  </si>
  <si>
    <r>
      <rPr>
        <sz val="10"/>
        <rFont val="-윤고딕320"/>
        <family val="1"/>
        <charset val="129"/>
      </rPr>
      <t>합</t>
    </r>
    <r>
      <rPr>
        <sz val="10"/>
        <rFont val="Arial Narrow"/>
        <family val="2"/>
      </rPr>
      <t xml:space="preserve">  </t>
    </r>
    <r>
      <rPr>
        <sz val="10"/>
        <rFont val="-윤고딕320"/>
        <family val="1"/>
        <charset val="129"/>
      </rPr>
      <t>계</t>
    </r>
    <phoneticPr fontId="4" type="noConversion"/>
  </si>
  <si>
    <t>0 ∼ 4</t>
  </si>
  <si>
    <r>
      <t xml:space="preserve">0 </t>
    </r>
    <r>
      <rPr>
        <sz val="10"/>
        <rFont val="-윤고딕320"/>
        <family val="1"/>
        <charset val="129"/>
      </rPr>
      <t>∼</t>
    </r>
    <r>
      <rPr>
        <sz val="10"/>
        <rFont val="Arial Narrow"/>
        <family val="2"/>
      </rPr>
      <t xml:space="preserve"> 4</t>
    </r>
  </si>
  <si>
    <t>5 ∼ 9</t>
  </si>
  <si>
    <r>
      <t xml:space="preserve">5 </t>
    </r>
    <r>
      <rPr>
        <sz val="10"/>
        <rFont val="-윤고딕320"/>
        <family val="1"/>
        <charset val="129"/>
      </rPr>
      <t>∼</t>
    </r>
    <r>
      <rPr>
        <sz val="10"/>
        <rFont val="Arial Narrow"/>
        <family val="2"/>
      </rPr>
      <t xml:space="preserve"> 9</t>
    </r>
  </si>
  <si>
    <t>10 ∼ 14</t>
  </si>
  <si>
    <r>
      <t xml:space="preserve">10 </t>
    </r>
    <r>
      <rPr>
        <sz val="10"/>
        <rFont val="-윤고딕320"/>
        <family val="1"/>
        <charset val="129"/>
      </rPr>
      <t>∼</t>
    </r>
    <r>
      <rPr>
        <sz val="10"/>
        <rFont val="Arial Narrow"/>
        <family val="2"/>
      </rPr>
      <t xml:space="preserve"> 14</t>
    </r>
  </si>
  <si>
    <t>15 ∼ 19</t>
  </si>
  <si>
    <r>
      <t xml:space="preserve">15 </t>
    </r>
    <r>
      <rPr>
        <sz val="10"/>
        <rFont val="-윤고딕320"/>
        <family val="1"/>
        <charset val="129"/>
      </rPr>
      <t>∼</t>
    </r>
    <r>
      <rPr>
        <sz val="10"/>
        <rFont val="Arial Narrow"/>
        <family val="2"/>
      </rPr>
      <t xml:space="preserve"> 19</t>
    </r>
  </si>
  <si>
    <t>20 ∼ 24</t>
  </si>
  <si>
    <r>
      <t xml:space="preserve">20 </t>
    </r>
    <r>
      <rPr>
        <sz val="10"/>
        <rFont val="-윤고딕320"/>
        <family val="1"/>
        <charset val="129"/>
      </rPr>
      <t>∼</t>
    </r>
    <r>
      <rPr>
        <sz val="10"/>
        <rFont val="Arial Narrow"/>
        <family val="2"/>
      </rPr>
      <t xml:space="preserve"> 24</t>
    </r>
  </si>
  <si>
    <t>25 ∼ 29</t>
  </si>
  <si>
    <r>
      <t xml:space="preserve">25 </t>
    </r>
    <r>
      <rPr>
        <sz val="10"/>
        <rFont val="-윤고딕320"/>
        <family val="1"/>
        <charset val="129"/>
      </rPr>
      <t>∼</t>
    </r>
    <r>
      <rPr>
        <sz val="10"/>
        <rFont val="Arial Narrow"/>
        <family val="2"/>
      </rPr>
      <t xml:space="preserve"> 29</t>
    </r>
  </si>
  <si>
    <t>30 ∼ 34</t>
  </si>
  <si>
    <r>
      <t xml:space="preserve">30 </t>
    </r>
    <r>
      <rPr>
        <sz val="10"/>
        <rFont val="-윤고딕320"/>
        <family val="1"/>
        <charset val="129"/>
      </rPr>
      <t>∼</t>
    </r>
    <r>
      <rPr>
        <sz val="10"/>
        <rFont val="Arial Narrow"/>
        <family val="2"/>
      </rPr>
      <t xml:space="preserve"> 34</t>
    </r>
  </si>
  <si>
    <t>35 ∼ 39</t>
  </si>
  <si>
    <r>
      <t xml:space="preserve">35 </t>
    </r>
    <r>
      <rPr>
        <sz val="10"/>
        <rFont val="-윤고딕320"/>
        <family val="1"/>
        <charset val="129"/>
      </rPr>
      <t>∼</t>
    </r>
    <r>
      <rPr>
        <sz val="10"/>
        <rFont val="Arial Narrow"/>
        <family val="2"/>
      </rPr>
      <t xml:space="preserve"> 39</t>
    </r>
  </si>
  <si>
    <t>40 ∼ 44</t>
  </si>
  <si>
    <r>
      <t xml:space="preserve">40 </t>
    </r>
    <r>
      <rPr>
        <sz val="10"/>
        <rFont val="-윤고딕320"/>
        <family val="1"/>
        <charset val="129"/>
      </rPr>
      <t>∼</t>
    </r>
    <r>
      <rPr>
        <sz val="10"/>
        <rFont val="Arial Narrow"/>
        <family val="2"/>
      </rPr>
      <t xml:space="preserve"> 44</t>
    </r>
  </si>
  <si>
    <t>45 ∼ 49</t>
  </si>
  <si>
    <r>
      <t xml:space="preserve">45 </t>
    </r>
    <r>
      <rPr>
        <sz val="10"/>
        <rFont val="-윤고딕320"/>
        <family val="1"/>
        <charset val="129"/>
      </rPr>
      <t>∼</t>
    </r>
    <r>
      <rPr>
        <sz val="10"/>
        <rFont val="Arial Narrow"/>
        <family val="2"/>
      </rPr>
      <t xml:space="preserve"> 49</t>
    </r>
  </si>
  <si>
    <t>50 ∼ 54</t>
  </si>
  <si>
    <r>
      <t xml:space="preserve">50 </t>
    </r>
    <r>
      <rPr>
        <sz val="10"/>
        <rFont val="-윤고딕320"/>
        <family val="1"/>
        <charset val="129"/>
      </rPr>
      <t>∼</t>
    </r>
    <r>
      <rPr>
        <sz val="10"/>
        <rFont val="Arial Narrow"/>
        <family val="2"/>
      </rPr>
      <t xml:space="preserve"> 54</t>
    </r>
  </si>
  <si>
    <t>55 ∼ 59</t>
  </si>
  <si>
    <r>
      <t xml:space="preserve">55 </t>
    </r>
    <r>
      <rPr>
        <sz val="10"/>
        <rFont val="-윤고딕320"/>
        <family val="1"/>
        <charset val="129"/>
      </rPr>
      <t>∼</t>
    </r>
    <r>
      <rPr>
        <sz val="10"/>
        <rFont val="Arial Narrow"/>
        <family val="2"/>
      </rPr>
      <t xml:space="preserve"> 59</t>
    </r>
  </si>
  <si>
    <t>60 ∼ 64</t>
  </si>
  <si>
    <r>
      <t xml:space="preserve">60 </t>
    </r>
    <r>
      <rPr>
        <sz val="10"/>
        <rFont val="-윤고딕320"/>
        <family val="1"/>
        <charset val="129"/>
      </rPr>
      <t>∼</t>
    </r>
    <r>
      <rPr>
        <sz val="10"/>
        <rFont val="Arial Narrow"/>
        <family val="2"/>
      </rPr>
      <t xml:space="preserve"> 64</t>
    </r>
  </si>
  <si>
    <t>65 ∼ 69</t>
  </si>
  <si>
    <r>
      <t xml:space="preserve">65 </t>
    </r>
    <r>
      <rPr>
        <sz val="10"/>
        <rFont val="-윤고딕320"/>
        <family val="1"/>
        <charset val="129"/>
      </rPr>
      <t>∼</t>
    </r>
    <r>
      <rPr>
        <sz val="10"/>
        <rFont val="Arial Narrow"/>
        <family val="2"/>
      </rPr>
      <t xml:space="preserve"> 69</t>
    </r>
  </si>
  <si>
    <t>70 ∼ 74</t>
  </si>
  <si>
    <r>
      <t xml:space="preserve">70 </t>
    </r>
    <r>
      <rPr>
        <sz val="10"/>
        <rFont val="-윤고딕320"/>
        <family val="1"/>
        <charset val="129"/>
      </rPr>
      <t>∼</t>
    </r>
    <r>
      <rPr>
        <sz val="10"/>
        <rFont val="Arial Narrow"/>
        <family val="2"/>
      </rPr>
      <t xml:space="preserve"> 74</t>
    </r>
  </si>
  <si>
    <t>75 ∼ 79</t>
  </si>
  <si>
    <r>
      <t xml:space="preserve">75 </t>
    </r>
    <r>
      <rPr>
        <sz val="10"/>
        <rFont val="-윤고딕320"/>
        <family val="1"/>
        <charset val="129"/>
      </rPr>
      <t>∼</t>
    </r>
    <r>
      <rPr>
        <sz val="10"/>
        <rFont val="Arial Narrow"/>
        <family val="2"/>
      </rPr>
      <t xml:space="preserve"> 79</t>
    </r>
  </si>
  <si>
    <t>80 ∼ 84</t>
  </si>
  <si>
    <r>
      <t xml:space="preserve">80 </t>
    </r>
    <r>
      <rPr>
        <sz val="10"/>
        <rFont val="-윤고딕320"/>
        <family val="1"/>
        <charset val="129"/>
      </rPr>
      <t>∼</t>
    </r>
    <r>
      <rPr>
        <sz val="10"/>
        <rFont val="Arial Narrow"/>
        <family val="2"/>
      </rPr>
      <t xml:space="preserve"> 84</t>
    </r>
  </si>
  <si>
    <t>85이상</t>
    <phoneticPr fontId="4" type="noConversion"/>
  </si>
  <si>
    <r>
      <t>85</t>
    </r>
    <r>
      <rPr>
        <sz val="10"/>
        <rFont val="-윤고딕320"/>
        <family val="1"/>
        <charset val="129"/>
      </rPr>
      <t>이상</t>
    </r>
    <phoneticPr fontId="4" type="noConversion"/>
  </si>
  <si>
    <t>미  상</t>
    <phoneticPr fontId="4" type="noConversion"/>
  </si>
  <si>
    <t>-</t>
    <phoneticPr fontId="4" type="noConversion"/>
  </si>
  <si>
    <r>
      <rPr>
        <sz val="10"/>
        <rFont val="-윤고딕320"/>
        <family val="1"/>
        <charset val="129"/>
      </rPr>
      <t>미</t>
    </r>
    <r>
      <rPr>
        <sz val="10"/>
        <rFont val="Arial Narrow"/>
        <family val="2"/>
      </rPr>
      <t xml:space="preserve">  </t>
    </r>
    <r>
      <rPr>
        <sz val="10"/>
        <rFont val="-윤고딕320"/>
        <family val="1"/>
        <charset val="129"/>
      </rPr>
      <t>상</t>
    </r>
    <phoneticPr fontId="4" type="noConversion"/>
  </si>
  <si>
    <t>주 : 0, 5자년은 인구주택총조사 결과, 기타 년도는 주민등록 인구통계 자료</t>
    <phoneticPr fontId="4" type="noConversion"/>
  </si>
  <si>
    <t>     1) 외국인 제외 인구임</t>
    <phoneticPr fontId="4" type="noConversion"/>
  </si>
  <si>
    <t>자료 : 민원봉사실, 「인구주택총조사보고서」, 「주민등록인구통계」</t>
    <phoneticPr fontId="4" type="noConversion"/>
  </si>
  <si>
    <t>자료 : 민원봉사실, 「인구주택총조사보고서」, 「주민등록인구통계」</t>
  </si>
  <si>
    <t>5. 인    구    동    태</t>
    <phoneticPr fontId="4" type="noConversion"/>
  </si>
  <si>
    <t>Vital Statistics</t>
    <phoneticPr fontId="4" type="noConversion"/>
  </si>
  <si>
    <t>단위 : 명, 건</t>
    <phoneticPr fontId="4" type="noConversion"/>
  </si>
  <si>
    <t>Unit : person, cases</t>
    <phoneticPr fontId="4" type="noConversion"/>
  </si>
  <si>
    <t>연   별</t>
  </si>
  <si>
    <t>월   별</t>
    <phoneticPr fontId="4" type="noConversion"/>
  </si>
  <si>
    <t>계</t>
    <phoneticPr fontId="4" type="noConversion"/>
  </si>
  <si>
    <t>남</t>
    <phoneticPr fontId="4" type="noConversion"/>
  </si>
  <si>
    <t>여</t>
    <phoneticPr fontId="4" type="noConversion"/>
  </si>
  <si>
    <t>Marriages</t>
    <phoneticPr fontId="4" type="noConversion"/>
  </si>
  <si>
    <t xml:space="preserve"> Divorces</t>
    <phoneticPr fontId="4" type="noConversion"/>
  </si>
  <si>
    <t>1월</t>
  </si>
  <si>
    <t>2월</t>
  </si>
  <si>
    <t>3월</t>
  </si>
  <si>
    <t>4월</t>
  </si>
  <si>
    <t>5월</t>
  </si>
  <si>
    <t>6월</t>
  </si>
  <si>
    <t>7월</t>
  </si>
  <si>
    <t>8월</t>
  </si>
  <si>
    <t>9월</t>
  </si>
  <si>
    <t>10월</t>
  </si>
  <si>
    <t>11월</t>
  </si>
  <si>
    <t>12월</t>
  </si>
  <si>
    <t>자료 : 민원봉사실</t>
    <phoneticPr fontId="4" type="noConversion"/>
  </si>
  <si>
    <t>6. 인    구    이    동</t>
    <phoneticPr fontId="4" type="noConversion"/>
  </si>
  <si>
    <t>6. 인    구    이    동(속)</t>
    <phoneticPr fontId="4" type="noConversion"/>
  </si>
  <si>
    <t>6. 인    구    이    동(속)</t>
  </si>
  <si>
    <t>Internal Migration</t>
    <phoneticPr fontId="4" type="noConversion"/>
  </si>
  <si>
    <t>Internal Migration(Cont'd)</t>
    <phoneticPr fontId="4" type="noConversion"/>
  </si>
  <si>
    <t>단위 : 명, %</t>
  </si>
  <si>
    <t>Unit : person, %</t>
    <phoneticPr fontId="4" type="noConversion"/>
  </si>
  <si>
    <r>
      <rPr>
        <sz val="10"/>
        <rFont val="나눔고딕"/>
        <family val="3"/>
        <charset val="129"/>
      </rPr>
      <t xml:space="preserve">총     이     동       </t>
    </r>
    <r>
      <rPr>
        <sz val="10"/>
        <rFont val="맑은 고딕"/>
        <family val="3"/>
        <charset val="129"/>
      </rPr>
      <t xml:space="preserve">  
</t>
    </r>
    <r>
      <rPr>
        <sz val="10"/>
        <rFont val="Arial Narrow"/>
        <family val="2"/>
      </rPr>
      <t>Total migrants</t>
    </r>
    <phoneticPr fontId="4" type="noConversion"/>
  </si>
  <si>
    <r>
      <rPr>
        <sz val="10"/>
        <rFont val="나눔고딕"/>
        <family val="3"/>
        <charset val="129"/>
      </rPr>
      <t>시 군 구 내 이 동</t>
    </r>
    <r>
      <rPr>
        <sz val="10"/>
        <rFont val="맑은 고딕"/>
        <family val="3"/>
        <charset val="129"/>
      </rPr>
      <t xml:space="preserve">
</t>
    </r>
    <r>
      <rPr>
        <sz val="10"/>
        <rFont val="Arial Narrow"/>
        <family val="2"/>
      </rPr>
      <t>Intra-Si, Gun and Gu</t>
    </r>
    <phoneticPr fontId="4" type="noConversion"/>
  </si>
  <si>
    <r>
      <rPr>
        <sz val="10"/>
        <rFont val="나눔고딕"/>
        <family val="3"/>
        <charset val="129"/>
      </rPr>
      <t>시  도  내  이  동</t>
    </r>
    <r>
      <rPr>
        <sz val="10"/>
        <rFont val="맑은 고딕"/>
        <family val="3"/>
        <charset val="129"/>
      </rPr>
      <t xml:space="preserve">
</t>
    </r>
    <r>
      <rPr>
        <sz val="10"/>
        <rFont val="Arial Narrow"/>
        <family val="2"/>
      </rPr>
      <t>Intra-Metropolitan City and Province migrants</t>
    </r>
    <phoneticPr fontId="4" type="noConversion"/>
  </si>
  <si>
    <r>
      <rPr>
        <sz val="10"/>
        <rFont val="나눔고딕"/>
        <family val="3"/>
        <charset val="129"/>
      </rPr>
      <t>시 도 간 이 동</t>
    </r>
    <r>
      <rPr>
        <sz val="10"/>
        <rFont val="맑은 고딕"/>
        <family val="3"/>
        <charset val="129"/>
      </rPr>
      <t xml:space="preserve">
</t>
    </r>
    <r>
      <rPr>
        <sz val="10"/>
        <rFont val="Arial Narrow"/>
        <family val="2"/>
      </rPr>
      <t>Inter-Metropolitan City and province</t>
    </r>
    <phoneticPr fontId="4" type="noConversion"/>
  </si>
  <si>
    <r>
      <rPr>
        <sz val="10"/>
        <rFont val="나눔고딕"/>
        <family val="3"/>
        <charset val="129"/>
      </rPr>
      <t>순 이 동</t>
    </r>
    <r>
      <rPr>
        <sz val="10"/>
        <rFont val="맑은 고딕"/>
        <family val="3"/>
        <charset val="129"/>
      </rPr>
      <t xml:space="preserve">
</t>
    </r>
    <r>
      <rPr>
        <sz val="10"/>
        <rFont val="Arial Narrow"/>
        <family val="2"/>
      </rPr>
      <t>Net-migrants</t>
    </r>
    <r>
      <rPr>
        <sz val="10"/>
        <rFont val="맑은 고딕"/>
        <family val="3"/>
        <charset val="129"/>
      </rPr>
      <t xml:space="preserve">
</t>
    </r>
    <phoneticPr fontId="4" type="noConversion"/>
  </si>
  <si>
    <t>전    입</t>
    <phoneticPr fontId="4" type="noConversion"/>
  </si>
  <si>
    <t>In-migrants</t>
    <phoneticPr fontId="4" type="noConversion"/>
  </si>
  <si>
    <t>전    출</t>
  </si>
  <si>
    <t>Out-migrants</t>
    <phoneticPr fontId="4" type="noConversion"/>
  </si>
  <si>
    <t>남자</t>
    <phoneticPr fontId="4" type="noConversion"/>
  </si>
  <si>
    <t>여자</t>
    <phoneticPr fontId="4" type="noConversion"/>
  </si>
  <si>
    <t>전    입</t>
  </si>
  <si>
    <t>In-migrants</t>
  </si>
  <si>
    <t>Out-migrants</t>
  </si>
  <si>
    <t>월  별</t>
    <phoneticPr fontId="4" type="noConversion"/>
  </si>
  <si>
    <t>월   별</t>
    <phoneticPr fontId="4" type="noConversion"/>
  </si>
  <si>
    <t>주 : 주민등록 전출입신고에 의한 자료이며, 시군구내이동은 전입인구에 기준하였고, 국외이동은 제외되었음</t>
    <phoneticPr fontId="4" type="noConversion"/>
  </si>
  <si>
    <t>주 : 주민등록 전출입신고에 의한 자료이며, 시군구내이동은 전입인구에 기준하였고, 국외이동은 제외되었음</t>
  </si>
  <si>
    <t>자료 : 민원봉사실</t>
    <phoneticPr fontId="4" type="noConversion"/>
  </si>
  <si>
    <r>
      <t>6-1. 동별 인구이동</t>
    </r>
    <r>
      <rPr>
        <b/>
        <vertAlign val="superscript"/>
        <sz val="16"/>
        <color indexed="12"/>
        <rFont val="맑은 고딕"/>
        <family val="3"/>
        <charset val="129"/>
        <scheme val="major"/>
      </rPr>
      <t>1)</t>
    </r>
    <phoneticPr fontId="4" type="noConversion"/>
  </si>
  <si>
    <r>
      <t>6-1. 동별 인구이동(속)</t>
    </r>
    <r>
      <rPr>
        <b/>
        <vertAlign val="superscript"/>
        <sz val="16"/>
        <color indexed="12"/>
        <rFont val="맑은 고딕"/>
        <family val="3"/>
        <charset val="129"/>
        <scheme val="major"/>
      </rPr>
      <t>1)</t>
    </r>
    <phoneticPr fontId="4" type="noConversion"/>
  </si>
  <si>
    <t>Migration by Dong</t>
    <phoneticPr fontId="4" type="noConversion"/>
  </si>
  <si>
    <t>Migration by Dong(Cont'd)</t>
    <phoneticPr fontId="4" type="noConversion"/>
  </si>
  <si>
    <t>Unit : Person. %</t>
  </si>
  <si>
    <t>Unit : Person. %</t>
    <phoneticPr fontId="4" type="noConversion"/>
  </si>
  <si>
    <r>
      <rPr>
        <sz val="10"/>
        <rFont val="나눔고딕"/>
        <family val="3"/>
        <charset val="129"/>
      </rPr>
      <t xml:space="preserve">총     이     동   </t>
    </r>
    <r>
      <rPr>
        <sz val="10"/>
        <rFont val="-윤고딕320"/>
        <family val="1"/>
        <charset val="129"/>
      </rPr>
      <t xml:space="preserve">     </t>
    </r>
    <r>
      <rPr>
        <sz val="10"/>
        <rFont val="Arial Narrow"/>
        <family val="2"/>
      </rPr>
      <t xml:space="preserve"> Total migrants</t>
    </r>
    <phoneticPr fontId="4" type="noConversion"/>
  </si>
  <si>
    <r>
      <t xml:space="preserve">순 이 동  </t>
    </r>
    <r>
      <rPr>
        <sz val="10"/>
        <rFont val="Arial Narrow"/>
        <family val="2"/>
      </rPr>
      <t xml:space="preserve"> Net-migrants </t>
    </r>
    <phoneticPr fontId="4" type="noConversion"/>
  </si>
  <si>
    <t>전    입</t>
    <phoneticPr fontId="4" type="noConversion"/>
  </si>
  <si>
    <t>Out-migrants</t>
    <phoneticPr fontId="4" type="noConversion"/>
  </si>
  <si>
    <t>In-migrants</t>
    <phoneticPr fontId="4" type="noConversion"/>
  </si>
  <si>
    <t xml:space="preserve"> 전    출</t>
    <phoneticPr fontId="4" type="noConversion"/>
  </si>
  <si>
    <t xml:space="preserve"> 전    입</t>
    <phoneticPr fontId="4" type="noConversion"/>
  </si>
  <si>
    <t>월   별</t>
  </si>
  <si>
    <t>남자</t>
    <phoneticPr fontId="4" type="noConversion"/>
  </si>
  <si>
    <t>여자</t>
    <phoneticPr fontId="4" type="noConversion"/>
  </si>
  <si>
    <t>이동률</t>
  </si>
  <si>
    <t>Male</t>
    <phoneticPr fontId="4" type="noConversion"/>
  </si>
  <si>
    <t>Female</t>
    <phoneticPr fontId="4" type="noConversion"/>
  </si>
  <si>
    <t>Migration
rate</t>
    <phoneticPr fontId="4" type="noConversion"/>
  </si>
  <si>
    <t>연    동</t>
  </si>
  <si>
    <t>산정동</t>
  </si>
  <si>
    <t>연산동</t>
  </si>
  <si>
    <t>원산동</t>
  </si>
  <si>
    <t>대성동</t>
  </si>
  <si>
    <t>목원동</t>
  </si>
  <si>
    <t>동명동</t>
  </si>
  <si>
    <t>삼학동</t>
  </si>
  <si>
    <t>만호동</t>
  </si>
  <si>
    <t>유달동</t>
  </si>
  <si>
    <t>죽교동</t>
  </si>
  <si>
    <t>북항동</t>
  </si>
  <si>
    <t>용해동</t>
  </si>
  <si>
    <t>이로동</t>
  </si>
  <si>
    <t>상   동</t>
  </si>
  <si>
    <t>하당동</t>
  </si>
  <si>
    <t>신흥동</t>
  </si>
  <si>
    <t>삼향동</t>
  </si>
  <si>
    <t>옥암동</t>
  </si>
  <si>
    <t>부흥동</t>
  </si>
  <si>
    <t>부주동</t>
  </si>
  <si>
    <t>자료 : 민원봉사실</t>
  </si>
  <si>
    <t>남자</t>
    <phoneticPr fontId="4" type="noConversion"/>
  </si>
  <si>
    <t>여자</t>
    <phoneticPr fontId="4" type="noConversion"/>
  </si>
  <si>
    <t xml:space="preserve">7. 주민등록 전입지별 인구이동(타시도 → 목포)  </t>
    <phoneticPr fontId="83" type="noConversion"/>
  </si>
  <si>
    <t xml:space="preserve">7. 주민등록 전입지별 인구이동(타시도 → 목포) (속)  </t>
    <phoneticPr fontId="83" type="noConversion"/>
  </si>
  <si>
    <t>Migrants by Place of Origin(Other Regions → Mokpo )</t>
    <phoneticPr fontId="4" type="noConversion"/>
  </si>
  <si>
    <t>Migrants by Place of Origin(Other Regions → Mokpo )(Cont`d)</t>
    <phoneticPr fontId="4" type="noConversion"/>
  </si>
  <si>
    <t>단위 : 명</t>
    <phoneticPr fontId="4" type="noConversion"/>
  </si>
  <si>
    <t>Unit : person</t>
    <phoneticPr fontId="4" type="noConversion"/>
  </si>
  <si>
    <t>단위 : 명</t>
  </si>
  <si>
    <t>Unit : person</t>
  </si>
  <si>
    <t>연 별</t>
    <phoneticPr fontId="4" type="noConversion"/>
  </si>
  <si>
    <t>시내</t>
    <phoneticPr fontId="4" type="noConversion"/>
  </si>
  <si>
    <t>서울</t>
    <phoneticPr fontId="4" type="noConversion"/>
  </si>
  <si>
    <t>부산</t>
    <phoneticPr fontId="4" type="noConversion"/>
  </si>
  <si>
    <t>대구</t>
    <phoneticPr fontId="4" type="noConversion"/>
  </si>
  <si>
    <t>인천</t>
    <phoneticPr fontId="4" type="noConversion"/>
  </si>
  <si>
    <t>광주</t>
    <phoneticPr fontId="4" type="noConversion"/>
  </si>
  <si>
    <t>대전</t>
    <phoneticPr fontId="4" type="noConversion"/>
  </si>
  <si>
    <t>울산</t>
    <phoneticPr fontId="4" type="noConversion"/>
  </si>
  <si>
    <t>세종</t>
    <phoneticPr fontId="4" type="noConversion"/>
  </si>
  <si>
    <t>경기</t>
    <phoneticPr fontId="4" type="noConversion"/>
  </si>
  <si>
    <t>강원</t>
    <phoneticPr fontId="4" type="noConversion"/>
  </si>
  <si>
    <t>충북</t>
    <phoneticPr fontId="4" type="noConversion"/>
  </si>
  <si>
    <t>충남</t>
    <phoneticPr fontId="4" type="noConversion"/>
  </si>
  <si>
    <t>전북</t>
    <phoneticPr fontId="4" type="noConversion"/>
  </si>
  <si>
    <t>전남</t>
    <phoneticPr fontId="4" type="noConversion"/>
  </si>
  <si>
    <t>경북</t>
    <phoneticPr fontId="4" type="noConversion"/>
  </si>
  <si>
    <t>경남</t>
    <phoneticPr fontId="4" type="noConversion"/>
  </si>
  <si>
    <t>제주</t>
    <phoneticPr fontId="4" type="noConversion"/>
  </si>
  <si>
    <t>Gyeongnam</t>
    <phoneticPr fontId="4" type="noConversion"/>
  </si>
  <si>
    <t>Year</t>
  </si>
  <si>
    <t>Intra-city</t>
    <phoneticPr fontId="4" type="noConversion"/>
  </si>
  <si>
    <t>Seoul</t>
    <phoneticPr fontId="4" type="noConversion"/>
  </si>
  <si>
    <t>Busan</t>
    <phoneticPr fontId="4" type="noConversion"/>
  </si>
  <si>
    <t>Daegu</t>
  </si>
  <si>
    <t>Incheon</t>
    <phoneticPr fontId="4" type="noConversion"/>
  </si>
  <si>
    <t>Gwangju</t>
  </si>
  <si>
    <t>Daejeon</t>
  </si>
  <si>
    <t>Ulsan</t>
  </si>
  <si>
    <t>Sejong</t>
  </si>
  <si>
    <t>Gyeonggi</t>
  </si>
  <si>
    <t>Gangwon</t>
  </si>
  <si>
    <t>Chungbuk</t>
    <phoneticPr fontId="4" type="noConversion"/>
  </si>
  <si>
    <t>Chungnam</t>
    <phoneticPr fontId="4" type="noConversion"/>
  </si>
  <si>
    <t>Jeonbuk</t>
    <phoneticPr fontId="4" type="noConversion"/>
  </si>
  <si>
    <t>Jeonnam</t>
    <phoneticPr fontId="4" type="noConversion"/>
  </si>
  <si>
    <t>Jeju</t>
  </si>
  <si>
    <t>주 : 2012년부터 조사개시</t>
  </si>
  <si>
    <t>자료 : 「국내인구이동통계」 통계청 인구동향과, 민원봉사실</t>
  </si>
  <si>
    <t xml:space="preserve">8. 주민등록 전출지별 인구이동(목포 → 타시도)  </t>
    <phoneticPr fontId="83" type="noConversion"/>
  </si>
  <si>
    <t xml:space="preserve">8. 주민등록 전출지별 인구이동(목포 → 타시도)(속)  </t>
  </si>
  <si>
    <t>Migrants by Place of Destination(Mokpo → Other Regions)</t>
    <phoneticPr fontId="4" type="noConversion"/>
  </si>
  <si>
    <t>Migrants by Place of Destination(Mokpo → Other Regions)(Cont`d)</t>
  </si>
  <si>
    <t>주 : 2012년부터 조사개시</t>
    <phoneticPr fontId="4" type="noConversion"/>
  </si>
  <si>
    <t>자료 : 「국내인구이동통계」 통계청 인구동향과, 민원봉사실</t>
    <phoneticPr fontId="83" type="noConversion"/>
  </si>
  <si>
    <t>9. 외국인 국적별 등록현황</t>
    <phoneticPr fontId="4" type="noConversion"/>
  </si>
  <si>
    <t>Registered Foreigners by Major Nationality</t>
    <phoneticPr fontId="4" type="noConversion"/>
  </si>
  <si>
    <t>총     계</t>
  </si>
  <si>
    <t>베 트 남</t>
    <phoneticPr fontId="4" type="noConversion"/>
  </si>
  <si>
    <t>중     국</t>
    <phoneticPr fontId="4" type="noConversion"/>
  </si>
  <si>
    <t>인도네시아</t>
  </si>
  <si>
    <t>필 리 핀</t>
  </si>
  <si>
    <t>Vetnam</t>
    <phoneticPr fontId="4" type="noConversion"/>
  </si>
  <si>
    <t>China</t>
    <phoneticPr fontId="4" type="noConversion"/>
  </si>
  <si>
    <t>Indonesia</t>
    <phoneticPr fontId="4" type="noConversion"/>
  </si>
  <si>
    <t>국   별</t>
    <phoneticPr fontId="4" type="noConversion"/>
  </si>
  <si>
    <t>계</t>
  </si>
  <si>
    <t>Sub-Total</t>
    <phoneticPr fontId="4" type="noConversion"/>
  </si>
  <si>
    <t>미    국</t>
    <phoneticPr fontId="4" type="noConversion"/>
  </si>
  <si>
    <t>일    본</t>
  </si>
  <si>
    <t>캐나다</t>
    <phoneticPr fontId="4" type="noConversion"/>
  </si>
  <si>
    <t>타 이 완</t>
    <phoneticPr fontId="4" type="noConversion"/>
  </si>
  <si>
    <t>영국</t>
    <phoneticPr fontId="4" type="noConversion"/>
  </si>
  <si>
    <t>U.S.A</t>
    <phoneticPr fontId="4" type="noConversion"/>
  </si>
  <si>
    <t>Japan</t>
    <phoneticPr fontId="4" type="noConversion"/>
  </si>
  <si>
    <t>Canada</t>
    <phoneticPr fontId="4" type="noConversion"/>
  </si>
  <si>
    <t>Taiwan</t>
    <phoneticPr fontId="4" type="noConversion"/>
  </si>
  <si>
    <t>England</t>
    <phoneticPr fontId="4" type="noConversion"/>
  </si>
  <si>
    <t>-</t>
    <phoneticPr fontId="4" type="noConversion"/>
  </si>
  <si>
    <t>독일</t>
    <phoneticPr fontId="4" type="noConversion"/>
  </si>
  <si>
    <t>호주</t>
    <phoneticPr fontId="4" type="noConversion"/>
  </si>
  <si>
    <t>파키스탄</t>
    <phoneticPr fontId="4" type="noConversion"/>
  </si>
  <si>
    <t>기    타</t>
  </si>
  <si>
    <t>Deutschland</t>
    <phoneticPr fontId="4" type="noConversion"/>
  </si>
  <si>
    <t>Australia</t>
    <phoneticPr fontId="4" type="noConversion"/>
  </si>
  <si>
    <t>Pakistan</t>
    <phoneticPr fontId="4" type="noConversion"/>
  </si>
  <si>
    <t>Others</t>
    <phoneticPr fontId="4" type="noConversion"/>
  </si>
  <si>
    <t>-</t>
    <phoneticPr fontId="92" type="noConversion"/>
  </si>
  <si>
    <t>자료 : 법무부, 통계청『체류외국인통계』, 민원봉사실</t>
    <phoneticPr fontId="4" type="noConversion"/>
  </si>
  <si>
    <t>9-1. 외국인 연령별 등록현황</t>
    <phoneticPr fontId="4" type="noConversion"/>
  </si>
  <si>
    <t>Registered Foreigners by Age Group</t>
    <phoneticPr fontId="4" type="noConversion"/>
  </si>
  <si>
    <t>단위 : 명</t>
    <phoneticPr fontId="4" type="noConversion"/>
  </si>
  <si>
    <t>Unit : Person</t>
    <phoneticPr fontId="4" type="noConversion"/>
  </si>
  <si>
    <t>연 별</t>
    <phoneticPr fontId="4" type="noConversion"/>
  </si>
  <si>
    <t>총     수</t>
    <phoneticPr fontId="4" type="noConversion"/>
  </si>
  <si>
    <t>0 ~ 4</t>
    <phoneticPr fontId="4" type="noConversion"/>
  </si>
  <si>
    <t>5 ~ 9</t>
    <phoneticPr fontId="4" type="noConversion"/>
  </si>
  <si>
    <t>10 ~ 14</t>
    <phoneticPr fontId="4" type="noConversion"/>
  </si>
  <si>
    <t>15 ~ 19</t>
    <phoneticPr fontId="4" type="noConversion"/>
  </si>
  <si>
    <t>20 ~ 24</t>
    <phoneticPr fontId="4" type="noConversion"/>
  </si>
  <si>
    <t>25 ~ 29</t>
    <phoneticPr fontId="4" type="noConversion"/>
  </si>
  <si>
    <t>Total</t>
    <phoneticPr fontId="4" type="noConversion"/>
  </si>
  <si>
    <t>남</t>
    <phoneticPr fontId="4" type="noConversion"/>
  </si>
  <si>
    <t>여</t>
    <phoneticPr fontId="4" type="noConversion"/>
  </si>
  <si>
    <t>Year</t>
    <phoneticPr fontId="4" type="noConversion"/>
  </si>
  <si>
    <t>Male</t>
    <phoneticPr fontId="4" type="noConversion"/>
  </si>
  <si>
    <t>Female</t>
    <phoneticPr fontId="4" type="noConversion"/>
  </si>
  <si>
    <t>30 ~ 34</t>
    <phoneticPr fontId="4" type="noConversion"/>
  </si>
  <si>
    <t>35 ~ 39</t>
    <phoneticPr fontId="4" type="noConversion"/>
  </si>
  <si>
    <t>40 ~ 44</t>
    <phoneticPr fontId="4" type="noConversion"/>
  </si>
  <si>
    <t>45 ~ 49</t>
    <phoneticPr fontId="4" type="noConversion"/>
  </si>
  <si>
    <t>50 ~ 54</t>
    <phoneticPr fontId="4" type="noConversion"/>
  </si>
  <si>
    <t>55 ~ 59</t>
    <phoneticPr fontId="4" type="noConversion"/>
  </si>
  <si>
    <t>60 ~ 64</t>
    <phoneticPr fontId="4" type="noConversion"/>
  </si>
  <si>
    <t>65~69</t>
    <phoneticPr fontId="4" type="noConversion"/>
  </si>
  <si>
    <t>70~74</t>
    <phoneticPr fontId="4" type="noConversion"/>
  </si>
  <si>
    <t>75~79</t>
    <phoneticPr fontId="4" type="noConversion"/>
  </si>
  <si>
    <t>80~84</t>
    <phoneticPr fontId="4" type="noConversion"/>
  </si>
  <si>
    <t>85세이상</t>
    <phoneticPr fontId="4" type="noConversion"/>
  </si>
  <si>
    <t>자료 : 법무부, 통계청『체류외국인통계』,민원봉사실</t>
    <phoneticPr fontId="4" type="noConversion"/>
  </si>
  <si>
    <t>10. 외국인과의 혼인</t>
    <phoneticPr fontId="4" type="noConversion"/>
  </si>
  <si>
    <t>Marriages to Foreigners</t>
    <phoneticPr fontId="4" type="noConversion"/>
  </si>
  <si>
    <t>단위 : 건</t>
  </si>
  <si>
    <t>Unit : case</t>
  </si>
  <si>
    <t>연    별</t>
    <phoneticPr fontId="4" type="noConversion"/>
  </si>
  <si>
    <t>남편 혼인건수</t>
    <phoneticPr fontId="83" type="noConversion"/>
  </si>
  <si>
    <t>한국인남편+외국인 아내</t>
    <phoneticPr fontId="4" type="noConversion"/>
  </si>
  <si>
    <t>아내 혼인건수</t>
    <phoneticPr fontId="83" type="noConversion"/>
  </si>
  <si>
    <t xml:space="preserve">한국인 아내+외국인 남편 </t>
    <phoneticPr fontId="83" type="noConversion"/>
  </si>
  <si>
    <t>Year</t>
    <phoneticPr fontId="4" type="noConversion"/>
  </si>
  <si>
    <t>Bridegroom-Marriage</t>
    <phoneticPr fontId="83" type="noConversion"/>
  </si>
  <si>
    <t>Korean bridegroom + Foreign bride</t>
    <phoneticPr fontId="4" type="noConversion"/>
  </si>
  <si>
    <t>Bride-Marriage</t>
    <phoneticPr fontId="83" type="noConversion"/>
  </si>
  <si>
    <t xml:space="preserve">Korean bride +
Foreign bridegroom </t>
    <phoneticPr fontId="83" type="noConversion"/>
  </si>
  <si>
    <t>주 1) 2012년부터 조사개시</t>
    <phoneticPr fontId="4" type="noConversion"/>
  </si>
  <si>
    <t xml:space="preserve">   2) '남편 혼인건수'는 아내의 국적과 상관없는 남자의 전체 혼인건수, 아내 혼인건수도 마찬가지임</t>
    <phoneticPr fontId="83" type="noConversion"/>
  </si>
  <si>
    <t>자료 : 통계청 「인구동향조사」</t>
  </si>
  <si>
    <t>11. 여성가구주 현황</t>
    <phoneticPr fontId="4" type="noConversion"/>
  </si>
  <si>
    <t>Female Households</t>
    <phoneticPr fontId="4" type="noConversion"/>
  </si>
  <si>
    <t>단위 : 가구, %</t>
    <phoneticPr fontId="83" type="noConversion"/>
  </si>
  <si>
    <t>Unit : household, %</t>
    <phoneticPr fontId="83" type="noConversion"/>
  </si>
  <si>
    <r>
      <t xml:space="preserve">연    별
</t>
    </r>
    <r>
      <rPr>
        <sz val="12"/>
        <rFont val="Arial Narrow"/>
        <family val="2"/>
      </rPr>
      <t xml:space="preserve">
Year</t>
    </r>
    <phoneticPr fontId="4" type="noConversion"/>
  </si>
  <si>
    <r>
      <t>일반가구수</t>
    </r>
    <r>
      <rPr>
        <vertAlign val="superscript"/>
        <sz val="10"/>
        <rFont val="나눔고딕"/>
        <family val="3"/>
        <charset val="129"/>
      </rPr>
      <t>1)</t>
    </r>
    <r>
      <rPr>
        <sz val="10"/>
        <rFont val="나눔고딕"/>
        <family val="3"/>
        <charset val="129"/>
      </rPr>
      <t xml:space="preserve"> (A)</t>
    </r>
    <phoneticPr fontId="83" type="noConversion"/>
  </si>
  <si>
    <r>
      <t xml:space="preserve">여성가구주 가구수 (B)
</t>
    </r>
    <r>
      <rPr>
        <sz val="10"/>
        <rFont val="Arial Narrow"/>
        <family val="2"/>
      </rPr>
      <t>Female households by marital status</t>
    </r>
    <phoneticPr fontId="83" type="noConversion"/>
  </si>
  <si>
    <r>
      <t>여성가구주            가구 비율</t>
    </r>
    <r>
      <rPr>
        <vertAlign val="superscript"/>
        <sz val="10"/>
        <rFont val="나눔고딕"/>
        <family val="3"/>
        <charset val="129"/>
      </rPr>
      <t>2)</t>
    </r>
    <phoneticPr fontId="83" type="noConversion"/>
  </si>
  <si>
    <t>계</t>
    <phoneticPr fontId="4" type="noConversion"/>
  </si>
  <si>
    <t>유배우</t>
    <phoneticPr fontId="4" type="noConversion"/>
  </si>
  <si>
    <t>사별</t>
    <phoneticPr fontId="4" type="noConversion"/>
  </si>
  <si>
    <t>이혼</t>
    <phoneticPr fontId="4" type="noConversion"/>
  </si>
  <si>
    <t>미혼</t>
    <phoneticPr fontId="4" type="noConversion"/>
  </si>
  <si>
    <t>Households</t>
    <phoneticPr fontId="4" type="noConversion"/>
  </si>
  <si>
    <t>Total</t>
    <phoneticPr fontId="4" type="noConversion"/>
  </si>
  <si>
    <t>Married</t>
    <phoneticPr fontId="4" type="noConversion"/>
  </si>
  <si>
    <t>Widowed</t>
    <phoneticPr fontId="4" type="noConversion"/>
  </si>
  <si>
    <t>Divorced</t>
    <phoneticPr fontId="4" type="noConversion"/>
  </si>
  <si>
    <t>Single</t>
    <phoneticPr fontId="4" type="noConversion"/>
  </si>
  <si>
    <t>Female      household rate</t>
    <phoneticPr fontId="4" type="noConversion"/>
  </si>
  <si>
    <t>주 1) 일반가구를 대상으로 집계(비혈연가구, 1인가구 포함), 단, 집단가구(6인이상 비혈연가구, 기숙사, 사회시설</t>
    <phoneticPr fontId="83" type="noConversion"/>
  </si>
  <si>
    <t xml:space="preserve">      등) 및 외국인 가구는 제외</t>
    <phoneticPr fontId="4" type="noConversion"/>
  </si>
  <si>
    <t xml:space="preserve">   2) 여성가구주 가구 비율 = (B)/(A)*100</t>
    <phoneticPr fontId="83" type="noConversion"/>
  </si>
  <si>
    <t xml:space="preserve">   3) 2012년부터 조사개시</t>
    <phoneticPr fontId="83" type="noConversion"/>
  </si>
  <si>
    <t>자료 : 통계청 「인구주택총조사」 5년마다 실시자료</t>
    <phoneticPr fontId="83" type="noConversion"/>
  </si>
  <si>
    <t>12. 사망원인별 사망</t>
    <phoneticPr fontId="4" type="noConversion"/>
  </si>
  <si>
    <t>Deaths by Causes of Death</t>
    <phoneticPr fontId="4" type="noConversion"/>
  </si>
  <si>
    <t>단위 : 명</t>
    <phoneticPr fontId="4" type="noConversion"/>
  </si>
  <si>
    <t>Unit : person</t>
    <phoneticPr fontId="4" type="noConversion"/>
  </si>
  <si>
    <t xml:space="preserve">연 별 </t>
    <phoneticPr fontId="4" type="noConversion"/>
  </si>
  <si>
    <t>계</t>
    <phoneticPr fontId="4" type="noConversion"/>
  </si>
  <si>
    <t xml:space="preserve">특정 감염성 
및 기생충성질환 </t>
    <phoneticPr fontId="4" type="noConversion"/>
  </si>
  <si>
    <t>신생물</t>
    <phoneticPr fontId="4" type="noConversion"/>
  </si>
  <si>
    <t>혈액 및 조혈기관질환과
 면역기전을 침범하는 특정장애</t>
    <phoneticPr fontId="4" type="noConversion"/>
  </si>
  <si>
    <t>Total</t>
    <phoneticPr fontId="4" type="noConversion"/>
  </si>
  <si>
    <t>Certain infectious and parasitic  diseases</t>
    <phoneticPr fontId="4" type="noConversion"/>
  </si>
  <si>
    <t>Neoplasms</t>
    <phoneticPr fontId="4" type="noConversion"/>
  </si>
  <si>
    <t>Diseases of the blood and blood-forming organs and certain disorders involving the immune mechanism</t>
    <phoneticPr fontId="4" type="noConversion"/>
  </si>
  <si>
    <t>남</t>
    <phoneticPr fontId="4" type="noConversion"/>
  </si>
  <si>
    <t>여</t>
    <phoneticPr fontId="4" type="noConversion"/>
  </si>
  <si>
    <t xml:space="preserve">남 </t>
    <phoneticPr fontId="4" type="noConversion"/>
  </si>
  <si>
    <t xml:space="preserve">연 별 </t>
    <phoneticPr fontId="4" type="noConversion"/>
  </si>
  <si>
    <t>내분비, 영양 및 대사질환</t>
    <phoneticPr fontId="4" type="noConversion"/>
  </si>
  <si>
    <t>정신 및 행동장애</t>
    <phoneticPr fontId="4" type="noConversion"/>
  </si>
  <si>
    <t>신경계통의 질환</t>
    <phoneticPr fontId="4" type="noConversion"/>
  </si>
  <si>
    <t>눈 및 눈 부속기의 질환</t>
    <phoneticPr fontId="4" type="noConversion"/>
  </si>
  <si>
    <t>Endocrine, nutritional and metabolic diseases</t>
    <phoneticPr fontId="4" type="noConversion"/>
  </si>
  <si>
    <t>Mental and behavioural disorders</t>
    <phoneticPr fontId="4" type="noConversion"/>
  </si>
  <si>
    <t>Diseases of the nervous  system</t>
    <phoneticPr fontId="4" type="noConversion"/>
  </si>
  <si>
    <t xml:space="preserve">   Diseases of the eye and adnexa</t>
    <phoneticPr fontId="4" type="noConversion"/>
  </si>
  <si>
    <t>남</t>
    <phoneticPr fontId="4" type="noConversion"/>
  </si>
  <si>
    <t>여</t>
    <phoneticPr fontId="4" type="noConversion"/>
  </si>
  <si>
    <t>-</t>
    <phoneticPr fontId="4" type="noConversion"/>
  </si>
  <si>
    <t xml:space="preserve">연 별 </t>
    <phoneticPr fontId="4" type="noConversion"/>
  </si>
  <si>
    <t>귀 및 꼭지돌기의 질환</t>
    <phoneticPr fontId="4" type="noConversion"/>
  </si>
  <si>
    <t>순환기계통의 질환</t>
    <phoneticPr fontId="4" type="noConversion"/>
  </si>
  <si>
    <t>호흡기 계통의 질환</t>
    <phoneticPr fontId="4" type="noConversion"/>
  </si>
  <si>
    <t>소화기 계통의 질환</t>
    <phoneticPr fontId="4" type="noConversion"/>
  </si>
  <si>
    <t>Diseases of the ear and mastoid process</t>
    <phoneticPr fontId="4" type="noConversion"/>
  </si>
  <si>
    <t xml:space="preserve">Diseases of the circulatory system </t>
    <phoneticPr fontId="4" type="noConversion"/>
  </si>
  <si>
    <t>Diseases of the respiratory system</t>
    <phoneticPr fontId="4" type="noConversion"/>
  </si>
  <si>
    <t>Diseases of the digestive system</t>
    <phoneticPr fontId="4" type="noConversion"/>
  </si>
  <si>
    <t>남</t>
    <phoneticPr fontId="4" type="noConversion"/>
  </si>
  <si>
    <t>여</t>
    <phoneticPr fontId="4" type="noConversion"/>
  </si>
  <si>
    <t>자료: 「사망원인통계」 통계청 인구동향과, 민원봉사실</t>
    <phoneticPr fontId="4" type="noConversion"/>
  </si>
  <si>
    <t>12. 사망원인별 사망(속)</t>
    <phoneticPr fontId="4" type="noConversion"/>
  </si>
  <si>
    <t>Deaths by Causes of Death (Cont'd)</t>
    <phoneticPr fontId="4" type="noConversion"/>
  </si>
  <si>
    <t>단위 : 명</t>
    <phoneticPr fontId="4" type="noConversion"/>
  </si>
  <si>
    <t>Unit : person</t>
    <phoneticPr fontId="4" type="noConversion"/>
  </si>
  <si>
    <t xml:space="preserve">연 별 </t>
    <phoneticPr fontId="4" type="noConversion"/>
  </si>
  <si>
    <t>피부 및 피부밑 조직의 질환</t>
    <phoneticPr fontId="4" type="noConversion"/>
  </si>
  <si>
    <t>근육골격 계통 및 결합조직의 질환</t>
    <phoneticPr fontId="4" type="noConversion"/>
  </si>
  <si>
    <t>비뇨생식기 계통의 질환</t>
    <phoneticPr fontId="4" type="noConversion"/>
  </si>
  <si>
    <t>Diseases of the skin and subcutaneous tissue</t>
    <phoneticPr fontId="4" type="noConversion"/>
  </si>
  <si>
    <t>Diseases of the musculoskeletal system and connective tissue</t>
    <phoneticPr fontId="4" type="noConversion"/>
  </si>
  <si>
    <t xml:space="preserve"> Diseases of the genitourinary system</t>
    <phoneticPr fontId="4" type="noConversion"/>
  </si>
  <si>
    <t>남</t>
    <phoneticPr fontId="4" type="noConversion"/>
  </si>
  <si>
    <t>여</t>
    <phoneticPr fontId="4" type="noConversion"/>
  </si>
  <si>
    <t xml:space="preserve">연 별 </t>
    <phoneticPr fontId="4" type="noConversion"/>
  </si>
  <si>
    <t>임신, 출산 및 산후기</t>
    <phoneticPr fontId="4" type="noConversion"/>
  </si>
  <si>
    <t>출생전후기에 기원한 특정병태</t>
    <phoneticPr fontId="4" type="noConversion"/>
  </si>
  <si>
    <t>선천기형, 변형 및 염색체 이상</t>
  </si>
  <si>
    <t>Pregnancy, childbirth and  the puerperium</t>
    <phoneticPr fontId="4" type="noConversion"/>
  </si>
  <si>
    <t xml:space="preserve"> Certain conditions originating  in the perinatal  period</t>
    <phoneticPr fontId="4" type="noConversion"/>
  </si>
  <si>
    <t xml:space="preserve">Congenital malformations, deformations and chromosomal abnormalities </t>
    <phoneticPr fontId="4" type="noConversion"/>
  </si>
  <si>
    <t xml:space="preserve">남 </t>
    <phoneticPr fontId="4" type="noConversion"/>
  </si>
  <si>
    <t>여</t>
    <phoneticPr fontId="4" type="noConversion"/>
  </si>
  <si>
    <t>남</t>
    <phoneticPr fontId="4" type="noConversion"/>
  </si>
  <si>
    <t>-</t>
    <phoneticPr fontId="4" type="noConversion"/>
  </si>
  <si>
    <t>달리 분류되지 않은 증상, 징후</t>
    <phoneticPr fontId="4" type="noConversion"/>
  </si>
  <si>
    <t>질병이환 및 사망의 외인</t>
    <phoneticPr fontId="4" type="noConversion"/>
  </si>
  <si>
    <t>Symptoms, signs and abnormal clinical and  laboratory finding, NEC</t>
    <phoneticPr fontId="4" type="noConversion"/>
  </si>
  <si>
    <t>External causes of mobidity and mortality</t>
    <phoneticPr fontId="4" type="noConversion"/>
  </si>
  <si>
    <t>자료: 「사망원인통계」 통계청 인구동향과, 민원봉사실</t>
    <phoneticPr fontId="4" type="noConversion"/>
  </si>
  <si>
    <t>단위 : 세대, 명</t>
    <phoneticPr fontId="4" type="noConversion"/>
  </si>
  <si>
    <t>혼   인</t>
    <phoneticPr fontId="4" type="noConversion"/>
  </si>
  <si>
    <t>이   혼</t>
    <phoneticPr fontId="4" type="noConversion"/>
  </si>
  <si>
    <r>
      <t>4. 연령(5세 계급) 및 성별 인구</t>
    </r>
    <r>
      <rPr>
        <b/>
        <vertAlign val="superscript"/>
        <sz val="16"/>
        <color indexed="12"/>
        <rFont val="맑은 고딕"/>
        <family val="3"/>
        <charset val="129"/>
        <scheme val="major"/>
      </rPr>
      <t>1)</t>
    </r>
    <phoneticPr fontId="4" type="noConversion"/>
  </si>
  <si>
    <r>
      <rPr>
        <sz val="10"/>
        <rFont val="나눔고딕"/>
        <family val="3"/>
        <charset val="129"/>
      </rPr>
      <t>시</t>
    </r>
    <r>
      <rPr>
        <sz val="10"/>
        <rFont val="Arial Narrow"/>
        <family val="2"/>
      </rPr>
      <t>·</t>
    </r>
    <r>
      <rPr>
        <sz val="10"/>
        <rFont val="나눔고딕"/>
        <family val="3"/>
        <charset val="129"/>
      </rPr>
      <t>군</t>
    </r>
    <r>
      <rPr>
        <sz val="10"/>
        <rFont val="Arial Narrow"/>
        <family val="2"/>
      </rPr>
      <t>·</t>
    </r>
    <r>
      <rPr>
        <sz val="10"/>
        <rFont val="나눔고딕"/>
        <family val="3"/>
        <charset val="129"/>
      </rPr>
      <t>구간</t>
    </r>
    <r>
      <rPr>
        <sz val="10"/>
        <rFont val="Arial Narrow"/>
        <family val="2"/>
      </rPr>
      <t xml:space="preserve">    Inter-Si, Gun, Gu</t>
    </r>
    <phoneticPr fontId="4" type="noConversion"/>
  </si>
  <si>
    <r>
      <rPr>
        <sz val="10"/>
        <rFont val="나눔고딕"/>
        <family val="3"/>
        <charset val="129"/>
      </rPr>
      <t xml:space="preserve">시      도     간    </t>
    </r>
    <r>
      <rPr>
        <sz val="10"/>
        <rFont val="Arial Narrow"/>
        <family val="2"/>
      </rPr>
      <t>Inter-Metropolitan City and Province</t>
    </r>
    <phoneticPr fontId="4" type="noConversion"/>
  </si>
  <si>
    <t>Gyeong
-buk</t>
    <phoneticPr fontId="4" type="noConversion"/>
  </si>
  <si>
    <t>Gyeong
-nam</t>
    <phoneticPr fontId="4" type="noConversion"/>
  </si>
  <si>
    <t>Gyeong
-gi</t>
    <phoneticPr fontId="4" type="noConversion"/>
  </si>
  <si>
    <r>
      <rPr>
        <sz val="10"/>
        <rFont val="나눔고딕"/>
        <family val="3"/>
        <charset val="129"/>
      </rPr>
      <t xml:space="preserve">등록인구  </t>
    </r>
    <r>
      <rPr>
        <sz val="10"/>
        <rFont val="Arial Narrow"/>
        <family val="2"/>
      </rPr>
      <t>Registered Population</t>
    </r>
    <phoneticPr fontId="4" type="noConversion"/>
  </si>
  <si>
    <r>
      <t xml:space="preserve">등록인구  </t>
    </r>
    <r>
      <rPr>
        <sz val="10"/>
        <rFont val="Arial Narrow"/>
        <family val="2"/>
      </rPr>
      <t>Registered Population</t>
    </r>
    <phoneticPr fontId="4" type="noConversion"/>
  </si>
  <si>
    <r>
      <t xml:space="preserve">출        생  </t>
    </r>
    <r>
      <rPr>
        <sz val="10"/>
        <rFont val="Arial Narrow"/>
        <family val="2"/>
      </rPr>
      <t xml:space="preserve"> Live Births</t>
    </r>
    <phoneticPr fontId="4" type="noConversion"/>
  </si>
  <si>
    <r>
      <t xml:space="preserve">사      망  </t>
    </r>
    <r>
      <rPr>
        <sz val="10"/>
        <rFont val="Arial Narrow"/>
        <family val="2"/>
      </rPr>
      <t xml:space="preserve"> Deaths</t>
    </r>
    <phoneticPr fontId="4" type="noConversion"/>
  </si>
  <si>
    <t>Gang
-won</t>
    <phoneticPr fontId="4" type="noConversion"/>
  </si>
  <si>
    <t>Chung
-buk</t>
    <phoneticPr fontId="4" type="noConversion"/>
  </si>
  <si>
    <t>Chung
-nam</t>
    <phoneticPr fontId="4" type="noConversion"/>
  </si>
  <si>
    <t>Jeon
-buk</t>
    <phoneticPr fontId="4" type="noConversion"/>
  </si>
  <si>
    <t>Gyeong
-buk</t>
    <phoneticPr fontId="4" type="noConversion"/>
  </si>
  <si>
    <t>Jeon
-nam</t>
    <phoneticPr fontId="4" type="noConversion"/>
  </si>
  <si>
    <t>Fe
-male</t>
    <phoneticPr fontId="4" type="noConversion"/>
  </si>
  <si>
    <t>Philippines</t>
    <phoneticPr fontId="4" type="noConversion"/>
  </si>
  <si>
    <t>자료 : 민원봉사실</t>
    <phoneticPr fontId="7" type="noConversion"/>
  </si>
  <si>
    <t>자료 : 민원봉사실</t>
    <phoneticPr fontId="7" type="noConversion"/>
  </si>
  <si>
    <r>
      <t>세 대</t>
    </r>
    <r>
      <rPr>
        <vertAlign val="superscript"/>
        <sz val="10"/>
        <rFont val="나눔고딕"/>
        <family val="3"/>
        <charset val="129"/>
      </rPr>
      <t xml:space="preserve">1) </t>
    </r>
    <phoneticPr fontId="7" type="noConversion"/>
  </si>
  <si>
    <t xml:space="preserve">     1) 외국인 세대수 제외 </t>
    <phoneticPr fontId="4" type="noConversion"/>
  </si>
  <si>
    <t>단위 : 명, %</t>
    <phoneticPr fontId="4" type="noConversion"/>
  </si>
  <si>
    <t>주 : 1) 주민등록 전입신고 자료이며, 시군구내 이동은 전입인구 기준</t>
    <phoneticPr fontId="4" type="noConversion"/>
  </si>
  <si>
    <t>주 : 1) 주민등록 전입신고 자료이며, 시군구내 이동은 전입인구 기준</t>
    <phoneticPr fontId="4" type="noConversion"/>
  </si>
  <si>
    <r>
      <rPr>
        <sz val="10"/>
        <rFont val="나눔고딕"/>
        <family val="3"/>
        <charset val="129"/>
      </rPr>
      <t>시·군·구내</t>
    </r>
    <r>
      <rPr>
        <sz val="10"/>
        <rFont val="Arial Narrow"/>
        <family val="2"/>
      </rPr>
      <t xml:space="preserve">     Intra-Si Gun, Gu</t>
    </r>
    <phoneticPr fontId="4" type="noConversion"/>
  </si>
  <si>
    <t xml:space="preserve"> In-migrants</t>
    <phoneticPr fontId="4" type="noConversion"/>
  </si>
  <si>
    <t xml:space="preserve">   Out-migrants</t>
    <phoneticPr fontId="4" type="noConversion"/>
  </si>
  <si>
    <r>
      <t xml:space="preserve"> 전    입     </t>
    </r>
    <r>
      <rPr>
        <sz val="10"/>
        <rFont val="Arial Narrow"/>
        <family val="2"/>
      </rPr>
      <t xml:space="preserve"> In-migrants</t>
    </r>
    <phoneticPr fontId="4" type="noConversion"/>
  </si>
  <si>
    <r>
      <t xml:space="preserve">시·군·구내    </t>
    </r>
    <r>
      <rPr>
        <sz val="10"/>
        <rFont val="Arial Narrow"/>
        <family val="2"/>
      </rPr>
      <t>Intra-Si Gun, Gu</t>
    </r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</si>
</sst>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41" formatCode="_-* #,##0_-;\-* #,##0_-;_-* &quot;-&quot;_-;_-@_-"/>
    <numFmt numFmtId="43" formatCode="_-* #,##0.00_-;\-* #,##0.00_-;_-* &quot;-&quot;??_-;_-@_-"/>
    <numFmt numFmtId="176" formatCode="0,000.00"/>
    <numFmt numFmtId="177" formatCode="_ * #,##0_ ;_ * \-#,##0_ ;_ * &quot;-&quot;_ ;_ @_ "/>
    <numFmt numFmtId="178" formatCode="#,##0_ "/>
    <numFmt numFmtId="179" formatCode="#,##0.00_ "/>
    <numFmt numFmtId="180" formatCode="#,##0.0_ "/>
    <numFmt numFmtId="181" formatCode="0.0"/>
    <numFmt numFmtId="182" formatCode="0_);[Red]\(0\)"/>
    <numFmt numFmtId="183" formatCode="_-* #,##0.0_-;\-* #,##0.0_-;_-* &quot;-&quot;?_-;_-@_-"/>
    <numFmt numFmtId="184" formatCode="_(* #,##0_);_(* \(#,##0\);_(* &quot;-&quot;_);_(@_)"/>
    <numFmt numFmtId="185" formatCode="0_);\(0\)"/>
    <numFmt numFmtId="186" formatCode="#,##0.00;[Red]#,##0.00"/>
    <numFmt numFmtId="187" formatCode="#,##0;[Red]#,##0"/>
    <numFmt numFmtId="188" formatCode="_(* #,##0.00_);_(* \(#,##0.00\);_(* &quot;-&quot;??_);_(@_)"/>
    <numFmt numFmtId="189" formatCode="_-* #,##0.00_-;\-* #,##0.00_-;_-* &quot;-&quot;_-;_-@_-"/>
    <numFmt numFmtId="190" formatCode="0,000"/>
    <numFmt numFmtId="191" formatCode="#,##0_);[Red]\(#,##0\)"/>
    <numFmt numFmtId="193" formatCode="_-* #,##0.0_-;\-* #,##0.0_-;_-* &quot;-&quot;_-;_-@_-"/>
    <numFmt numFmtId="194" formatCode="#,##0.0;[Red]#,##0.0"/>
    <numFmt numFmtId="195" formatCode="0.00_);[Red]\(0.00\)"/>
    <numFmt numFmtId="196" formatCode="00000"/>
  </numFmts>
  <fonts count="106">
    <font>
      <sz val="12"/>
      <name val="Times New Roman"/>
      <family val="1"/>
    </font>
    <font>
      <sz val="11"/>
      <color theme="1"/>
      <name val="맑은 고딕"/>
      <family val="2"/>
      <charset val="129"/>
      <scheme val="minor"/>
    </font>
    <font>
      <sz val="12"/>
      <name val="Times New Roman"/>
      <family val="1"/>
    </font>
    <font>
      <sz val="12"/>
      <name val="바탕체"/>
      <family val="1"/>
      <charset val="129"/>
    </font>
    <font>
      <sz val="8"/>
      <name val="바탕"/>
      <family val="1"/>
      <charset val="129"/>
    </font>
    <font>
      <sz val="9"/>
      <name val="Arial Narrow"/>
      <family val="2"/>
    </font>
    <font>
      <b/>
      <sz val="16"/>
      <color indexed="12"/>
      <name val="맑은 고딕"/>
      <family val="3"/>
      <charset val="129"/>
      <scheme val="major"/>
    </font>
    <font>
      <sz val="9"/>
      <name val="Times New Roman"/>
      <family val="1"/>
    </font>
    <font>
      <b/>
      <sz val="14"/>
      <name val="맑은 고딕"/>
      <family val="3"/>
      <charset val="129"/>
      <scheme val="major"/>
    </font>
    <font>
      <b/>
      <sz val="16"/>
      <color indexed="12"/>
      <name val="굴림"/>
      <family val="3"/>
      <charset val="129"/>
    </font>
    <font>
      <b/>
      <sz val="14"/>
      <name val="굴림"/>
      <family val="3"/>
      <charset val="129"/>
    </font>
    <font>
      <b/>
      <sz val="14"/>
      <color indexed="12"/>
      <name val="맑은 고딕"/>
      <family val="3"/>
      <charset val="129"/>
      <scheme val="major"/>
    </font>
    <font>
      <b/>
      <sz val="14"/>
      <color indexed="12"/>
      <name val="굴림"/>
      <family val="3"/>
      <charset val="129"/>
    </font>
    <font>
      <sz val="9"/>
      <name val="바탕체"/>
      <family val="1"/>
      <charset val="129"/>
    </font>
    <font>
      <b/>
      <sz val="9"/>
      <name val="바탕체"/>
      <family val="1"/>
      <charset val="129"/>
    </font>
    <font>
      <sz val="10"/>
      <name val="나눔고딕"/>
      <family val="3"/>
      <charset val="129"/>
    </font>
    <font>
      <vertAlign val="superscript"/>
      <sz val="10"/>
      <name val="나눔고딕"/>
      <family val="3"/>
      <charset val="129"/>
    </font>
    <font>
      <sz val="10"/>
      <name val="Arial Narrow"/>
      <family val="2"/>
    </font>
    <font>
      <sz val="10"/>
      <name val="맑은 고딕"/>
      <family val="3"/>
      <charset val="129"/>
      <scheme val="major"/>
    </font>
    <font>
      <sz val="11"/>
      <name val="Arial Narrow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1"/>
      <name val="Arial Narrow"/>
      <family val="2"/>
    </font>
    <font>
      <sz val="9"/>
      <name val="굴림"/>
      <family val="3"/>
      <charset val="129"/>
    </font>
    <font>
      <sz val="12"/>
      <name val="맑은 고딕"/>
      <family val="3"/>
      <charset val="129"/>
      <scheme val="major"/>
    </font>
    <font>
      <sz val="9"/>
      <name val="맑은 고딕"/>
      <family val="3"/>
      <charset val="129"/>
      <scheme val="major"/>
    </font>
    <font>
      <sz val="9"/>
      <name val="굴림체"/>
      <family val="3"/>
      <charset val="129"/>
    </font>
    <font>
      <sz val="14"/>
      <name val="바탕체"/>
      <family val="1"/>
      <charset val="129"/>
    </font>
    <font>
      <b/>
      <sz val="12"/>
      <name val="Times New Roman"/>
      <family val="1"/>
    </font>
    <font>
      <sz val="12"/>
      <name val="나눔고딕"/>
      <family val="3"/>
      <charset val="129"/>
    </font>
    <font>
      <sz val="12"/>
      <name val="맑은 고딕"/>
      <family val="3"/>
      <charset val="129"/>
      <scheme val="minor"/>
    </font>
    <font>
      <sz val="10"/>
      <name val="바탕체"/>
      <family val="1"/>
      <charset val="129"/>
    </font>
    <font>
      <sz val="10"/>
      <name val="굴림체"/>
      <family val="3"/>
      <charset val="129"/>
    </font>
    <font>
      <sz val="12"/>
      <name val="굴림체"/>
      <family val="3"/>
      <charset val="129"/>
    </font>
    <font>
      <b/>
      <sz val="12"/>
      <name val="굴림체"/>
      <family val="3"/>
      <charset val="129"/>
    </font>
    <font>
      <sz val="10"/>
      <name val="돋움체"/>
      <family val="3"/>
      <charset val="129"/>
    </font>
    <font>
      <sz val="10"/>
      <name val="맑은 고딕"/>
      <family val="3"/>
      <charset val="129"/>
      <scheme val="minor"/>
    </font>
    <font>
      <b/>
      <sz val="16"/>
      <color indexed="12"/>
      <name val="맑은 고딕"/>
      <family val="3"/>
      <charset val="129"/>
      <scheme val="minor"/>
    </font>
    <font>
      <sz val="12"/>
      <color indexed="12"/>
      <name val="굴림"/>
      <family val="3"/>
      <charset val="129"/>
    </font>
    <font>
      <b/>
      <sz val="14"/>
      <color indexed="12"/>
      <name val="맑은 고딕"/>
      <family val="3"/>
      <charset val="129"/>
      <scheme val="minor"/>
    </font>
    <font>
      <sz val="12"/>
      <color indexed="12"/>
      <name val="맑은 고딕"/>
      <family val="3"/>
      <charset val="129"/>
      <scheme val="minor"/>
    </font>
    <font>
      <sz val="10"/>
      <color theme="1"/>
      <name val="나눔고딕"/>
      <family val="3"/>
      <charset val="129"/>
    </font>
    <font>
      <vertAlign val="superscript"/>
      <sz val="10"/>
      <color theme="1"/>
      <name val="나눔고딕"/>
      <family val="3"/>
      <charset val="129"/>
    </font>
    <font>
      <sz val="10"/>
      <color theme="1"/>
      <name val="-윤고딕320"/>
      <family val="1"/>
      <charset val="129"/>
    </font>
    <font>
      <sz val="10"/>
      <color theme="1"/>
      <name val="Arial Narrow"/>
      <family val="2"/>
    </font>
    <font>
      <sz val="11"/>
      <color theme="1"/>
      <name val="Arial Narrow"/>
      <family val="2"/>
    </font>
    <font>
      <sz val="11"/>
      <color rgb="FF000000"/>
      <name val="Arial Narrow"/>
      <family val="2"/>
    </font>
    <font>
      <b/>
      <sz val="11"/>
      <color theme="1"/>
      <name val="Arial Narrow"/>
      <family val="2"/>
    </font>
    <font>
      <b/>
      <sz val="11"/>
      <color rgb="FF000000"/>
      <name val="Arial Narrow"/>
      <family val="2"/>
    </font>
    <font>
      <sz val="11"/>
      <name val="나눔고딕"/>
      <family val="3"/>
      <charset val="129"/>
    </font>
    <font>
      <sz val="9"/>
      <color theme="1"/>
      <name val="바탕체"/>
      <family val="1"/>
      <charset val="129"/>
    </font>
    <font>
      <sz val="10"/>
      <color indexed="8"/>
      <name val="Times New Roman"/>
      <family val="1"/>
    </font>
    <font>
      <b/>
      <vertAlign val="superscript"/>
      <sz val="16"/>
      <color indexed="12"/>
      <name val="맑은 고딕"/>
      <family val="3"/>
      <charset val="129"/>
      <scheme val="major"/>
    </font>
    <font>
      <sz val="9"/>
      <color indexed="8"/>
      <name val="바탕체"/>
      <family val="1"/>
      <charset val="129"/>
    </font>
    <font>
      <sz val="8"/>
      <name val="Times New Roman"/>
      <family val="1"/>
    </font>
    <font>
      <sz val="10"/>
      <color indexed="8"/>
      <name val="Arial Narrow"/>
      <family val="2"/>
    </font>
    <font>
      <sz val="10"/>
      <name val="-윤고딕320"/>
      <family val="1"/>
      <charset val="129"/>
    </font>
    <font>
      <b/>
      <sz val="10"/>
      <color indexed="8"/>
      <name val="Arial Narrow"/>
      <family val="2"/>
    </font>
    <font>
      <sz val="10"/>
      <color indexed="8"/>
      <name val="맑은 고딕"/>
      <family val="3"/>
      <charset val="129"/>
      <scheme val="major"/>
    </font>
    <font>
      <sz val="10"/>
      <color indexed="8"/>
      <name val="나눔고딕"/>
      <family val="3"/>
      <charset val="129"/>
    </font>
    <font>
      <sz val="10"/>
      <name val="맑은 고딕"/>
      <family val="3"/>
      <charset val="129"/>
    </font>
    <font>
      <sz val="10"/>
      <color indexed="8"/>
      <name val="맑은 고딕"/>
      <family val="3"/>
      <charset val="129"/>
    </font>
    <font>
      <sz val="9"/>
      <color rgb="FF000000"/>
      <name val="바탕체"/>
      <family val="1"/>
      <charset val="129"/>
    </font>
    <font>
      <sz val="10"/>
      <name val="바탕"/>
      <family val="1"/>
      <charset val="129"/>
    </font>
    <font>
      <sz val="9"/>
      <color indexed="8"/>
      <name val="맑은 고딕"/>
      <family val="3"/>
      <charset val="129"/>
      <scheme val="major"/>
    </font>
    <font>
      <sz val="13"/>
      <name val="Arial Narrow"/>
      <family val="2"/>
    </font>
    <font>
      <sz val="12"/>
      <name val="Arial Narrow"/>
      <family val="2"/>
    </font>
    <font>
      <b/>
      <sz val="12"/>
      <name val="바탕체"/>
      <family val="1"/>
      <charset val="129"/>
    </font>
    <font>
      <b/>
      <sz val="13"/>
      <name val="Arial Narrow"/>
      <family val="2"/>
    </font>
    <font>
      <b/>
      <sz val="12"/>
      <name val="Arial Narrow"/>
      <family val="2"/>
    </font>
    <font>
      <sz val="12"/>
      <name val="맑은 고딕"/>
      <family val="3"/>
      <charset val="129"/>
    </font>
    <font>
      <b/>
      <sz val="16"/>
      <color rgb="FF0000FF"/>
      <name val="맑은 고딕"/>
      <family val="3"/>
      <charset val="129"/>
    </font>
    <font>
      <b/>
      <sz val="14"/>
      <name val="맑은 고딕"/>
      <family val="3"/>
      <charset val="129"/>
    </font>
    <font>
      <b/>
      <sz val="14"/>
      <color rgb="FF0000FF"/>
      <name val="맑은 고딕"/>
      <family val="3"/>
      <charset val="129"/>
    </font>
    <font>
      <sz val="9"/>
      <name val="맑은 고딕"/>
      <family val="3"/>
      <charset val="129"/>
    </font>
    <font>
      <b/>
      <sz val="12"/>
      <name val="맑은 고딕"/>
      <family val="3"/>
      <charset val="129"/>
    </font>
    <font>
      <b/>
      <sz val="14"/>
      <name val="바탕체"/>
      <family val="1"/>
      <charset val="129"/>
    </font>
    <font>
      <sz val="11"/>
      <name val="-윤고딕320"/>
      <family val="1"/>
      <charset val="129"/>
    </font>
    <font>
      <b/>
      <sz val="11"/>
      <name val="Times New Roman"/>
      <family val="1"/>
    </font>
    <font>
      <sz val="11"/>
      <name val="바탕체"/>
      <family val="1"/>
      <charset val="129"/>
    </font>
    <font>
      <sz val="11"/>
      <name val="돋움"/>
      <family val="3"/>
      <charset val="129"/>
    </font>
    <font>
      <b/>
      <sz val="16"/>
      <color rgb="FF0000FF"/>
      <name val="맑은 고딕"/>
      <family val="3"/>
      <charset val="129"/>
      <scheme val="major"/>
    </font>
    <font>
      <sz val="8"/>
      <name val="돋움"/>
      <family val="3"/>
      <charset val="129"/>
    </font>
    <font>
      <b/>
      <sz val="14"/>
      <color rgb="FF0000FF"/>
      <name val="맑은 고딕"/>
      <family val="3"/>
      <charset val="129"/>
      <scheme val="major"/>
    </font>
    <font>
      <sz val="14"/>
      <name val="돋움"/>
      <family val="3"/>
      <charset val="129"/>
    </font>
    <font>
      <sz val="9"/>
      <name val="나눔고딕"/>
      <family val="3"/>
      <charset val="129"/>
    </font>
    <font>
      <sz val="11"/>
      <name val="맑은 고딕"/>
      <family val="3"/>
      <charset val="129"/>
      <scheme val="major"/>
    </font>
    <font>
      <b/>
      <sz val="16"/>
      <color indexed="12"/>
      <name val="맑은 고딕"/>
      <family val="3"/>
      <charset val="129"/>
    </font>
    <font>
      <sz val="12"/>
      <color indexed="12"/>
      <name val="맑은 고딕"/>
      <family val="3"/>
      <charset val="129"/>
    </font>
    <font>
      <b/>
      <sz val="14"/>
      <color indexed="12"/>
      <name val="맑은 고딕"/>
      <family val="3"/>
      <charset val="129"/>
    </font>
    <font>
      <sz val="14"/>
      <color indexed="12"/>
      <name val="맑은 고딕"/>
      <family val="3"/>
      <charset val="129"/>
    </font>
    <font>
      <sz val="8"/>
      <name val="맑은 고딕"/>
      <family val="2"/>
      <charset val="129"/>
      <scheme val="minor"/>
    </font>
    <font>
      <sz val="6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b/>
      <sz val="9"/>
      <name val="굴림체"/>
      <family val="3"/>
      <charset val="129"/>
    </font>
    <font>
      <sz val="8"/>
      <name val="맑은 고딕"/>
      <family val="3"/>
      <charset val="129"/>
    </font>
    <font>
      <sz val="12"/>
      <color indexed="12"/>
      <name val="맑은 고딕"/>
      <family val="3"/>
      <charset val="129"/>
      <scheme val="major"/>
    </font>
    <font>
      <sz val="14"/>
      <color indexed="12"/>
      <name val="맑은 고딕"/>
      <family val="3"/>
      <charset val="129"/>
      <scheme val="major"/>
    </font>
    <font>
      <sz val="9"/>
      <name val="맑은 고딕"/>
      <family val="3"/>
      <charset val="129"/>
      <scheme val="minor"/>
    </font>
    <font>
      <sz val="12"/>
      <name val="-윤고딕320"/>
      <family val="1"/>
      <charset val="129"/>
    </font>
    <font>
      <sz val="11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b/>
      <sz val="12"/>
      <color theme="1"/>
      <name val="Arial Narrow"/>
      <family val="2"/>
    </font>
    <font>
      <sz val="6"/>
      <name val="나눔고딕"/>
      <family val="3"/>
      <charset val="129"/>
    </font>
  </fonts>
  <fills count="10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CCFF"/>
        <bgColor rgb="FF000000"/>
      </patternFill>
    </fill>
    <fill>
      <patternFill patternType="solid">
        <fgColor rgb="FF99CCFF"/>
        <bgColor indexed="64"/>
      </patternFill>
    </fill>
    <fill>
      <patternFill patternType="solid">
        <fgColor indexed="9"/>
        <bgColor indexed="41"/>
      </patternFill>
    </fill>
    <fill>
      <patternFill patternType="solid">
        <fgColor indexed="44"/>
        <bgColor indexed="8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0" fontId="3" fillId="0" borderId="0"/>
    <xf numFmtId="177" fontId="3" fillId="0" borderId="0" applyFont="0" applyFill="0" applyBorder="0" applyAlignment="0" applyProtection="0"/>
    <xf numFmtId="41" fontId="2" fillId="0" borderId="0" applyFont="0" applyFill="0" applyBorder="0" applyAlignment="0" applyProtection="0">
      <alignment vertical="center"/>
    </xf>
    <xf numFmtId="4" fontId="36" fillId="0" borderId="0" applyNumberFormat="0" applyProtection="0"/>
    <xf numFmtId="0" fontId="1" fillId="0" borderId="0">
      <alignment vertical="center"/>
    </xf>
    <xf numFmtId="0" fontId="2" fillId="0" borderId="0"/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3" fillId="0" borderId="0"/>
    <xf numFmtId="0" fontId="1" fillId="0" borderId="0">
      <alignment vertical="center"/>
    </xf>
    <xf numFmtId="0" fontId="1" fillId="0" borderId="0">
      <alignment vertical="center"/>
    </xf>
    <xf numFmtId="41" fontId="2" fillId="0" borderId="0" applyFont="0" applyFill="0" applyBorder="0" applyAlignment="0" applyProtection="0">
      <alignment vertical="center"/>
    </xf>
  </cellStyleXfs>
  <cellXfs count="1000">
    <xf numFmtId="0" fontId="0" fillId="0" borderId="0" xfId="0"/>
    <xf numFmtId="0" fontId="3" fillId="0" borderId="0" xfId="0" applyFont="1"/>
    <xf numFmtId="0" fontId="5" fillId="0" borderId="0" xfId="0" applyFont="1"/>
    <xf numFmtId="1" fontId="3" fillId="0" borderId="0" xfId="0" applyNumberFormat="1" applyFont="1"/>
    <xf numFmtId="176" fontId="3" fillId="0" borderId="0" xfId="0" applyNumberFormat="1" applyFont="1"/>
    <xf numFmtId="0" fontId="3" fillId="0" borderId="0" xfId="0" applyFont="1" applyBorder="1"/>
    <xf numFmtId="0" fontId="8" fillId="0" borderId="0" xfId="0" applyFont="1" applyBorder="1" applyAlignment="1">
      <alignment horizontal="center"/>
    </xf>
    <xf numFmtId="0" fontId="9" fillId="0" borderId="0" xfId="0" quotePrefix="1" applyFont="1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0" xfId="0" quotePrefix="1" applyFont="1" applyAlignment="1">
      <alignment horizontal="center"/>
    </xf>
    <xf numFmtId="0" fontId="13" fillId="0" borderId="0" xfId="0" applyFont="1" applyBorder="1"/>
    <xf numFmtId="0" fontId="14" fillId="0" borderId="0" xfId="0" applyFont="1" applyBorder="1" applyAlignment="1">
      <alignment horizontal="right"/>
    </xf>
    <xf numFmtId="0" fontId="0" fillId="0" borderId="0" xfId="0" applyAlignment="1">
      <alignment horizontal="center"/>
    </xf>
    <xf numFmtId="0" fontId="18" fillId="0" borderId="6" xfId="0" applyFont="1" applyBorder="1" applyAlignment="1">
      <alignment vertical="center"/>
    </xf>
    <xf numFmtId="0" fontId="18" fillId="2" borderId="2" xfId="0" applyFont="1" applyFill="1" applyBorder="1" applyAlignment="1">
      <alignment vertical="center"/>
    </xf>
    <xf numFmtId="1" fontId="15" fillId="2" borderId="8" xfId="0" applyNumberFormat="1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5" fillId="2" borderId="7" xfId="0" applyFont="1" applyFill="1" applyBorder="1" applyAlignment="1">
      <alignment horizontal="centerContinuous" vertical="center" wrapText="1"/>
    </xf>
    <xf numFmtId="0" fontId="15" fillId="2" borderId="4" xfId="0" applyFont="1" applyFill="1" applyBorder="1" applyAlignment="1">
      <alignment vertical="center"/>
    </xf>
    <xf numFmtId="0" fontId="15" fillId="2" borderId="5" xfId="0" applyFont="1" applyFill="1" applyBorder="1" applyAlignment="1">
      <alignment vertical="center"/>
    </xf>
    <xf numFmtId="0" fontId="15" fillId="2" borderId="7" xfId="0" applyFont="1" applyFill="1" applyBorder="1" applyAlignment="1">
      <alignment horizontal="centerContinuous" vertical="center"/>
    </xf>
    <xf numFmtId="0" fontId="15" fillId="2" borderId="10" xfId="0" applyFont="1" applyFill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5" fillId="2" borderId="9" xfId="0" applyFont="1" applyFill="1" applyBorder="1" applyAlignment="1">
      <alignment horizontal="centerContinuous" vertical="center"/>
    </xf>
    <xf numFmtId="176" fontId="15" fillId="2" borderId="2" xfId="0" applyNumberFormat="1" applyFont="1" applyFill="1" applyBorder="1" applyAlignment="1">
      <alignment horizontal="center" vertical="center"/>
    </xf>
    <xf numFmtId="0" fontId="17" fillId="2" borderId="9" xfId="0" quotePrefix="1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177" fontId="15" fillId="2" borderId="0" xfId="0" applyNumberFormat="1" applyFont="1" applyFill="1" applyBorder="1" applyAlignment="1">
      <alignment horizontal="centerContinuous" vertical="center"/>
    </xf>
    <xf numFmtId="0" fontId="15" fillId="2" borderId="12" xfId="0" applyFont="1" applyFill="1" applyBorder="1" applyAlignment="1">
      <alignment horizontal="center" vertical="center"/>
    </xf>
    <xf numFmtId="0" fontId="17" fillId="2" borderId="9" xfId="0" applyFont="1" applyFill="1" applyBorder="1" applyAlignment="1">
      <alignment horizontal="center" vertical="center"/>
    </xf>
    <xf numFmtId="0" fontId="17" fillId="2" borderId="11" xfId="0" applyFont="1" applyFill="1" applyBorder="1" applyAlignment="1">
      <alignment horizontal="center" vertical="center"/>
    </xf>
    <xf numFmtId="0" fontId="17" fillId="2" borderId="9" xfId="0" applyFont="1" applyFill="1" applyBorder="1" applyAlignment="1">
      <alignment horizontal="center" vertical="center" shrinkToFit="1"/>
    </xf>
    <xf numFmtId="1" fontId="17" fillId="2" borderId="11" xfId="0" applyNumberFormat="1" applyFont="1" applyFill="1" applyBorder="1" applyAlignment="1">
      <alignment horizontal="center" vertical="center"/>
    </xf>
    <xf numFmtId="176" fontId="17" fillId="2" borderId="9" xfId="0" applyNumberFormat="1" applyFont="1" applyFill="1" applyBorder="1" applyAlignment="1">
      <alignment vertical="center"/>
    </xf>
    <xf numFmtId="0" fontId="17" fillId="2" borderId="13" xfId="0" applyFont="1" applyFill="1" applyBorder="1" applyAlignment="1">
      <alignment vertical="center"/>
    </xf>
    <xf numFmtId="0" fontId="17" fillId="2" borderId="13" xfId="0" applyFont="1" applyFill="1" applyBorder="1" applyAlignment="1">
      <alignment horizontal="center" vertical="center" shrinkToFit="1"/>
    </xf>
    <xf numFmtId="0" fontId="17" fillId="2" borderId="13" xfId="0" applyFont="1" applyFill="1" applyBorder="1" applyAlignment="1">
      <alignment horizontal="centerContinuous" vertical="center"/>
    </xf>
    <xf numFmtId="177" fontId="17" fillId="2" borderId="1" xfId="0" applyNumberFormat="1" applyFont="1" applyFill="1" applyBorder="1" applyAlignment="1">
      <alignment horizontal="centerContinuous" vertical="center"/>
    </xf>
    <xf numFmtId="177" fontId="17" fillId="2" borderId="13" xfId="0" applyNumberFormat="1" applyFont="1" applyFill="1" applyBorder="1" applyAlignment="1">
      <alignment horizontal="centerContinuous" vertical="center"/>
    </xf>
    <xf numFmtId="177" fontId="17" fillId="2" borderId="14" xfId="0" applyNumberFormat="1" applyFont="1" applyFill="1" applyBorder="1" applyAlignment="1">
      <alignment horizontal="centerContinuous" vertical="center"/>
    </xf>
    <xf numFmtId="0" fontId="17" fillId="2" borderId="13" xfId="0" applyFont="1" applyFill="1" applyBorder="1" applyAlignment="1">
      <alignment horizontal="centerContinuous" vertical="center" shrinkToFit="1"/>
    </xf>
    <xf numFmtId="0" fontId="18" fillId="0" borderId="1" xfId="0" applyFont="1" applyBorder="1" applyAlignment="1">
      <alignment vertical="center"/>
    </xf>
    <xf numFmtId="0" fontId="17" fillId="2" borderId="13" xfId="0" applyFont="1" applyFill="1" applyBorder="1" applyAlignment="1">
      <alignment horizontal="center" vertical="center"/>
    </xf>
    <xf numFmtId="1" fontId="17" fillId="2" borderId="15" xfId="0" applyNumberFormat="1" applyFont="1" applyFill="1" applyBorder="1" applyAlignment="1">
      <alignment horizontal="center" vertical="center"/>
    </xf>
    <xf numFmtId="176" fontId="17" fillId="2" borderId="13" xfId="0" applyNumberFormat="1" applyFont="1" applyFill="1" applyBorder="1" applyAlignment="1">
      <alignment horizontal="center" vertical="center"/>
    </xf>
    <xf numFmtId="0" fontId="19" fillId="0" borderId="9" xfId="0" quotePrefix="1" applyFont="1" applyBorder="1" applyAlignment="1">
      <alignment horizontal="center" vertical="center" shrinkToFit="1"/>
    </xf>
    <xf numFmtId="178" fontId="19" fillId="0" borderId="0" xfId="0" applyNumberFormat="1" applyFont="1" applyFill="1" applyBorder="1" applyAlignment="1" applyProtection="1">
      <alignment horizontal="right" vertical="center" shrinkToFit="1"/>
    </xf>
    <xf numFmtId="178" fontId="19" fillId="0" borderId="16" xfId="0" applyNumberFormat="1" applyFont="1" applyFill="1" applyBorder="1" applyAlignment="1" applyProtection="1">
      <alignment horizontal="right" vertical="center" shrinkToFit="1"/>
    </xf>
    <xf numFmtId="0" fontId="19" fillId="0" borderId="0" xfId="0" applyFont="1" applyBorder="1" applyAlignment="1">
      <alignment vertical="center" shrinkToFit="1"/>
    </xf>
    <xf numFmtId="179" fontId="19" fillId="0" borderId="11" xfId="0" applyNumberFormat="1" applyFont="1" applyFill="1" applyBorder="1" applyAlignment="1" applyProtection="1">
      <alignment horizontal="right" vertical="center" shrinkToFit="1"/>
    </xf>
    <xf numFmtId="179" fontId="19" fillId="0" borderId="0" xfId="0" applyNumberFormat="1" applyFont="1" applyFill="1" applyBorder="1" applyAlignment="1" applyProtection="1">
      <alignment horizontal="right" vertical="center" shrinkToFit="1"/>
    </xf>
    <xf numFmtId="180" fontId="19" fillId="0" borderId="0" xfId="0" applyNumberFormat="1" applyFont="1" applyFill="1" applyBorder="1" applyAlignment="1" applyProtection="1">
      <alignment horizontal="right" vertical="center" shrinkToFit="1"/>
    </xf>
    <xf numFmtId="179" fontId="19" fillId="0" borderId="16" xfId="0" applyNumberFormat="1" applyFont="1" applyFill="1" applyBorder="1" applyAlignment="1" applyProtection="1">
      <alignment horizontal="right" vertical="center" shrinkToFit="1"/>
    </xf>
    <xf numFmtId="0" fontId="20" fillId="0" borderId="0" xfId="0" applyFont="1" applyBorder="1" applyAlignment="1">
      <alignment vertical="center"/>
    </xf>
    <xf numFmtId="0" fontId="19" fillId="3" borderId="9" xfId="0" quotePrefix="1" applyFont="1" applyFill="1" applyBorder="1" applyAlignment="1">
      <alignment horizontal="center" vertical="center" shrinkToFit="1"/>
    </xf>
    <xf numFmtId="0" fontId="21" fillId="0" borderId="0" xfId="0" applyFont="1" applyBorder="1" applyAlignment="1">
      <alignment vertical="center"/>
    </xf>
    <xf numFmtId="0" fontId="19" fillId="4" borderId="0" xfId="0" applyFont="1" applyFill="1" applyBorder="1" applyAlignment="1">
      <alignment vertical="center" shrinkToFit="1"/>
    </xf>
    <xf numFmtId="178" fontId="19" fillId="5" borderId="0" xfId="0" applyNumberFormat="1" applyFont="1" applyFill="1" applyBorder="1" applyAlignment="1" applyProtection="1">
      <alignment horizontal="right" vertical="center" shrinkToFit="1"/>
    </xf>
    <xf numFmtId="0" fontId="19" fillId="0" borderId="0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3" fillId="3" borderId="13" xfId="0" quotePrefix="1" applyFont="1" applyFill="1" applyBorder="1" applyAlignment="1">
      <alignment horizontal="center" vertical="center" shrinkToFit="1"/>
    </xf>
    <xf numFmtId="178" fontId="23" fillId="0" borderId="1" xfId="0" applyNumberFormat="1" applyFont="1" applyFill="1" applyBorder="1" applyAlignment="1" applyProtection="1">
      <alignment horizontal="right" vertical="center" shrinkToFit="1"/>
    </xf>
    <xf numFmtId="178" fontId="23" fillId="0" borderId="17" xfId="0" applyNumberFormat="1" applyFont="1" applyFill="1" applyBorder="1" applyAlignment="1" applyProtection="1">
      <alignment horizontal="right" vertical="center" shrinkToFit="1"/>
    </xf>
    <xf numFmtId="179" fontId="23" fillId="0" borderId="15" xfId="0" applyNumberFormat="1" applyFont="1" applyFill="1" applyBorder="1" applyAlignment="1" applyProtection="1">
      <alignment horizontal="right" vertical="center" shrinkToFit="1"/>
    </xf>
    <xf numFmtId="179" fontId="23" fillId="0" borderId="1" xfId="0" applyNumberFormat="1" applyFont="1" applyFill="1" applyBorder="1" applyAlignment="1" applyProtection="1">
      <alignment horizontal="right" vertical="center" shrinkToFit="1"/>
    </xf>
    <xf numFmtId="180" fontId="23" fillId="0" borderId="1" xfId="0" applyNumberFormat="1" applyFont="1" applyFill="1" applyBorder="1" applyAlignment="1" applyProtection="1">
      <alignment horizontal="right" vertical="center" shrinkToFit="1"/>
    </xf>
    <xf numFmtId="179" fontId="23" fillId="0" borderId="17" xfId="0" applyNumberFormat="1" applyFont="1" applyFill="1" applyBorder="1" applyAlignment="1" applyProtection="1">
      <alignment horizontal="right" vertical="center" shrinkToFit="1"/>
    </xf>
    <xf numFmtId="0" fontId="13" fillId="0" borderId="0" xfId="0" applyFont="1"/>
    <xf numFmtId="0" fontId="0" fillId="0" borderId="0" xfId="0" applyBorder="1" applyAlignment="1"/>
    <xf numFmtId="0" fontId="13" fillId="0" borderId="0" xfId="0" applyFont="1" applyBorder="1" applyAlignment="1">
      <alignment vertical="center"/>
    </xf>
    <xf numFmtId="1" fontId="24" fillId="0" borderId="0" xfId="0" applyNumberFormat="1" applyFont="1"/>
    <xf numFmtId="176" fontId="24" fillId="0" borderId="0" xfId="0" applyNumberFormat="1" applyFont="1"/>
    <xf numFmtId="0" fontId="24" fillId="0" borderId="0" xfId="0" applyFont="1"/>
    <xf numFmtId="0" fontId="24" fillId="0" borderId="0" xfId="0" applyFont="1" applyBorder="1"/>
    <xf numFmtId="0" fontId="25" fillId="0" borderId="0" xfId="0" applyFont="1"/>
    <xf numFmtId="0" fontId="26" fillId="0" borderId="0" xfId="0" applyFont="1"/>
    <xf numFmtId="1" fontId="25" fillId="0" borderId="0" xfId="0" applyNumberFormat="1" applyFont="1"/>
    <xf numFmtId="176" fontId="25" fillId="0" borderId="0" xfId="0" applyNumberFormat="1" applyFont="1"/>
    <xf numFmtId="0" fontId="25" fillId="0" borderId="0" xfId="0" applyFont="1" applyBorder="1"/>
    <xf numFmtId="178" fontId="5" fillId="0" borderId="0" xfId="0" applyNumberFormat="1" applyFont="1"/>
    <xf numFmtId="0" fontId="27" fillId="0" borderId="0" xfId="0" applyFont="1"/>
    <xf numFmtId="177" fontId="27" fillId="0" borderId="0" xfId="0" applyNumberFormat="1" applyFont="1" applyAlignment="1">
      <alignment horizontal="right"/>
    </xf>
    <xf numFmtId="177" fontId="27" fillId="0" borderId="0" xfId="0" applyNumberFormat="1" applyFont="1"/>
    <xf numFmtId="181" fontId="27" fillId="0" borderId="0" xfId="0" applyNumberFormat="1" applyFont="1" applyAlignment="1">
      <alignment horizontal="center"/>
    </xf>
    <xf numFmtId="4" fontId="27" fillId="0" borderId="0" xfId="0" applyNumberFormat="1" applyFont="1"/>
    <xf numFmtId="0" fontId="27" fillId="0" borderId="0" xfId="0" applyFont="1" applyBorder="1"/>
    <xf numFmtId="0" fontId="12" fillId="0" borderId="0" xfId="0" applyFont="1" applyBorder="1" applyAlignment="1">
      <alignment horizontal="center"/>
    </xf>
    <xf numFmtId="177" fontId="13" fillId="0" borderId="0" xfId="0" applyNumberFormat="1" applyFont="1" applyBorder="1" applyAlignment="1">
      <alignment horizontal="right"/>
    </xf>
    <xf numFmtId="0" fontId="28" fillId="0" borderId="0" xfId="0" applyFont="1" applyBorder="1" applyAlignment="1">
      <alignment horizontal="centerContinuous"/>
    </xf>
    <xf numFmtId="177" fontId="13" fillId="0" borderId="0" xfId="0" applyNumberFormat="1" applyFont="1" applyBorder="1" applyAlignment="1">
      <alignment horizontal="centerContinuous"/>
    </xf>
    <xf numFmtId="0" fontId="28" fillId="0" borderId="0" xfId="0" applyFont="1" applyBorder="1" applyAlignment="1">
      <alignment horizontal="right" shrinkToFit="1"/>
    </xf>
    <xf numFmtId="0" fontId="7" fillId="0" borderId="0" xfId="0" applyFont="1" applyBorder="1"/>
    <xf numFmtId="177" fontId="15" fillId="6" borderId="2" xfId="0" applyNumberFormat="1" applyFont="1" applyFill="1" applyBorder="1" applyAlignment="1">
      <alignment horizontal="center" vertical="center"/>
    </xf>
    <xf numFmtId="0" fontId="15" fillId="6" borderId="6" xfId="0" applyNumberFormat="1" applyFont="1" applyFill="1" applyBorder="1" applyAlignment="1">
      <alignment horizontal="center" vertical="center"/>
    </xf>
    <xf numFmtId="181" fontId="15" fillId="6" borderId="2" xfId="0" applyNumberFormat="1" applyFont="1" applyFill="1" applyBorder="1" applyAlignment="1">
      <alignment horizontal="center" vertical="center"/>
    </xf>
    <xf numFmtId="1" fontId="15" fillId="6" borderId="2" xfId="0" applyNumberFormat="1" applyFont="1" applyFill="1" applyBorder="1" applyAlignment="1">
      <alignment horizontal="centerContinuous" vertical="center"/>
    </xf>
    <xf numFmtId="4" fontId="15" fillId="6" borderId="8" xfId="0" applyNumberFormat="1" applyFont="1" applyFill="1" applyBorder="1" applyAlignment="1">
      <alignment horizontal="center" vertical="center"/>
    </xf>
    <xf numFmtId="177" fontId="17" fillId="6" borderId="9" xfId="0" applyNumberFormat="1" applyFont="1" applyFill="1" applyBorder="1" applyAlignment="1">
      <alignment horizontal="center" vertical="center"/>
    </xf>
    <xf numFmtId="177" fontId="18" fillId="6" borderId="0" xfId="0" applyNumberFormat="1" applyFont="1" applyFill="1" applyBorder="1" applyAlignment="1">
      <alignment horizontal="center" vertical="center"/>
    </xf>
    <xf numFmtId="0" fontId="15" fillId="6" borderId="7" xfId="0" applyFont="1" applyFill="1" applyBorder="1" applyAlignment="1">
      <alignment horizontal="centerContinuous" vertical="center" wrapText="1"/>
    </xf>
    <xf numFmtId="0" fontId="15" fillId="6" borderId="4" xfId="0" applyFont="1" applyFill="1" applyBorder="1" applyAlignment="1">
      <alignment vertical="center"/>
    </xf>
    <xf numFmtId="0" fontId="15" fillId="6" borderId="5" xfId="0" applyFont="1" applyFill="1" applyBorder="1" applyAlignment="1">
      <alignment vertical="center"/>
    </xf>
    <xf numFmtId="0" fontId="15" fillId="6" borderId="7" xfId="0" applyFont="1" applyFill="1" applyBorder="1" applyAlignment="1">
      <alignment horizontal="centerContinuous" vertical="center"/>
    </xf>
    <xf numFmtId="181" fontId="15" fillId="6" borderId="0" xfId="0" applyNumberFormat="1" applyFont="1" applyFill="1" applyBorder="1" applyAlignment="1">
      <alignment horizontal="center" vertical="center"/>
    </xf>
    <xf numFmtId="181" fontId="15" fillId="6" borderId="9" xfId="0" applyNumberFormat="1" applyFont="1" applyFill="1" applyBorder="1" applyAlignment="1">
      <alignment horizontal="center" vertical="center"/>
    </xf>
    <xf numFmtId="1" fontId="15" fillId="6" borderId="9" xfId="0" applyNumberFormat="1" applyFont="1" applyFill="1" applyBorder="1" applyAlignment="1">
      <alignment horizontal="left" vertical="center"/>
    </xf>
    <xf numFmtId="4" fontId="15" fillId="6" borderId="16" xfId="0" applyNumberFormat="1" applyFont="1" applyFill="1" applyBorder="1" applyAlignment="1">
      <alignment horizontal="center" vertical="center"/>
    </xf>
    <xf numFmtId="177" fontId="17" fillId="6" borderId="0" xfId="0" applyNumberFormat="1" applyFont="1" applyFill="1" applyBorder="1" applyAlignment="1">
      <alignment horizontal="center" vertical="center" shrinkToFit="1"/>
    </xf>
    <xf numFmtId="0" fontId="15" fillId="6" borderId="9" xfId="0" applyFont="1" applyFill="1" applyBorder="1" applyAlignment="1">
      <alignment horizontal="centerContinuous" vertical="center"/>
    </xf>
    <xf numFmtId="177" fontId="15" fillId="6" borderId="0" xfId="0" applyNumberFormat="1" applyFont="1" applyFill="1" applyBorder="1" applyAlignment="1">
      <alignment horizontal="centerContinuous" vertical="center"/>
    </xf>
    <xf numFmtId="0" fontId="15" fillId="6" borderId="2" xfId="0" applyFont="1" applyFill="1" applyBorder="1" applyAlignment="1">
      <alignment horizontal="center" vertical="center"/>
    </xf>
    <xf numFmtId="177" fontId="15" fillId="6" borderId="0" xfId="0" applyNumberFormat="1" applyFont="1" applyFill="1" applyBorder="1" applyAlignment="1">
      <alignment horizontal="center" vertical="center"/>
    </xf>
    <xf numFmtId="181" fontId="17" fillId="6" borderId="0" xfId="0" applyNumberFormat="1" applyFont="1" applyFill="1" applyBorder="1" applyAlignment="1">
      <alignment horizontal="center" vertical="center"/>
    </xf>
    <xf numFmtId="0" fontId="17" fillId="6" borderId="9" xfId="0" applyFont="1" applyFill="1" applyBorder="1" applyAlignment="1">
      <alignment horizontal="center" vertical="center" shrinkToFit="1"/>
    </xf>
    <xf numFmtId="1" fontId="17" fillId="6" borderId="9" xfId="0" applyNumberFormat="1" applyFont="1" applyFill="1" applyBorder="1" applyAlignment="1">
      <alignment horizontal="center" vertical="center"/>
    </xf>
    <xf numFmtId="4" fontId="17" fillId="6" borderId="16" xfId="0" applyNumberFormat="1" applyFont="1" applyFill="1" applyBorder="1" applyAlignment="1">
      <alignment horizontal="centerContinuous" vertical="center"/>
    </xf>
    <xf numFmtId="177" fontId="17" fillId="6" borderId="1" xfId="0" applyNumberFormat="1" applyFont="1" applyFill="1" applyBorder="1" applyAlignment="1">
      <alignment horizontal="centerContinuous" vertical="center"/>
    </xf>
    <xf numFmtId="0" fontId="17" fillId="6" borderId="13" xfId="0" applyFont="1" applyFill="1" applyBorder="1" applyAlignment="1">
      <alignment horizontal="centerContinuous" vertical="center"/>
    </xf>
    <xf numFmtId="177" fontId="17" fillId="6" borderId="13" xfId="0" applyNumberFormat="1" applyFont="1" applyFill="1" applyBorder="1" applyAlignment="1">
      <alignment horizontal="centerContinuous" vertical="center"/>
    </xf>
    <xf numFmtId="177" fontId="17" fillId="6" borderId="1" xfId="0" applyNumberFormat="1" applyFont="1" applyFill="1" applyBorder="1" applyAlignment="1">
      <alignment horizontal="center" vertical="center"/>
    </xf>
    <xf numFmtId="177" fontId="17" fillId="6" borderId="13" xfId="0" applyNumberFormat="1" applyFont="1" applyFill="1" applyBorder="1" applyAlignment="1">
      <alignment horizontal="center" vertical="center"/>
    </xf>
    <xf numFmtId="181" fontId="17" fillId="6" borderId="1" xfId="0" applyNumberFormat="1" applyFont="1" applyFill="1" applyBorder="1" applyAlignment="1">
      <alignment horizontal="center" vertical="center"/>
    </xf>
    <xf numFmtId="0" fontId="17" fillId="6" borderId="13" xfId="0" applyFont="1" applyFill="1" applyBorder="1" applyAlignment="1">
      <alignment horizontal="center" vertical="center"/>
    </xf>
    <xf numFmtId="1" fontId="17" fillId="6" borderId="13" xfId="0" applyNumberFormat="1" applyFont="1" applyFill="1" applyBorder="1" applyAlignment="1">
      <alignment horizontal="center" vertical="center"/>
    </xf>
    <xf numFmtId="4" fontId="17" fillId="6" borderId="17" xfId="0" applyNumberFormat="1" applyFont="1" applyFill="1" applyBorder="1" applyAlignment="1">
      <alignment horizontal="centerContinuous" vertical="center"/>
    </xf>
    <xf numFmtId="182" fontId="19" fillId="0" borderId="9" xfId="0" applyNumberFormat="1" applyFont="1" applyFill="1" applyBorder="1" applyAlignment="1">
      <alignment horizontal="center" vertical="center" shrinkToFit="1"/>
    </xf>
    <xf numFmtId="41" fontId="19" fillId="0" borderId="11" xfId="0" applyNumberFormat="1" applyFont="1" applyFill="1" applyBorder="1" applyAlignment="1">
      <alignment horizontal="right" vertical="center" shrinkToFit="1"/>
    </xf>
    <xf numFmtId="41" fontId="19" fillId="0" borderId="0" xfId="0" applyNumberFormat="1" applyFont="1" applyFill="1" applyBorder="1" applyAlignment="1">
      <alignment horizontal="right" vertical="center" shrinkToFit="1"/>
    </xf>
    <xf numFmtId="41" fontId="19" fillId="0" borderId="16" xfId="0" applyNumberFormat="1" applyFont="1" applyFill="1" applyBorder="1" applyAlignment="1">
      <alignment horizontal="right" vertical="center" shrinkToFit="1"/>
    </xf>
    <xf numFmtId="183" fontId="19" fillId="0" borderId="0" xfId="0" applyNumberFormat="1" applyFont="1" applyFill="1" applyBorder="1" applyAlignment="1">
      <alignment horizontal="right" vertical="center" shrinkToFit="1"/>
    </xf>
    <xf numFmtId="0" fontId="20" fillId="0" borderId="0" xfId="0" applyNumberFormat="1" applyFont="1" applyBorder="1" applyAlignment="1">
      <alignment horizontal="center" vertical="center" shrinkToFit="1"/>
    </xf>
    <xf numFmtId="0" fontId="2" fillId="0" borderId="0" xfId="0" applyNumberFormat="1" applyFont="1" applyFill="1" applyBorder="1" applyAlignment="1">
      <alignment horizontal="center" vertical="center" shrinkToFit="1"/>
    </xf>
    <xf numFmtId="0" fontId="0" fillId="0" borderId="0" xfId="0" applyNumberFormat="1" applyFont="1" applyFill="1" applyBorder="1" applyAlignment="1">
      <alignment horizontal="center" vertical="center" shrinkToFit="1"/>
    </xf>
    <xf numFmtId="182" fontId="23" fillId="0" borderId="11" xfId="0" applyNumberFormat="1" applyFont="1" applyFill="1" applyBorder="1" applyAlignment="1">
      <alignment horizontal="center" vertical="center" shrinkToFit="1"/>
    </xf>
    <xf numFmtId="178" fontId="23" fillId="0" borderId="11" xfId="0" applyNumberFormat="1" applyFont="1" applyFill="1" applyBorder="1" applyAlignment="1" applyProtection="1">
      <alignment horizontal="right" vertical="center" shrinkToFit="1"/>
    </xf>
    <xf numFmtId="178" fontId="23" fillId="0" borderId="0" xfId="0" applyNumberFormat="1" applyFont="1" applyFill="1" applyBorder="1" applyAlignment="1" applyProtection="1">
      <alignment horizontal="right" vertical="center" shrinkToFit="1"/>
    </xf>
    <xf numFmtId="180" fontId="23" fillId="0" borderId="0" xfId="0" applyNumberFormat="1" applyFont="1" applyFill="1" applyBorder="1" applyAlignment="1" applyProtection="1">
      <alignment horizontal="right" vertical="center" shrinkToFit="1"/>
    </xf>
    <xf numFmtId="41" fontId="23" fillId="0" borderId="16" xfId="0" applyNumberFormat="1" applyFont="1" applyFill="1" applyBorder="1" applyAlignment="1">
      <alignment horizontal="right" vertical="center" shrinkToFit="1"/>
    </xf>
    <xf numFmtId="0" fontId="29" fillId="0" borderId="0" xfId="0" applyNumberFormat="1" applyFont="1" applyFill="1" applyBorder="1" applyAlignment="1">
      <alignment horizontal="center" vertical="center" shrinkToFit="1"/>
    </xf>
    <xf numFmtId="0" fontId="20" fillId="0" borderId="0" xfId="0" applyFont="1" applyBorder="1" applyAlignment="1">
      <alignment vertical="center" shrinkToFit="1"/>
    </xf>
    <xf numFmtId="41" fontId="19" fillId="0" borderId="11" xfId="0" applyNumberFormat="1" applyFont="1" applyBorder="1" applyAlignment="1">
      <alignment horizontal="right" vertical="center"/>
    </xf>
    <xf numFmtId="41" fontId="19" fillId="0" borderId="0" xfId="0" applyNumberFormat="1" applyFont="1" applyBorder="1" applyAlignment="1">
      <alignment horizontal="right" vertical="center"/>
    </xf>
    <xf numFmtId="183" fontId="19" fillId="0" borderId="0" xfId="0" applyNumberFormat="1" applyFont="1" applyBorder="1" applyAlignment="1">
      <alignment horizontal="right" vertical="center"/>
    </xf>
    <xf numFmtId="183" fontId="19" fillId="0" borderId="16" xfId="0" applyNumberFormat="1" applyFont="1" applyBorder="1" applyAlignment="1">
      <alignment horizontal="right" vertical="center"/>
    </xf>
    <xf numFmtId="177" fontId="17" fillId="0" borderId="0" xfId="0" applyNumberFormat="1" applyFont="1" applyFill="1" applyBorder="1" applyAlignment="1" applyProtection="1">
      <protection locked="0"/>
    </xf>
    <xf numFmtId="41" fontId="19" fillId="0" borderId="15" xfId="0" applyNumberFormat="1" applyFont="1" applyBorder="1" applyAlignment="1">
      <alignment horizontal="right" vertical="center"/>
    </xf>
    <xf numFmtId="41" fontId="19" fillId="0" borderId="1" xfId="0" applyNumberFormat="1" applyFont="1" applyBorder="1" applyAlignment="1">
      <alignment horizontal="right" vertical="center"/>
    </xf>
    <xf numFmtId="183" fontId="19" fillId="0" borderId="1" xfId="0" applyNumberFormat="1" applyFont="1" applyBorder="1" applyAlignment="1">
      <alignment horizontal="right" vertical="center"/>
    </xf>
    <xf numFmtId="183" fontId="19" fillId="0" borderId="17" xfId="0" applyNumberFormat="1" applyFont="1" applyBorder="1" applyAlignment="1">
      <alignment horizontal="right" vertical="center"/>
    </xf>
    <xf numFmtId="177" fontId="17" fillId="0" borderId="0" xfId="0" applyNumberFormat="1" applyFont="1" applyFill="1" applyBorder="1" applyAlignment="1" applyProtection="1">
      <alignment vertical="center"/>
      <protection locked="0"/>
    </xf>
    <xf numFmtId="0" fontId="27" fillId="0" borderId="0" xfId="0" applyFont="1" applyBorder="1" applyAlignment="1">
      <alignment vertical="top"/>
    </xf>
    <xf numFmtId="177" fontId="17" fillId="0" borderId="11" xfId="0" applyNumberFormat="1" applyFont="1" applyFill="1" applyBorder="1" applyAlignment="1" applyProtection="1">
      <protection locked="0"/>
    </xf>
    <xf numFmtId="0" fontId="32" fillId="0" borderId="0" xfId="0" applyFont="1"/>
    <xf numFmtId="177" fontId="33" fillId="0" borderId="0" xfId="0" applyNumberFormat="1" applyFont="1" applyAlignment="1">
      <alignment horizontal="right"/>
    </xf>
    <xf numFmtId="0" fontId="33" fillId="0" borderId="0" xfId="0" applyFont="1"/>
    <xf numFmtId="177" fontId="33" fillId="0" borderId="0" xfId="0" applyNumberFormat="1" applyFont="1"/>
    <xf numFmtId="181" fontId="33" fillId="0" borderId="0" xfId="0" applyNumberFormat="1" applyFont="1" applyAlignment="1">
      <alignment horizontal="center"/>
    </xf>
    <xf numFmtId="4" fontId="33" fillId="0" borderId="0" xfId="0" applyNumberFormat="1" applyFont="1"/>
    <xf numFmtId="177" fontId="34" fillId="0" borderId="0" xfId="0" applyNumberFormat="1" applyFont="1"/>
    <xf numFmtId="184" fontId="34" fillId="0" borderId="0" xfId="0" applyNumberFormat="1" applyFont="1" applyAlignment="1">
      <alignment horizontal="center"/>
    </xf>
    <xf numFmtId="4" fontId="34" fillId="0" borderId="0" xfId="0" applyNumberFormat="1" applyFont="1"/>
    <xf numFmtId="181" fontId="34" fillId="0" borderId="0" xfId="0" applyNumberFormat="1" applyFont="1" applyAlignment="1">
      <alignment horizontal="center"/>
    </xf>
    <xf numFmtId="177" fontId="35" fillId="0" borderId="0" xfId="0" applyNumberFormat="1" applyFont="1"/>
    <xf numFmtId="4" fontId="35" fillId="0" borderId="0" xfId="0" applyNumberFormat="1" applyFont="1"/>
    <xf numFmtId="0" fontId="36" fillId="0" borderId="0" xfId="0" applyFont="1" applyFill="1"/>
    <xf numFmtId="0" fontId="0" fillId="0" borderId="0" xfId="0" applyFill="1"/>
    <xf numFmtId="0" fontId="39" fillId="0" borderId="0" xfId="0" applyFont="1" applyFill="1" applyAlignment="1">
      <alignment horizontal="center"/>
    </xf>
    <xf numFmtId="0" fontId="13" fillId="0" borderId="0" xfId="0" applyFont="1" applyFill="1"/>
    <xf numFmtId="0" fontId="2" fillId="0" borderId="0" xfId="0" applyFont="1" applyFill="1"/>
    <xf numFmtId="185" fontId="42" fillId="7" borderId="2" xfId="0" applyNumberFormat="1" applyFont="1" applyFill="1" applyBorder="1" applyAlignment="1">
      <alignment horizontal="center" vertical="center"/>
    </xf>
    <xf numFmtId="185" fontId="45" fillId="7" borderId="9" xfId="0" applyNumberFormat="1" applyFont="1" applyFill="1" applyBorder="1" applyAlignment="1">
      <alignment horizontal="center" vertical="center"/>
    </xf>
    <xf numFmtId="0" fontId="42" fillId="7" borderId="7" xfId="0" applyFont="1" applyFill="1" applyBorder="1" applyAlignment="1">
      <alignment horizontal="center" vertical="center" wrapText="1"/>
    </xf>
    <xf numFmtId="0" fontId="42" fillId="7" borderId="4" xfId="0" applyFont="1" applyFill="1" applyBorder="1" applyAlignment="1">
      <alignment horizontal="center" vertical="center"/>
    </xf>
    <xf numFmtId="0" fontId="42" fillId="7" borderId="5" xfId="0" applyFont="1" applyFill="1" applyBorder="1" applyAlignment="1">
      <alignment horizontal="center" vertical="center"/>
    </xf>
    <xf numFmtId="185" fontId="45" fillId="7" borderId="9" xfId="0" applyNumberFormat="1" applyFont="1" applyFill="1" applyBorder="1" applyAlignment="1">
      <alignment horizontal="center" vertical="center" wrapText="1" shrinkToFit="1"/>
    </xf>
    <xf numFmtId="0" fontId="44" fillId="7" borderId="11" xfId="0" applyFont="1" applyFill="1" applyBorder="1" applyAlignment="1">
      <alignment horizontal="center" vertical="center" wrapText="1"/>
    </xf>
    <xf numFmtId="0" fontId="42" fillId="7" borderId="2" xfId="0" applyFont="1" applyFill="1" applyBorder="1" applyAlignment="1">
      <alignment horizontal="center" vertical="center"/>
    </xf>
    <xf numFmtId="0" fontId="42" fillId="7" borderId="11" xfId="0" applyFont="1" applyFill="1" applyBorder="1" applyAlignment="1">
      <alignment horizontal="center" vertical="center" wrapText="1"/>
    </xf>
    <xf numFmtId="185" fontId="42" fillId="7" borderId="13" xfId="0" applyNumberFormat="1" applyFont="1" applyFill="1" applyBorder="1" applyAlignment="1">
      <alignment horizontal="center" vertical="center"/>
    </xf>
    <xf numFmtId="185" fontId="45" fillId="7" borderId="13" xfId="0" applyNumberFormat="1" applyFont="1" applyFill="1" applyBorder="1" applyAlignment="1">
      <alignment horizontal="center" vertical="center" wrapText="1" shrinkToFit="1"/>
    </xf>
    <xf numFmtId="0" fontId="45" fillId="7" borderId="15" xfId="0" applyFont="1" applyFill="1" applyBorder="1" applyAlignment="1">
      <alignment horizontal="center" vertical="center"/>
    </xf>
    <xf numFmtId="0" fontId="46" fillId="0" borderId="9" xfId="0" applyNumberFormat="1" applyFont="1" applyFill="1" applyBorder="1" applyAlignment="1">
      <alignment horizontal="center" vertical="center"/>
    </xf>
    <xf numFmtId="0" fontId="0" fillId="0" borderId="0" xfId="0" applyFont="1" applyFill="1"/>
    <xf numFmtId="0" fontId="29" fillId="0" borderId="0" xfId="0" applyFont="1" applyFill="1"/>
    <xf numFmtId="0" fontId="48" fillId="0" borderId="9" xfId="0" applyNumberFormat="1" applyFont="1" applyFill="1" applyBorder="1" applyAlignment="1">
      <alignment horizontal="center" vertical="center"/>
    </xf>
    <xf numFmtId="185" fontId="50" fillId="0" borderId="9" xfId="0" applyNumberFormat="1" applyFont="1" applyFill="1" applyBorder="1" applyAlignment="1" applyProtection="1">
      <alignment horizontal="center" vertical="center"/>
    </xf>
    <xf numFmtId="185" fontId="50" fillId="0" borderId="13" xfId="0" applyNumberFormat="1" applyFont="1" applyFill="1" applyBorder="1" applyAlignment="1" applyProtection="1">
      <alignment horizontal="center" vertical="center"/>
    </xf>
    <xf numFmtId="0" fontId="0" fillId="0" borderId="0" xfId="0" applyFill="1" applyBorder="1" applyAlignment="1"/>
    <xf numFmtId="0" fontId="20" fillId="3" borderId="0" xfId="0" applyFont="1" applyFill="1"/>
    <xf numFmtId="0" fontId="20" fillId="0" borderId="0" xfId="0" applyFont="1" applyAlignment="1">
      <alignment horizontal="right"/>
    </xf>
    <xf numFmtId="186" fontId="20" fillId="0" borderId="0" xfId="0" applyNumberFormat="1" applyFont="1" applyAlignment="1">
      <alignment horizontal="right"/>
    </xf>
    <xf numFmtId="0" fontId="52" fillId="3" borderId="0" xfId="0" applyFont="1" applyFill="1"/>
    <xf numFmtId="0" fontId="20" fillId="0" borderId="0" xfId="0" applyFont="1" applyFill="1" applyAlignment="1">
      <alignment horizontal="center"/>
    </xf>
    <xf numFmtId="0" fontId="39" fillId="0" borderId="0" xfId="0" applyFont="1" applyAlignment="1">
      <alignment horizontal="center" vertical="center"/>
    </xf>
    <xf numFmtId="0" fontId="18" fillId="0" borderId="0" xfId="0" applyFont="1" applyAlignment="1">
      <alignment horizontal="right"/>
    </xf>
    <xf numFmtId="186" fontId="18" fillId="0" borderId="0" xfId="0" applyNumberFormat="1" applyFont="1" applyAlignment="1">
      <alignment horizontal="right"/>
    </xf>
    <xf numFmtId="0" fontId="13" fillId="0" borderId="1" xfId="0" applyFont="1" applyFill="1" applyBorder="1" applyAlignment="1"/>
    <xf numFmtId="0" fontId="13" fillId="0" borderId="0" xfId="0" applyFont="1" applyFill="1" applyAlignment="1">
      <alignment horizontal="right"/>
    </xf>
    <xf numFmtId="186" fontId="13" fillId="0" borderId="0" xfId="0" applyNumberFormat="1" applyFont="1" applyFill="1" applyAlignment="1">
      <alignment horizontal="right"/>
    </xf>
    <xf numFmtId="0" fontId="54" fillId="0" borderId="0" xfId="0" applyFont="1" applyFill="1"/>
    <xf numFmtId="0" fontId="55" fillId="0" borderId="0" xfId="0" applyFont="1"/>
    <xf numFmtId="0" fontId="20" fillId="0" borderId="0" xfId="0" applyFont="1" applyAlignment="1">
      <alignment horizontal="center" vertical="center"/>
    </xf>
    <xf numFmtId="0" fontId="60" fillId="2" borderId="2" xfId="0" applyFont="1" applyFill="1" applyBorder="1" applyAlignment="1">
      <alignment horizontal="center" vertical="center" wrapText="1"/>
    </xf>
    <xf numFmtId="0" fontId="60" fillId="2" borderId="2" xfId="0" applyFont="1" applyFill="1" applyBorder="1" applyAlignment="1">
      <alignment horizontal="center" vertical="center"/>
    </xf>
    <xf numFmtId="0" fontId="56" fillId="2" borderId="9" xfId="0" applyFont="1" applyFill="1" applyBorder="1" applyAlignment="1">
      <alignment horizontal="centerContinuous" vertical="center" wrapText="1"/>
    </xf>
    <xf numFmtId="177" fontId="56" fillId="2" borderId="9" xfId="0" applyNumberFormat="1" applyFont="1" applyFill="1" applyBorder="1" applyAlignment="1">
      <alignment horizontal="centerContinuous" vertical="center" wrapText="1"/>
    </xf>
    <xf numFmtId="177" fontId="56" fillId="2" borderId="9" xfId="0" applyNumberFormat="1" applyFont="1" applyFill="1" applyBorder="1" applyAlignment="1">
      <alignment horizontal="centerContinuous" vertical="center"/>
    </xf>
    <xf numFmtId="0" fontId="20" fillId="0" borderId="0" xfId="0" applyFont="1" applyAlignment="1">
      <alignment vertical="center"/>
    </xf>
    <xf numFmtId="184" fontId="61" fillId="3" borderId="2" xfId="0" applyNumberFormat="1" applyFont="1" applyFill="1" applyBorder="1" applyAlignment="1">
      <alignment horizontal="center" vertical="center"/>
    </xf>
    <xf numFmtId="178" fontId="61" fillId="0" borderId="7" xfId="0" applyNumberFormat="1" applyFont="1" applyFill="1" applyBorder="1" applyAlignment="1">
      <alignment horizontal="right" vertical="center" shrinkToFit="1"/>
    </xf>
    <xf numFmtId="178" fontId="61" fillId="0" borderId="6" xfId="0" applyNumberFormat="1" applyFont="1" applyFill="1" applyBorder="1" applyAlignment="1">
      <alignment horizontal="right" vertical="center" shrinkToFit="1"/>
    </xf>
    <xf numFmtId="179" fontId="61" fillId="0" borderId="6" xfId="0" applyNumberFormat="1" applyFont="1" applyFill="1" applyBorder="1" applyAlignment="1">
      <alignment horizontal="right" vertical="center" shrinkToFit="1"/>
    </xf>
    <xf numFmtId="179" fontId="61" fillId="0" borderId="8" xfId="0" applyNumberFormat="1" applyFont="1" applyFill="1" applyBorder="1" applyAlignment="1">
      <alignment horizontal="right" vertical="center" shrinkToFit="1"/>
    </xf>
    <xf numFmtId="178" fontId="17" fillId="0" borderId="7" xfId="0" applyNumberFormat="1" applyFont="1" applyFill="1" applyBorder="1" applyAlignment="1">
      <alignment vertical="center" shrinkToFit="1"/>
    </xf>
    <xf numFmtId="178" fontId="17" fillId="0" borderId="6" xfId="0" applyNumberFormat="1" applyFont="1" applyFill="1" applyBorder="1" applyAlignment="1">
      <alignment vertical="center" shrinkToFit="1"/>
    </xf>
    <xf numFmtId="180" fontId="17" fillId="0" borderId="6" xfId="0" applyNumberFormat="1" applyFont="1" applyFill="1" applyBorder="1" applyAlignment="1">
      <alignment vertical="center" shrinkToFit="1"/>
    </xf>
    <xf numFmtId="184" fontId="17" fillId="3" borderId="2" xfId="0" applyNumberFormat="1" applyFont="1" applyFill="1" applyBorder="1" applyAlignment="1">
      <alignment horizontal="center" vertical="center"/>
    </xf>
    <xf numFmtId="179" fontId="17" fillId="0" borderId="6" xfId="0" applyNumberFormat="1" applyFont="1" applyFill="1" applyBorder="1" applyAlignment="1">
      <alignment vertical="center" shrinkToFit="1"/>
    </xf>
    <xf numFmtId="179" fontId="17" fillId="0" borderId="8" xfId="0" applyNumberFormat="1" applyFont="1" applyFill="1" applyBorder="1" applyAlignment="1">
      <alignment vertical="center" shrinkToFit="1"/>
    </xf>
    <xf numFmtId="178" fontId="17" fillId="0" borderId="7" xfId="0" applyNumberFormat="1" applyFont="1" applyFill="1" applyBorder="1" applyAlignment="1">
      <alignment horizontal="right" vertical="center" shrinkToFit="1"/>
    </xf>
    <xf numFmtId="178" fontId="17" fillId="0" borderId="6" xfId="0" applyNumberFormat="1" applyFont="1" applyFill="1" applyBorder="1" applyAlignment="1">
      <alignment horizontal="right" vertical="center" shrinkToFit="1"/>
    </xf>
    <xf numFmtId="179" fontId="17" fillId="0" borderId="6" xfId="0" applyNumberFormat="1" applyFont="1" applyFill="1" applyBorder="1" applyAlignment="1">
      <alignment horizontal="right" vertical="center" shrinkToFit="1"/>
    </xf>
    <xf numFmtId="179" fontId="17" fillId="0" borderId="8" xfId="0" applyNumberFormat="1" applyFont="1" applyFill="1" applyBorder="1" applyAlignment="1">
      <alignment horizontal="right" vertical="center" shrinkToFit="1"/>
    </xf>
    <xf numFmtId="184" fontId="20" fillId="0" borderId="0" xfId="0" applyNumberFormat="1" applyFont="1" applyAlignment="1">
      <alignment vertical="center" shrinkToFit="1"/>
    </xf>
    <xf numFmtId="0" fontId="61" fillId="8" borderId="9" xfId="0" applyNumberFormat="1" applyFont="1" applyFill="1" applyBorder="1" applyAlignment="1">
      <alignment horizontal="center" vertical="center"/>
    </xf>
    <xf numFmtId="178" fontId="61" fillId="0" borderId="11" xfId="0" applyNumberFormat="1" applyFont="1" applyFill="1" applyBorder="1" applyAlignment="1">
      <alignment horizontal="right" vertical="center" shrinkToFit="1"/>
    </xf>
    <xf numFmtId="178" fontId="61" fillId="0" borderId="0" xfId="0" applyNumberFormat="1" applyFont="1" applyFill="1" applyBorder="1" applyAlignment="1">
      <alignment horizontal="right" vertical="center" shrinkToFit="1"/>
    </xf>
    <xf numFmtId="179" fontId="61" fillId="0" borderId="0" xfId="0" applyNumberFormat="1" applyFont="1" applyFill="1" applyBorder="1" applyAlignment="1">
      <alignment horizontal="right" vertical="center" shrinkToFit="1"/>
    </xf>
    <xf numFmtId="179" fontId="61" fillId="0" borderId="16" xfId="0" applyNumberFormat="1" applyFont="1" applyFill="1" applyBorder="1" applyAlignment="1">
      <alignment horizontal="right" vertical="center" shrinkToFit="1"/>
    </xf>
    <xf numFmtId="178" fontId="17" fillId="0" borderId="11" xfId="0" applyNumberFormat="1" applyFont="1" applyFill="1" applyBorder="1" applyAlignment="1">
      <alignment vertical="center" shrinkToFit="1"/>
    </xf>
    <xf numFmtId="178" fontId="17" fillId="0" borderId="0" xfId="0" applyNumberFormat="1" applyFont="1" applyFill="1" applyBorder="1" applyAlignment="1">
      <alignment vertical="center" shrinkToFit="1"/>
    </xf>
    <xf numFmtId="179" fontId="17" fillId="0" borderId="0" xfId="0" applyNumberFormat="1" applyFont="1" applyFill="1" applyBorder="1" applyAlignment="1">
      <alignment vertical="center" shrinkToFit="1"/>
    </xf>
    <xf numFmtId="0" fontId="17" fillId="8" borderId="9" xfId="0" applyNumberFormat="1" applyFont="1" applyFill="1" applyBorder="1" applyAlignment="1">
      <alignment horizontal="center" vertical="center"/>
    </xf>
    <xf numFmtId="179" fontId="17" fillId="0" borderId="16" xfId="0" applyNumberFormat="1" applyFont="1" applyFill="1" applyBorder="1" applyAlignment="1">
      <alignment vertical="center" shrinkToFit="1"/>
    </xf>
    <xf numFmtId="178" fontId="17" fillId="0" borderId="11" xfId="0" applyNumberFormat="1" applyFont="1" applyFill="1" applyBorder="1" applyAlignment="1">
      <alignment horizontal="right" vertical="center" shrinkToFit="1"/>
    </xf>
    <xf numFmtId="178" fontId="17" fillId="0" borderId="0" xfId="0" applyNumberFormat="1" applyFont="1" applyFill="1" applyBorder="1" applyAlignment="1">
      <alignment horizontal="right" vertical="center" shrinkToFit="1"/>
    </xf>
    <xf numFmtId="179" fontId="17" fillId="0" borderId="0" xfId="0" applyNumberFormat="1" applyFont="1" applyFill="1" applyBorder="1" applyAlignment="1">
      <alignment horizontal="right" vertical="center" shrinkToFit="1"/>
    </xf>
    <xf numFmtId="179" fontId="17" fillId="0" borderId="16" xfId="0" applyNumberFormat="1" applyFont="1" applyFill="1" applyBorder="1" applyAlignment="1">
      <alignment horizontal="right" vertical="center" shrinkToFit="1"/>
    </xf>
    <xf numFmtId="0" fontId="20" fillId="0" borderId="0" xfId="0" applyFont="1" applyAlignment="1">
      <alignment vertical="center" shrinkToFit="1"/>
    </xf>
    <xf numFmtId="0" fontId="61" fillId="3" borderId="9" xfId="0" applyNumberFormat="1" applyFont="1" applyFill="1" applyBorder="1" applyAlignment="1">
      <alignment horizontal="center" vertical="center"/>
    </xf>
    <xf numFmtId="0" fontId="17" fillId="3" borderId="9" xfId="0" applyNumberFormat="1" applyFont="1" applyFill="1" applyBorder="1" applyAlignment="1">
      <alignment horizontal="center" vertical="center"/>
    </xf>
    <xf numFmtId="186" fontId="61" fillId="3" borderId="9" xfId="0" applyNumberFormat="1" applyFont="1" applyFill="1" applyBorder="1" applyAlignment="1">
      <alignment horizontal="center" vertical="center"/>
    </xf>
    <xf numFmtId="186" fontId="17" fillId="3" borderId="9" xfId="0" applyNumberFormat="1" applyFont="1" applyFill="1" applyBorder="1" applyAlignment="1">
      <alignment horizontal="center" vertical="center"/>
    </xf>
    <xf numFmtId="187" fontId="61" fillId="3" borderId="9" xfId="0" applyNumberFormat="1" applyFont="1" applyFill="1" applyBorder="1" applyAlignment="1">
      <alignment horizontal="center" vertical="center"/>
    </xf>
    <xf numFmtId="187" fontId="17" fillId="3" borderId="9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 horizontal="right" vertical="center" shrinkToFit="1"/>
    </xf>
    <xf numFmtId="187" fontId="61" fillId="3" borderId="13" xfId="0" applyNumberFormat="1" applyFont="1" applyFill="1" applyBorder="1" applyAlignment="1">
      <alignment horizontal="center" vertical="center"/>
    </xf>
    <xf numFmtId="178" fontId="62" fillId="0" borderId="1" xfId="0" applyNumberFormat="1" applyFont="1" applyFill="1" applyBorder="1" applyAlignment="1">
      <alignment horizontal="right" vertical="center" shrinkToFit="1"/>
    </xf>
    <xf numFmtId="179" fontId="62" fillId="0" borderId="1" xfId="0" applyNumberFormat="1" applyFont="1" applyFill="1" applyBorder="1" applyAlignment="1">
      <alignment horizontal="right" vertical="center" shrinkToFit="1"/>
    </xf>
    <xf numFmtId="179" fontId="62" fillId="0" borderId="17" xfId="0" applyNumberFormat="1" applyFont="1" applyFill="1" applyBorder="1" applyAlignment="1">
      <alignment horizontal="right" vertical="center" shrinkToFit="1"/>
    </xf>
    <xf numFmtId="178" fontId="56" fillId="0" borderId="1" xfId="0" applyNumberFormat="1" applyFont="1" applyFill="1" applyBorder="1" applyAlignment="1">
      <alignment horizontal="right" vertical="center" shrinkToFit="1"/>
    </xf>
    <xf numFmtId="188" fontId="56" fillId="0" borderId="1" xfId="0" applyNumberFormat="1" applyFont="1" applyFill="1" applyBorder="1" applyAlignment="1">
      <alignment horizontal="right" vertical="center" shrinkToFit="1"/>
    </xf>
    <xf numFmtId="179" fontId="56" fillId="0" borderId="1" xfId="0" applyNumberFormat="1" applyFont="1" applyFill="1" applyBorder="1" applyAlignment="1">
      <alignment horizontal="right" vertical="center" shrinkToFit="1"/>
    </xf>
    <xf numFmtId="179" fontId="56" fillId="0" borderId="17" xfId="0" applyNumberFormat="1" applyFont="1" applyFill="1" applyBorder="1" applyAlignment="1">
      <alignment horizontal="right" vertical="center" shrinkToFit="1"/>
    </xf>
    <xf numFmtId="187" fontId="17" fillId="0" borderId="13" xfId="0" applyNumberFormat="1" applyFont="1" applyFill="1" applyBorder="1" applyAlignment="1">
      <alignment horizontal="center" vertical="center"/>
    </xf>
    <xf numFmtId="178" fontId="56" fillId="0" borderId="15" xfId="0" applyNumberFormat="1" applyFont="1" applyFill="1" applyBorder="1" applyAlignment="1">
      <alignment horizontal="right" vertical="center" shrinkToFit="1"/>
    </xf>
    <xf numFmtId="0" fontId="20" fillId="0" borderId="0" xfId="0" applyFont="1" applyBorder="1" applyAlignment="1">
      <alignment horizontal="right" shrinkToFit="1"/>
    </xf>
    <xf numFmtId="186" fontId="18" fillId="0" borderId="0" xfId="0" applyNumberFormat="1" applyFont="1" applyBorder="1" applyAlignment="1">
      <alignment horizontal="right"/>
    </xf>
    <xf numFmtId="186" fontId="32" fillId="0" borderId="0" xfId="0" applyNumberFormat="1" applyFont="1" applyBorder="1" applyAlignment="1">
      <alignment horizontal="right"/>
    </xf>
    <xf numFmtId="0" fontId="32" fillId="0" borderId="0" xfId="0" applyFont="1" applyBorder="1" applyAlignment="1">
      <alignment horizontal="right"/>
    </xf>
    <xf numFmtId="0" fontId="64" fillId="0" borderId="0" xfId="0" applyFont="1" applyBorder="1" applyAlignment="1">
      <alignment horizontal="right"/>
    </xf>
    <xf numFmtId="186" fontId="32" fillId="0" borderId="0" xfId="0" applyNumberFormat="1" applyFont="1" applyBorder="1" applyAlignment="1">
      <alignment horizontal="right" vertical="top"/>
    </xf>
    <xf numFmtId="0" fontId="32" fillId="0" borderId="0" xfId="0" applyFont="1" applyAlignment="1">
      <alignment vertical="top"/>
    </xf>
    <xf numFmtId="0" fontId="64" fillId="0" borderId="0" xfId="0" applyFont="1" applyAlignment="1">
      <alignment vertical="top"/>
    </xf>
    <xf numFmtId="187" fontId="18" fillId="3" borderId="0" xfId="0" applyNumberFormat="1" applyFont="1" applyFill="1" applyAlignment="1">
      <alignment horizontal="right"/>
    </xf>
    <xf numFmtId="178" fontId="59" fillId="3" borderId="0" xfId="0" applyNumberFormat="1" applyFont="1" applyFill="1" applyBorder="1" applyAlignment="1"/>
    <xf numFmtId="189" fontId="59" fillId="3" borderId="0" xfId="0" applyNumberFormat="1" applyFont="1" applyFill="1"/>
    <xf numFmtId="0" fontId="59" fillId="3" borderId="0" xfId="0" applyFont="1" applyFill="1" applyAlignment="1">
      <alignment horizontal="right"/>
    </xf>
    <xf numFmtId="187" fontId="20" fillId="3" borderId="0" xfId="0" applyNumberFormat="1" applyFont="1" applyFill="1" applyAlignment="1">
      <alignment horizontal="right"/>
    </xf>
    <xf numFmtId="186" fontId="20" fillId="0" borderId="0" xfId="0" applyNumberFormat="1" applyFont="1" applyBorder="1" applyAlignment="1">
      <alignment horizontal="right"/>
    </xf>
    <xf numFmtId="178" fontId="52" fillId="3" borderId="0" xfId="0" applyNumberFormat="1" applyFont="1" applyFill="1" applyBorder="1" applyAlignment="1"/>
    <xf numFmtId="0" fontId="52" fillId="3" borderId="0" xfId="0" applyFont="1" applyFill="1" applyAlignment="1">
      <alignment horizontal="right"/>
    </xf>
    <xf numFmtId="0" fontId="20" fillId="3" borderId="0" xfId="0" applyFont="1" applyFill="1" applyAlignment="1">
      <alignment horizontal="right"/>
    </xf>
    <xf numFmtId="178" fontId="52" fillId="3" borderId="0" xfId="0" applyNumberFormat="1" applyFont="1" applyFill="1" applyAlignment="1">
      <alignment horizontal="right"/>
    </xf>
    <xf numFmtId="0" fontId="20" fillId="0" borderId="0" xfId="0" applyFont="1"/>
    <xf numFmtId="0" fontId="39" fillId="0" borderId="0" xfId="0" applyFont="1" applyBorder="1" applyAlignment="1">
      <alignment horizontal="center"/>
    </xf>
    <xf numFmtId="177" fontId="30" fillId="2" borderId="2" xfId="0" applyNumberFormat="1" applyFont="1" applyFill="1" applyBorder="1" applyAlignment="1">
      <alignment horizontal="center" vertical="center"/>
    </xf>
    <xf numFmtId="177" fontId="15" fillId="2" borderId="2" xfId="0" applyNumberFormat="1" applyFont="1" applyFill="1" applyBorder="1" applyAlignment="1">
      <alignment horizontal="center" vertical="center"/>
    </xf>
    <xf numFmtId="177" fontId="15" fillId="2" borderId="8" xfId="0" applyNumberFormat="1" applyFont="1" applyFill="1" applyBorder="1" applyAlignment="1">
      <alignment horizontal="center" vertical="center"/>
    </xf>
    <xf numFmtId="177" fontId="57" fillId="2" borderId="9" xfId="0" applyNumberFormat="1" applyFont="1" applyFill="1" applyBorder="1" applyAlignment="1">
      <alignment horizontal="center" vertical="center"/>
    </xf>
    <xf numFmtId="177" fontId="17" fillId="2" borderId="17" xfId="0" applyNumberFormat="1" applyFont="1" applyFill="1" applyBorder="1" applyAlignment="1">
      <alignment horizontal="center" vertical="center"/>
    </xf>
    <xf numFmtId="177" fontId="17" fillId="2" borderId="13" xfId="0" applyNumberFormat="1" applyFont="1" applyFill="1" applyBorder="1" applyAlignment="1">
      <alignment horizontal="center" vertical="center"/>
    </xf>
    <xf numFmtId="0" fontId="66" fillId="0" borderId="9" xfId="0" applyFont="1" applyBorder="1" applyAlignment="1">
      <alignment horizontal="center" vertical="center"/>
    </xf>
    <xf numFmtId="184" fontId="67" fillId="0" borderId="0" xfId="0" applyNumberFormat="1" applyFont="1" applyBorder="1" applyAlignment="1">
      <alignment horizontal="right" vertical="center" shrinkToFit="1"/>
    </xf>
    <xf numFmtId="184" fontId="67" fillId="0" borderId="16" xfId="0" applyNumberFormat="1" applyFont="1" applyBorder="1" applyAlignment="1">
      <alignment horizontal="right" vertical="center" shrinkToFit="1"/>
    </xf>
    <xf numFmtId="0" fontId="68" fillId="0" borderId="0" xfId="0" applyFont="1" applyBorder="1"/>
    <xf numFmtId="41" fontId="67" fillId="0" borderId="0" xfId="0" applyNumberFormat="1" applyFont="1" applyBorder="1" applyAlignment="1">
      <alignment horizontal="right" vertical="center" shrinkToFit="1"/>
    </xf>
    <xf numFmtId="41" fontId="67" fillId="0" borderId="16" xfId="0" applyNumberFormat="1" applyFont="1" applyBorder="1" applyAlignment="1">
      <alignment horizontal="right" vertical="center" shrinkToFit="1"/>
    </xf>
    <xf numFmtId="0" fontId="69" fillId="0" borderId="9" xfId="0" applyFont="1" applyBorder="1" applyAlignment="1">
      <alignment horizontal="center" vertical="center"/>
    </xf>
    <xf numFmtId="41" fontId="70" fillId="0" borderId="0" xfId="0" applyNumberFormat="1" applyFont="1" applyBorder="1" applyAlignment="1">
      <alignment horizontal="right" vertical="center" shrinkToFit="1"/>
    </xf>
    <xf numFmtId="41" fontId="70" fillId="0" borderId="16" xfId="0" applyNumberFormat="1" applyFont="1" applyBorder="1" applyAlignment="1">
      <alignment horizontal="right" vertical="center" shrinkToFit="1"/>
    </xf>
    <xf numFmtId="177" fontId="30" fillId="0" borderId="9" xfId="0" applyNumberFormat="1" applyFont="1" applyBorder="1" applyAlignment="1">
      <alignment horizontal="center" vertical="center"/>
    </xf>
    <xf numFmtId="41" fontId="67" fillId="0" borderId="11" xfId="0" applyNumberFormat="1" applyFont="1" applyFill="1" applyBorder="1" applyAlignment="1">
      <alignment horizontal="right" vertical="center" shrinkToFit="1"/>
    </xf>
    <xf numFmtId="41" fontId="67" fillId="0" borderId="0" xfId="0" applyNumberFormat="1" applyFont="1" applyFill="1" applyBorder="1" applyAlignment="1">
      <alignment horizontal="right" vertical="center" shrinkToFit="1"/>
    </xf>
    <xf numFmtId="41" fontId="67" fillId="0" borderId="0" xfId="0" applyNumberFormat="1" applyFont="1" applyFill="1" applyBorder="1" applyAlignment="1" applyProtection="1">
      <alignment horizontal="right" vertical="center" shrinkToFit="1"/>
      <protection locked="0"/>
    </xf>
    <xf numFmtId="41" fontId="67" fillId="0" borderId="16" xfId="0" applyNumberFormat="1" applyFont="1" applyFill="1" applyBorder="1" applyAlignment="1" applyProtection="1">
      <alignment horizontal="right" vertical="center" shrinkToFit="1"/>
      <protection locked="0"/>
    </xf>
    <xf numFmtId="0" fontId="30" fillId="0" borderId="9" xfId="0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  <xf numFmtId="41" fontId="67" fillId="0" borderId="15" xfId="0" applyNumberFormat="1" applyFont="1" applyFill="1" applyBorder="1" applyAlignment="1">
      <alignment horizontal="right" vertical="center" shrinkToFit="1"/>
    </xf>
    <xf numFmtId="41" fontId="67" fillId="0" borderId="1" xfId="0" applyNumberFormat="1" applyFont="1" applyFill="1" applyBorder="1" applyAlignment="1">
      <alignment horizontal="right" vertical="center" shrinkToFit="1"/>
    </xf>
    <xf numFmtId="41" fontId="67" fillId="0" borderId="1" xfId="0" applyNumberFormat="1" applyFont="1" applyFill="1" applyBorder="1" applyAlignment="1" applyProtection="1">
      <alignment horizontal="right" vertical="center" shrinkToFit="1"/>
      <protection locked="0"/>
    </xf>
    <xf numFmtId="41" fontId="67" fillId="0" borderId="17" xfId="0" applyNumberFormat="1" applyFont="1" applyFill="1" applyBorder="1" applyAlignment="1" applyProtection="1">
      <alignment horizontal="right" vertical="center" shrinkToFit="1"/>
      <protection locked="0"/>
    </xf>
    <xf numFmtId="41" fontId="0" fillId="0" borderId="0" xfId="0" applyNumberFormat="1"/>
    <xf numFmtId="0" fontId="0" fillId="0" borderId="0" xfId="0" applyFont="1"/>
    <xf numFmtId="0" fontId="71" fillId="0" borderId="0" xfId="0" applyFont="1" applyAlignment="1"/>
    <xf numFmtId="0" fontId="71" fillId="0" borderId="0" xfId="0" applyFont="1"/>
    <xf numFmtId="0" fontId="73" fillId="0" borderId="0" xfId="0" applyFont="1" applyBorder="1" applyAlignment="1">
      <alignment horizontal="center"/>
    </xf>
    <xf numFmtId="190" fontId="13" fillId="0" borderId="0" xfId="0" applyNumberFormat="1" applyFont="1" applyBorder="1" applyAlignment="1">
      <alignment horizontal="right"/>
    </xf>
    <xf numFmtId="190" fontId="13" fillId="0" borderId="0" xfId="0" applyNumberFormat="1" applyFont="1" applyBorder="1"/>
    <xf numFmtId="190" fontId="13" fillId="0" borderId="0" xfId="1" applyNumberFormat="1" applyFont="1" applyBorder="1" applyAlignment="1">
      <alignment horizontal="right"/>
    </xf>
    <xf numFmtId="181" fontId="13" fillId="0" borderId="0" xfId="0" applyNumberFormat="1" applyFont="1" applyBorder="1" applyAlignment="1">
      <alignment horizontal="right"/>
    </xf>
    <xf numFmtId="181" fontId="13" fillId="0" borderId="0" xfId="0" applyNumberFormat="1" applyFont="1" applyBorder="1" applyAlignment="1">
      <alignment horizontal="centerContinuous"/>
    </xf>
    <xf numFmtId="0" fontId="75" fillId="0" borderId="0" xfId="0" applyFont="1" applyBorder="1"/>
    <xf numFmtId="177" fontId="30" fillId="2" borderId="7" xfId="0" applyNumberFormat="1" applyFont="1" applyFill="1" applyBorder="1" applyAlignment="1">
      <alignment horizontal="center" vertical="center"/>
    </xf>
    <xf numFmtId="0" fontId="61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190" fontId="15" fillId="2" borderId="11" xfId="0" applyNumberFormat="1" applyFont="1" applyFill="1" applyBorder="1" applyAlignment="1">
      <alignment horizontal="center" vertical="center"/>
    </xf>
    <xf numFmtId="190" fontId="61" fillId="2" borderId="0" xfId="2" applyNumberFormat="1" applyFont="1" applyFill="1" applyBorder="1" applyAlignment="1">
      <alignment horizontal="center" vertical="center"/>
    </xf>
    <xf numFmtId="190" fontId="15" fillId="2" borderId="2" xfId="2" applyNumberFormat="1" applyFont="1" applyFill="1" applyBorder="1" applyAlignment="1">
      <alignment horizontal="center" vertical="center"/>
    </xf>
    <xf numFmtId="190" fontId="15" fillId="2" borderId="8" xfId="2" applyNumberFormat="1" applyFont="1" applyFill="1" applyBorder="1" applyAlignment="1">
      <alignment horizontal="center" vertical="center"/>
    </xf>
    <xf numFmtId="177" fontId="67" fillId="2" borderId="9" xfId="0" applyNumberFormat="1" applyFont="1" applyFill="1" applyBorder="1" applyAlignment="1">
      <alignment horizontal="center" vertical="center"/>
    </xf>
    <xf numFmtId="190" fontId="15" fillId="2" borderId="7" xfId="0" applyNumberFormat="1" applyFont="1" applyFill="1" applyBorder="1" applyAlignment="1">
      <alignment horizontal="center" vertical="center"/>
    </xf>
    <xf numFmtId="190" fontId="15" fillId="2" borderId="0" xfId="0" applyNumberFormat="1" applyFont="1" applyFill="1" applyBorder="1" applyAlignment="1">
      <alignment horizontal="center" vertical="center"/>
    </xf>
    <xf numFmtId="177" fontId="30" fillId="2" borderId="11" xfId="0" applyNumberFormat="1" applyFont="1" applyFill="1" applyBorder="1" applyAlignment="1">
      <alignment horizontal="center" vertical="center"/>
    </xf>
    <xf numFmtId="190" fontId="61" fillId="2" borderId="11" xfId="0" applyNumberFormat="1" applyFont="1" applyFill="1" applyBorder="1" applyAlignment="1">
      <alignment horizontal="center" vertical="center"/>
    </xf>
    <xf numFmtId="190" fontId="15" fillId="2" borderId="2" xfId="0" applyNumberFormat="1" applyFont="1" applyFill="1" applyBorder="1" applyAlignment="1">
      <alignment horizontal="center" vertical="center"/>
    </xf>
    <xf numFmtId="190" fontId="15" fillId="2" borderId="8" xfId="0" applyNumberFormat="1" applyFont="1" applyFill="1" applyBorder="1" applyAlignment="1">
      <alignment horizontal="center" vertical="center"/>
    </xf>
    <xf numFmtId="177" fontId="61" fillId="2" borderId="11" xfId="0" applyNumberFormat="1" applyFont="1" applyFill="1" applyBorder="1" applyAlignment="1">
      <alignment horizontal="center" vertical="center" wrapText="1"/>
    </xf>
    <xf numFmtId="190" fontId="61" fillId="2" borderId="9" xfId="2" applyNumberFormat="1" applyFont="1" applyFill="1" applyBorder="1" applyAlignment="1">
      <alignment horizontal="center" vertical="center"/>
    </xf>
    <xf numFmtId="190" fontId="61" fillId="2" borderId="16" xfId="2" applyNumberFormat="1" applyFont="1" applyFill="1" applyBorder="1" applyAlignment="1">
      <alignment horizontal="center" vertical="center"/>
    </xf>
    <xf numFmtId="190" fontId="61" fillId="2" borderId="9" xfId="0" applyNumberFormat="1" applyFont="1" applyFill="1" applyBorder="1" applyAlignment="1">
      <alignment horizontal="center" vertical="center"/>
    </xf>
    <xf numFmtId="190" fontId="61" fillId="2" borderId="0" xfId="0" applyNumberFormat="1" applyFont="1" applyFill="1" applyBorder="1" applyAlignment="1">
      <alignment horizontal="center" vertical="center"/>
    </xf>
    <xf numFmtId="190" fontId="15" fillId="2" borderId="6" xfId="0" applyNumberFormat="1" applyFont="1" applyFill="1" applyBorder="1" applyAlignment="1">
      <alignment horizontal="center" vertical="center"/>
    </xf>
    <xf numFmtId="181" fontId="61" fillId="2" borderId="9" xfId="0" applyNumberFormat="1" applyFont="1" applyFill="1" applyBorder="1" applyAlignment="1">
      <alignment horizontal="center" vertical="center"/>
    </xf>
    <xf numFmtId="177" fontId="71" fillId="2" borderId="15" xfId="0" applyNumberFormat="1" applyFont="1" applyFill="1" applyBorder="1" applyAlignment="1">
      <alignment horizontal="center" vertical="center"/>
    </xf>
    <xf numFmtId="190" fontId="61" fillId="2" borderId="15" xfId="0" applyNumberFormat="1" applyFont="1" applyFill="1" applyBorder="1" applyAlignment="1">
      <alignment horizontal="center" vertical="center"/>
    </xf>
    <xf numFmtId="190" fontId="17" fillId="2" borderId="15" xfId="0" applyNumberFormat="1" applyFont="1" applyFill="1" applyBorder="1" applyAlignment="1">
      <alignment horizontal="center" vertical="center"/>
    </xf>
    <xf numFmtId="177" fontId="61" fillId="2" borderId="15" xfId="0" applyNumberFormat="1" applyFont="1" applyFill="1" applyBorder="1" applyAlignment="1">
      <alignment horizontal="center" vertical="center" wrapText="1"/>
    </xf>
    <xf numFmtId="190" fontId="17" fillId="2" borderId="13" xfId="0" applyNumberFormat="1" applyFont="1" applyFill="1" applyBorder="1" applyAlignment="1">
      <alignment horizontal="center" vertical="center"/>
    </xf>
    <xf numFmtId="190" fontId="61" fillId="2" borderId="1" xfId="2" applyNumberFormat="1" applyFont="1" applyFill="1" applyBorder="1" applyAlignment="1">
      <alignment horizontal="center" vertical="center"/>
    </xf>
    <xf numFmtId="190" fontId="17" fillId="2" borderId="13" xfId="2" applyNumberFormat="1" applyFont="1" applyFill="1" applyBorder="1" applyAlignment="1">
      <alignment horizontal="center" vertical="center"/>
    </xf>
    <xf numFmtId="190" fontId="17" fillId="2" borderId="17" xfId="2" applyNumberFormat="1" applyFont="1" applyFill="1" applyBorder="1" applyAlignment="1">
      <alignment horizontal="center" vertical="center"/>
    </xf>
    <xf numFmtId="177" fontId="71" fillId="2" borderId="13" xfId="0" applyNumberFormat="1" applyFont="1" applyFill="1" applyBorder="1" applyAlignment="1">
      <alignment horizontal="center" vertical="center"/>
    </xf>
    <xf numFmtId="190" fontId="61" fillId="2" borderId="13" xfId="0" applyNumberFormat="1" applyFont="1" applyFill="1" applyBorder="1" applyAlignment="1">
      <alignment horizontal="center" vertical="center"/>
    </xf>
    <xf numFmtId="190" fontId="61" fillId="2" borderId="17" xfId="0" applyNumberFormat="1" applyFont="1" applyFill="1" applyBorder="1" applyAlignment="1">
      <alignment horizontal="center" vertical="center"/>
    </xf>
    <xf numFmtId="181" fontId="61" fillId="2" borderId="13" xfId="0" applyNumberFormat="1" applyFont="1" applyFill="1" applyBorder="1" applyAlignment="1">
      <alignment horizontal="center" vertical="center"/>
    </xf>
    <xf numFmtId="182" fontId="67" fillId="0" borderId="11" xfId="0" quotePrefix="1" applyNumberFormat="1" applyFont="1" applyFill="1" applyBorder="1" applyAlignment="1">
      <alignment horizontal="center" vertical="center"/>
    </xf>
    <xf numFmtId="41" fontId="67" fillId="0" borderId="11" xfId="3" applyFont="1" applyBorder="1" applyAlignment="1">
      <alignment horizontal="right" vertical="center"/>
    </xf>
    <xf numFmtId="41" fontId="67" fillId="0" borderId="0" xfId="3" applyFont="1" applyBorder="1" applyAlignment="1">
      <alignment horizontal="right" vertical="center"/>
    </xf>
    <xf numFmtId="41" fontId="67" fillId="0" borderId="16" xfId="3" applyFont="1" applyBorder="1" applyAlignment="1">
      <alignment horizontal="right" vertical="center"/>
    </xf>
    <xf numFmtId="182" fontId="67" fillId="0" borderId="9" xfId="0" quotePrefix="1" applyNumberFormat="1" applyFont="1" applyFill="1" applyBorder="1" applyAlignment="1">
      <alignment horizontal="center" vertical="center"/>
    </xf>
    <xf numFmtId="3" fontId="67" fillId="0" borderId="0" xfId="0" applyNumberFormat="1" applyFont="1" applyBorder="1" applyAlignment="1">
      <alignment horizontal="right" vertical="center"/>
    </xf>
    <xf numFmtId="0" fontId="76" fillId="0" borderId="0" xfId="0" applyFont="1" applyFill="1"/>
    <xf numFmtId="0" fontId="71" fillId="0" borderId="0" xfId="0" applyFont="1" applyFill="1"/>
    <xf numFmtId="3" fontId="67" fillId="0" borderId="16" xfId="0" applyNumberFormat="1" applyFont="1" applyBorder="1" applyAlignment="1">
      <alignment horizontal="right" vertical="center"/>
    </xf>
    <xf numFmtId="182" fontId="70" fillId="0" borderId="11" xfId="0" quotePrefix="1" applyNumberFormat="1" applyFont="1" applyFill="1" applyBorder="1" applyAlignment="1">
      <alignment horizontal="center" vertical="center"/>
    </xf>
    <xf numFmtId="41" fontId="70" fillId="0" borderId="11" xfId="3" applyFont="1" applyBorder="1" applyAlignment="1">
      <alignment horizontal="right" vertical="center"/>
    </xf>
    <xf numFmtId="41" fontId="70" fillId="0" borderId="0" xfId="3" applyFont="1" applyBorder="1" applyAlignment="1">
      <alignment horizontal="right" vertical="center"/>
    </xf>
    <xf numFmtId="41" fontId="70" fillId="0" borderId="16" xfId="3" applyFont="1" applyBorder="1" applyAlignment="1">
      <alignment horizontal="right" vertical="center"/>
    </xf>
    <xf numFmtId="182" fontId="70" fillId="0" borderId="9" xfId="0" quotePrefix="1" applyNumberFormat="1" applyFont="1" applyFill="1" applyBorder="1" applyAlignment="1">
      <alignment horizontal="center" vertical="center"/>
    </xf>
    <xf numFmtId="3" fontId="70" fillId="0" borderId="0" xfId="0" applyNumberFormat="1" applyFont="1" applyBorder="1" applyAlignment="1">
      <alignment horizontal="right" vertical="center"/>
    </xf>
    <xf numFmtId="3" fontId="70" fillId="0" borderId="16" xfId="0" applyNumberFormat="1" applyFont="1" applyBorder="1" applyAlignment="1">
      <alignment horizontal="right" vertical="center"/>
    </xf>
    <xf numFmtId="191" fontId="30" fillId="0" borderId="11" xfId="0" applyNumberFormat="1" applyFont="1" applyBorder="1" applyAlignment="1">
      <alignment horizontal="center" vertical="center"/>
    </xf>
    <xf numFmtId="191" fontId="30" fillId="0" borderId="9" xfId="0" applyNumberFormat="1" applyFont="1" applyFill="1" applyBorder="1" applyAlignment="1">
      <alignment horizontal="center" vertical="center"/>
    </xf>
    <xf numFmtId="0" fontId="71" fillId="0" borderId="0" xfId="0" applyFont="1" applyBorder="1"/>
    <xf numFmtId="0" fontId="30" fillId="0" borderId="15" xfId="0" applyFont="1" applyBorder="1" applyAlignment="1">
      <alignment horizontal="center" vertical="center"/>
    </xf>
    <xf numFmtId="41" fontId="67" fillId="0" borderId="15" xfId="3" applyFont="1" applyBorder="1" applyAlignment="1">
      <alignment horizontal="right" vertical="center"/>
    </xf>
    <xf numFmtId="41" fontId="67" fillId="0" borderId="1" xfId="3" applyFont="1" applyBorder="1" applyAlignment="1">
      <alignment horizontal="right" vertical="center"/>
    </xf>
    <xf numFmtId="41" fontId="67" fillId="0" borderId="17" xfId="3" applyFont="1" applyBorder="1" applyAlignment="1">
      <alignment horizontal="right" vertical="center"/>
    </xf>
    <xf numFmtId="0" fontId="30" fillId="0" borderId="13" xfId="0" applyFont="1" applyFill="1" applyBorder="1" applyAlignment="1">
      <alignment horizontal="center" vertical="center"/>
    </xf>
    <xf numFmtId="3" fontId="67" fillId="0" borderId="1" xfId="0" applyNumberFormat="1" applyFont="1" applyBorder="1" applyAlignment="1">
      <alignment horizontal="right" vertical="center"/>
    </xf>
    <xf numFmtId="3" fontId="67" fillId="0" borderId="17" xfId="0" applyNumberFormat="1" applyFont="1" applyBorder="1" applyAlignment="1">
      <alignment horizontal="right" vertical="center"/>
    </xf>
    <xf numFmtId="0" fontId="75" fillId="0" borderId="0" xfId="0" applyFont="1" applyFill="1" applyBorder="1" applyAlignment="1">
      <alignment vertical="center" wrapText="1"/>
    </xf>
    <xf numFmtId="0" fontId="0" fillId="0" borderId="0" xfId="0" applyFont="1" applyAlignment="1">
      <alignment vertical="center"/>
    </xf>
    <xf numFmtId="0" fontId="13" fillId="0" borderId="0" xfId="0" applyFont="1" applyFill="1" applyBorder="1" applyAlignment="1">
      <alignment horizontal="left"/>
    </xf>
    <xf numFmtId="0" fontId="13" fillId="0" borderId="0" xfId="0" applyFont="1" applyBorder="1" applyAlignment="1"/>
    <xf numFmtId="0" fontId="13" fillId="0" borderId="0" xfId="0" applyFont="1" applyBorder="1" applyAlignment="1">
      <alignment horizontal="right"/>
    </xf>
    <xf numFmtId="0" fontId="75" fillId="0" borderId="0" xfId="0" applyFont="1" applyBorder="1" applyAlignment="1">
      <alignment horizontal="right"/>
    </xf>
    <xf numFmtId="0" fontId="0" fillId="0" borderId="0" xfId="0" applyFont="1" applyAlignment="1"/>
    <xf numFmtId="0" fontId="75" fillId="0" borderId="0" xfId="0" applyNumberFormat="1" applyFont="1" applyAlignment="1">
      <alignment horizontal="left"/>
    </xf>
    <xf numFmtId="190" fontId="71" fillId="0" borderId="0" xfId="0" applyNumberFormat="1" applyFont="1" applyAlignment="1">
      <alignment horizontal="right"/>
    </xf>
    <xf numFmtId="190" fontId="75" fillId="0" borderId="0" xfId="0" applyNumberFormat="1" applyFont="1" applyAlignment="1">
      <alignment horizontal="right"/>
    </xf>
    <xf numFmtId="190" fontId="71" fillId="0" borderId="0" xfId="1" applyNumberFormat="1" applyFont="1" applyAlignment="1">
      <alignment horizontal="right"/>
    </xf>
    <xf numFmtId="190" fontId="13" fillId="0" borderId="0" xfId="0" applyNumberFormat="1" applyFont="1" applyAlignment="1">
      <alignment horizontal="right"/>
    </xf>
    <xf numFmtId="190" fontId="13" fillId="0" borderId="0" xfId="1" applyNumberFormat="1" applyFont="1" applyAlignment="1">
      <alignment horizontal="right"/>
    </xf>
    <xf numFmtId="0" fontId="27" fillId="0" borderId="11" xfId="0" applyFont="1" applyFill="1" applyBorder="1" applyAlignment="1">
      <alignment horizontal="left" vertical="center"/>
    </xf>
    <xf numFmtId="0" fontId="27" fillId="0" borderId="0" xfId="0" applyFont="1" applyFill="1" applyBorder="1" applyAlignment="1">
      <alignment horizontal="left" vertical="center"/>
    </xf>
    <xf numFmtId="0" fontId="27" fillId="0" borderId="0" xfId="1" applyFont="1" applyFill="1" applyBorder="1" applyAlignment="1">
      <alignment horizontal="left" vertical="center"/>
    </xf>
    <xf numFmtId="190" fontId="3" fillId="0" borderId="0" xfId="0" applyNumberFormat="1" applyFont="1" applyAlignment="1">
      <alignment horizontal="right"/>
    </xf>
    <xf numFmtId="181" fontId="3" fillId="0" borderId="0" xfId="0" applyNumberFormat="1" applyFont="1" applyAlignment="1">
      <alignment horizontal="right"/>
    </xf>
    <xf numFmtId="190" fontId="3" fillId="0" borderId="0" xfId="0" applyNumberFormat="1" applyFont="1"/>
    <xf numFmtId="181" fontId="3" fillId="0" borderId="0" xfId="0" applyNumberFormat="1" applyFont="1"/>
    <xf numFmtId="181" fontId="3" fillId="0" borderId="0" xfId="0" applyNumberFormat="1" applyFont="1" applyAlignment="1">
      <alignment horizontal="center"/>
    </xf>
    <xf numFmtId="0" fontId="25" fillId="0" borderId="0" xfId="0" applyFont="1" applyAlignment="1">
      <alignment horizontal="center"/>
    </xf>
    <xf numFmtId="181" fontId="77" fillId="0" borderId="0" xfId="0" applyNumberFormat="1" applyFont="1" applyBorder="1" applyAlignment="1">
      <alignment vertical="top"/>
    </xf>
    <xf numFmtId="181" fontId="13" fillId="0" borderId="0" xfId="0" applyNumberFormat="1" applyFont="1" applyBorder="1" applyAlignment="1"/>
    <xf numFmtId="177" fontId="78" fillId="2" borderId="2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77" fontId="50" fillId="2" borderId="9" xfId="0" applyNumberFormat="1" applyFont="1" applyFill="1" applyBorder="1" applyAlignment="1">
      <alignment horizontal="center" vertical="center" shrinkToFit="1"/>
    </xf>
    <xf numFmtId="177" fontId="15" fillId="2" borderId="11" xfId="0" applyNumberFormat="1" applyFont="1" applyFill="1" applyBorder="1" applyAlignment="1">
      <alignment horizontal="center" vertical="center"/>
    </xf>
    <xf numFmtId="177" fontId="15" fillId="2" borderId="7" xfId="0" applyNumberFormat="1" applyFont="1" applyFill="1" applyBorder="1" applyAlignment="1">
      <alignment horizontal="center" vertical="center"/>
    </xf>
    <xf numFmtId="177" fontId="17" fillId="2" borderId="8" xfId="0" applyNumberFormat="1" applyFont="1" applyFill="1" applyBorder="1" applyAlignment="1">
      <alignment vertical="center"/>
    </xf>
    <xf numFmtId="177" fontId="17" fillId="2" borderId="6" xfId="0" applyNumberFormat="1" applyFont="1" applyFill="1" applyBorder="1" applyAlignment="1">
      <alignment vertical="center"/>
    </xf>
    <xf numFmtId="177" fontId="50" fillId="2" borderId="9" xfId="0" applyNumberFormat="1" applyFont="1" applyFill="1" applyBorder="1" applyAlignment="1">
      <alignment horizontal="center" shrinkToFit="1"/>
    </xf>
    <xf numFmtId="190" fontId="57" fillId="2" borderId="11" xfId="0" applyNumberFormat="1" applyFont="1" applyFill="1" applyBorder="1" applyAlignment="1">
      <alignment horizontal="center"/>
    </xf>
    <xf numFmtId="181" fontId="15" fillId="2" borderId="11" xfId="0" applyNumberFormat="1" applyFont="1" applyFill="1" applyBorder="1" applyAlignment="1">
      <alignment horizontal="center" vertical="center"/>
    </xf>
    <xf numFmtId="177" fontId="57" fillId="2" borderId="11" xfId="0" applyNumberFormat="1" applyFont="1" applyFill="1" applyBorder="1" applyAlignment="1">
      <alignment horizontal="center"/>
    </xf>
    <xf numFmtId="177" fontId="57" fillId="2" borderId="9" xfId="0" applyNumberFormat="1" applyFont="1" applyFill="1" applyBorder="1" applyAlignment="1">
      <alignment horizontal="center"/>
    </xf>
    <xf numFmtId="177" fontId="57" fillId="2" borderId="16" xfId="0" applyNumberFormat="1" applyFont="1" applyFill="1" applyBorder="1" applyAlignment="1">
      <alignment horizontal="center"/>
    </xf>
    <xf numFmtId="181" fontId="57" fillId="7" borderId="9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177" fontId="50" fillId="2" borderId="13" xfId="0" applyNumberFormat="1" applyFont="1" applyFill="1" applyBorder="1" applyAlignment="1">
      <alignment horizontal="center"/>
    </xf>
    <xf numFmtId="190" fontId="57" fillId="2" borderId="15" xfId="0" applyNumberFormat="1" applyFont="1" applyFill="1" applyBorder="1" applyAlignment="1">
      <alignment horizontal="center" wrapText="1"/>
    </xf>
    <xf numFmtId="181" fontId="17" fillId="2" borderId="15" xfId="0" applyNumberFormat="1" applyFont="1" applyFill="1" applyBorder="1" applyAlignment="1">
      <alignment horizontal="center" wrapText="1" shrinkToFit="1"/>
    </xf>
    <xf numFmtId="190" fontId="57" fillId="2" borderId="13" xfId="0" applyNumberFormat="1" applyFont="1" applyFill="1" applyBorder="1" applyAlignment="1">
      <alignment horizontal="center" wrapText="1"/>
    </xf>
    <xf numFmtId="177" fontId="57" fillId="2" borderId="13" xfId="0" applyNumberFormat="1" applyFont="1" applyFill="1" applyBorder="1" applyAlignment="1">
      <alignment horizontal="center" wrapText="1"/>
    </xf>
    <xf numFmtId="190" fontId="57" fillId="2" borderId="15" xfId="0" applyNumberFormat="1" applyFont="1" applyFill="1" applyBorder="1" applyAlignment="1">
      <alignment horizontal="center"/>
    </xf>
    <xf numFmtId="177" fontId="57" fillId="2" borderId="15" xfId="0" applyNumberFormat="1" applyFont="1" applyFill="1" applyBorder="1" applyAlignment="1">
      <alignment horizontal="center" vertical="center" wrapText="1"/>
    </xf>
    <xf numFmtId="181" fontId="57" fillId="7" borderId="13" xfId="0" applyNumberFormat="1" applyFont="1" applyFill="1" applyBorder="1" applyAlignment="1">
      <alignment horizontal="center" vertical="center"/>
    </xf>
    <xf numFmtId="0" fontId="67" fillId="0" borderId="9" xfId="0" quotePrefix="1" applyFont="1" applyFill="1" applyBorder="1" applyAlignment="1">
      <alignment horizontal="center" vertical="center" shrinkToFit="1"/>
    </xf>
    <xf numFmtId="41" fontId="67" fillId="0" borderId="0" xfId="0" applyNumberFormat="1" applyFont="1" applyBorder="1" applyAlignment="1">
      <alignment horizontal="right" vertical="center"/>
    </xf>
    <xf numFmtId="0" fontId="20" fillId="0" borderId="0" xfId="0" applyFont="1" applyBorder="1"/>
    <xf numFmtId="0" fontId="79" fillId="3" borderId="0" xfId="0" applyFont="1" applyFill="1" applyBorder="1"/>
    <xf numFmtId="0" fontId="21" fillId="3" borderId="0" xfId="0" applyFont="1" applyFill="1" applyBorder="1"/>
    <xf numFmtId="38" fontId="71" fillId="0" borderId="0" xfId="0" applyNumberFormat="1" applyFont="1" applyFill="1" applyBorder="1" applyAlignment="1">
      <alignment horizontal="right" vertical="center" shrinkToFit="1"/>
    </xf>
    <xf numFmtId="0" fontId="70" fillId="0" borderId="9" xfId="0" quotePrefix="1" applyFont="1" applyFill="1" applyBorder="1" applyAlignment="1">
      <alignment horizontal="center" vertical="center" shrinkToFit="1"/>
    </xf>
    <xf numFmtId="38" fontId="76" fillId="0" borderId="0" xfId="0" applyNumberFormat="1" applyFont="1" applyFill="1" applyBorder="1" applyAlignment="1">
      <alignment horizontal="right" vertical="center" shrinkToFit="1"/>
    </xf>
    <xf numFmtId="177" fontId="30" fillId="0" borderId="9" xfId="0" applyNumberFormat="1" applyFont="1" applyFill="1" applyBorder="1" applyAlignment="1">
      <alignment horizontal="center" vertical="center" shrinkToFit="1"/>
    </xf>
    <xf numFmtId="184" fontId="30" fillId="0" borderId="9" xfId="0" applyNumberFormat="1" applyFont="1" applyFill="1" applyBorder="1" applyAlignment="1">
      <alignment horizontal="center" vertical="center" shrinkToFit="1"/>
    </xf>
    <xf numFmtId="184" fontId="30" fillId="0" borderId="13" xfId="0" applyNumberFormat="1" applyFont="1" applyFill="1" applyBorder="1" applyAlignment="1">
      <alignment horizontal="center" vertical="center" shrinkToFit="1"/>
    </xf>
    <xf numFmtId="0" fontId="13" fillId="0" borderId="0" xfId="0" applyFont="1" applyFill="1" applyBorder="1" applyAlignment="1">
      <alignment horizontal="left" vertical="center"/>
    </xf>
    <xf numFmtId="0" fontId="32" fillId="0" borderId="0" xfId="0" applyNumberFormat="1" applyFont="1" applyFill="1" applyBorder="1" applyAlignment="1">
      <alignment horizontal="right" vertical="center"/>
    </xf>
    <xf numFmtId="193" fontId="32" fillId="0" borderId="0" xfId="0" applyNumberFormat="1" applyFont="1" applyFill="1" applyBorder="1" applyAlignment="1">
      <alignment horizontal="right" vertical="center"/>
    </xf>
    <xf numFmtId="187" fontId="32" fillId="0" borderId="0" xfId="0" applyNumberFormat="1" applyFont="1" applyFill="1" applyBorder="1" applyAlignment="1">
      <alignment horizontal="right" vertical="center"/>
    </xf>
    <xf numFmtId="181" fontId="32" fillId="0" borderId="0" xfId="0" applyNumberFormat="1" applyFont="1" applyFill="1" applyBorder="1" applyAlignment="1">
      <alignment horizontal="right" vertical="center"/>
    </xf>
    <xf numFmtId="181" fontId="13" fillId="0" borderId="0" xfId="0" applyNumberFormat="1" applyFont="1" applyFill="1" applyBorder="1" applyAlignment="1">
      <alignment horizontal="left" vertical="center"/>
    </xf>
    <xf numFmtId="181" fontId="80" fillId="0" borderId="0" xfId="0" applyNumberFormat="1" applyFont="1" applyFill="1" applyBorder="1" applyAlignment="1">
      <alignment horizontal="right" vertical="center" shrinkToFit="1"/>
    </xf>
    <xf numFmtId="0" fontId="32" fillId="0" borderId="0" xfId="0" applyFont="1" applyFill="1" applyBorder="1" applyAlignment="1">
      <alignment horizontal="right" vertical="center"/>
    </xf>
    <xf numFmtId="3" fontId="32" fillId="0" borderId="0" xfId="0" applyNumberFormat="1" applyFont="1" applyFill="1" applyBorder="1" applyAlignment="1">
      <alignment horizontal="right" vertical="center"/>
    </xf>
    <xf numFmtId="0" fontId="3" fillId="0" borderId="0" xfId="0" applyFont="1" applyBorder="1" applyAlignment="1"/>
    <xf numFmtId="190" fontId="25" fillId="0" borderId="0" xfId="0" applyNumberFormat="1" applyFont="1" applyAlignment="1">
      <alignment horizontal="right"/>
    </xf>
    <xf numFmtId="181" fontId="25" fillId="0" borderId="0" xfId="0" applyNumberFormat="1" applyFont="1" applyAlignment="1">
      <alignment horizontal="right"/>
    </xf>
    <xf numFmtId="194" fontId="25" fillId="0" borderId="0" xfId="0" applyNumberFormat="1" applyFont="1" applyAlignment="1">
      <alignment horizontal="right"/>
    </xf>
    <xf numFmtId="181" fontId="25" fillId="0" borderId="0" xfId="0" applyNumberFormat="1" applyFont="1"/>
    <xf numFmtId="181" fontId="25" fillId="0" borderId="0" xfId="0" applyNumberFormat="1" applyFont="1" applyAlignment="1">
      <alignment horizontal="center"/>
    </xf>
    <xf numFmtId="181" fontId="25" fillId="0" borderId="0" xfId="0" applyNumberFormat="1" applyFont="1" applyBorder="1"/>
    <xf numFmtId="194" fontId="3" fillId="0" borderId="0" xfId="0" applyNumberFormat="1" applyFont="1" applyAlignment="1">
      <alignment horizontal="right"/>
    </xf>
    <xf numFmtId="181" fontId="3" fillId="0" borderId="0" xfId="0" applyNumberFormat="1" applyFont="1" applyBorder="1"/>
    <xf numFmtId="0" fontId="81" fillId="0" borderId="0" xfId="0" applyFont="1" applyFill="1" applyAlignment="1">
      <alignment vertical="center"/>
    </xf>
    <xf numFmtId="0" fontId="25" fillId="0" borderId="0" xfId="0" applyFont="1" applyBorder="1" applyAlignment="1">
      <alignment horizontal="center"/>
    </xf>
    <xf numFmtId="0" fontId="85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13" fillId="0" borderId="1" xfId="0" applyFont="1" applyFill="1" applyBorder="1" applyAlignment="1">
      <alignment horizontal="left" vertical="center"/>
    </xf>
    <xf numFmtId="0" fontId="13" fillId="0" borderId="0" xfId="0" applyFont="1" applyFill="1" applyAlignment="1">
      <alignment horizontal="right" vertical="center"/>
    </xf>
    <xf numFmtId="0" fontId="50" fillId="7" borderId="2" xfId="0" applyFont="1" applyFill="1" applyBorder="1" applyAlignment="1">
      <alignment horizontal="center" vertical="center" wrapText="1"/>
    </xf>
    <xf numFmtId="195" fontId="15" fillId="7" borderId="7" xfId="0" applyNumberFormat="1" applyFont="1" applyFill="1" applyBorder="1" applyAlignment="1">
      <alignment horizontal="center" vertical="center" wrapText="1"/>
    </xf>
    <xf numFmtId="0" fontId="86" fillId="0" borderId="0" xfId="0" applyFont="1" applyFill="1" applyAlignment="1">
      <alignment vertical="center"/>
    </xf>
    <xf numFmtId="0" fontId="87" fillId="7" borderId="9" xfId="0" applyFont="1" applyFill="1" applyBorder="1" applyAlignment="1">
      <alignment horizontal="center" vertical="center" wrapText="1"/>
    </xf>
    <xf numFmtId="195" fontId="18" fillId="7" borderId="9" xfId="0" applyNumberFormat="1" applyFont="1" applyFill="1" applyBorder="1" applyAlignment="1">
      <alignment horizontal="center" vertical="center" wrapText="1"/>
    </xf>
    <xf numFmtId="0" fontId="24" fillId="0" borderId="0" xfId="0" applyFont="1" applyFill="1" applyAlignment="1">
      <alignment vertical="center"/>
    </xf>
    <xf numFmtId="0" fontId="19" fillId="7" borderId="13" xfId="0" applyFont="1" applyFill="1" applyBorder="1" applyAlignment="1">
      <alignment horizontal="center" vertical="center" wrapText="1"/>
    </xf>
    <xf numFmtId="0" fontId="67" fillId="0" borderId="9" xfId="0" applyFont="1" applyFill="1" applyBorder="1" applyAlignment="1">
      <alignment horizontal="center" vertical="center"/>
    </xf>
    <xf numFmtId="41" fontId="67" fillId="0" borderId="0" xfId="0" applyNumberFormat="1" applyFont="1" applyFill="1" applyBorder="1" applyAlignment="1">
      <alignment horizontal="right" vertical="center"/>
    </xf>
    <xf numFmtId="41" fontId="67" fillId="0" borderId="8" xfId="0" applyNumberFormat="1" applyFont="1" applyFill="1" applyBorder="1" applyAlignment="1">
      <alignment horizontal="right" vertical="center"/>
    </xf>
    <xf numFmtId="41" fontId="67" fillId="0" borderId="7" xfId="0" applyNumberFormat="1" applyFont="1" applyFill="1" applyBorder="1" applyAlignment="1">
      <alignment horizontal="right" vertical="center"/>
    </xf>
    <xf numFmtId="41" fontId="67" fillId="0" borderId="6" xfId="0" applyNumberFormat="1" applyFont="1" applyFill="1" applyBorder="1" applyAlignment="1">
      <alignment horizontal="right" vertical="center"/>
    </xf>
    <xf numFmtId="41" fontId="67" fillId="0" borderId="16" xfId="0" applyNumberFormat="1" applyFont="1" applyFill="1" applyBorder="1" applyAlignment="1">
      <alignment horizontal="right" vertical="center"/>
    </xf>
    <xf numFmtId="41" fontId="67" fillId="0" borderId="11" xfId="0" applyNumberFormat="1" applyFont="1" applyFill="1" applyBorder="1" applyAlignment="1">
      <alignment horizontal="right" vertical="center"/>
    </xf>
    <xf numFmtId="0" fontId="70" fillId="0" borderId="9" xfId="0" applyFont="1" applyFill="1" applyBorder="1" applyAlignment="1">
      <alignment horizontal="center" vertical="center"/>
    </xf>
    <xf numFmtId="41" fontId="70" fillId="0" borderId="0" xfId="0" applyNumberFormat="1" applyFont="1" applyFill="1" applyBorder="1" applyAlignment="1">
      <alignment horizontal="right" vertical="center"/>
    </xf>
    <xf numFmtId="0" fontId="31" fillId="0" borderId="9" xfId="0" applyFont="1" applyFill="1" applyBorder="1" applyAlignment="1">
      <alignment horizontal="center" vertical="center"/>
    </xf>
    <xf numFmtId="0" fontId="31" fillId="0" borderId="13" xfId="0" applyFont="1" applyFill="1" applyBorder="1" applyAlignment="1">
      <alignment horizontal="center" vertical="center"/>
    </xf>
    <xf numFmtId="41" fontId="67" fillId="0" borderId="1" xfId="0" applyNumberFormat="1" applyFont="1" applyFill="1" applyBorder="1" applyAlignment="1">
      <alignment horizontal="right" vertical="center"/>
    </xf>
    <xf numFmtId="41" fontId="67" fillId="0" borderId="17" xfId="0" applyNumberFormat="1" applyFont="1" applyFill="1" applyBorder="1" applyAlignment="1">
      <alignment horizontal="right" vertical="center"/>
    </xf>
    <xf numFmtId="41" fontId="67" fillId="0" borderId="15" xfId="0" applyNumberFormat="1" applyFont="1" applyFill="1" applyBorder="1" applyAlignment="1">
      <alignment horizontal="right" vertical="center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Continuous"/>
    </xf>
    <xf numFmtId="177" fontId="30" fillId="9" borderId="2" xfId="0" applyNumberFormat="1" applyFont="1" applyFill="1" applyBorder="1" applyAlignment="1">
      <alignment horizontal="center"/>
    </xf>
    <xf numFmtId="0" fontId="15" fillId="9" borderId="6" xfId="0" applyFont="1" applyFill="1" applyBorder="1" applyAlignment="1">
      <alignment horizontal="centerContinuous" vertical="center"/>
    </xf>
    <xf numFmtId="0" fontId="15" fillId="9" borderId="6" xfId="0" applyFont="1" applyFill="1" applyBorder="1" applyAlignment="1">
      <alignment horizontal="centerContinuous"/>
    </xf>
    <xf numFmtId="0" fontId="15" fillId="9" borderId="8" xfId="0" applyFont="1" applyFill="1" applyBorder="1" applyAlignment="1">
      <alignment horizontal="centerContinuous" vertical="center"/>
    </xf>
    <xf numFmtId="0" fontId="15" fillId="9" borderId="8" xfId="0" applyFont="1" applyFill="1" applyBorder="1" applyAlignment="1">
      <alignment horizontal="centerContinuous"/>
    </xf>
    <xf numFmtId="0" fontId="15" fillId="9" borderId="7" xfId="0" applyFont="1" applyFill="1" applyBorder="1" applyAlignment="1">
      <alignment horizontal="centerContinuous" vertical="center"/>
    </xf>
    <xf numFmtId="0" fontId="15" fillId="9" borderId="2" xfId="0" applyFont="1" applyFill="1" applyBorder="1" applyAlignment="1">
      <alignment horizontal="centerContinuous" vertical="center"/>
    </xf>
    <xf numFmtId="0" fontId="86" fillId="0" borderId="0" xfId="0" applyFont="1" applyBorder="1" applyAlignment="1">
      <alignment horizontal="center"/>
    </xf>
    <xf numFmtId="177" fontId="30" fillId="9" borderId="9" xfId="0" applyNumberFormat="1" applyFont="1" applyFill="1" applyBorder="1" applyAlignment="1">
      <alignment horizontal="center" vertical="center"/>
    </xf>
    <xf numFmtId="0" fontId="17" fillId="9" borderId="0" xfId="0" applyFont="1" applyFill="1" applyBorder="1" applyAlignment="1">
      <alignment horizontal="centerContinuous" vertical="center"/>
    </xf>
    <xf numFmtId="0" fontId="17" fillId="9" borderId="0" xfId="0" applyFont="1" applyFill="1" applyBorder="1" applyAlignment="1">
      <alignment horizontal="centerContinuous"/>
    </xf>
    <xf numFmtId="0" fontId="17" fillId="9" borderId="17" xfId="0" applyFont="1" applyFill="1" applyBorder="1" applyAlignment="1">
      <alignment horizontal="centerContinuous" vertical="center"/>
    </xf>
    <xf numFmtId="0" fontId="17" fillId="9" borderId="1" xfId="0" applyFont="1" applyFill="1" applyBorder="1" applyAlignment="1">
      <alignment horizontal="centerContinuous"/>
    </xf>
    <xf numFmtId="0" fontId="17" fillId="9" borderId="17" xfId="0" applyFont="1" applyFill="1" applyBorder="1" applyAlignment="1">
      <alignment horizontal="centerContinuous"/>
    </xf>
    <xf numFmtId="0" fontId="17" fillId="9" borderId="11" xfId="0" applyFont="1" applyFill="1" applyBorder="1" applyAlignment="1">
      <alignment horizontal="centerContinuous" vertical="center"/>
    </xf>
    <xf numFmtId="0" fontId="17" fillId="9" borderId="9" xfId="0" applyFont="1" applyFill="1" applyBorder="1" applyAlignment="1">
      <alignment horizontal="centerContinuous" vertical="center"/>
    </xf>
    <xf numFmtId="0" fontId="17" fillId="9" borderId="16" xfId="0" applyFont="1" applyFill="1" applyBorder="1" applyAlignment="1">
      <alignment horizontal="centerContinuous"/>
    </xf>
    <xf numFmtId="0" fontId="17" fillId="9" borderId="16" xfId="0" applyFont="1" applyFill="1" applyBorder="1" applyAlignment="1">
      <alignment horizontal="centerContinuous" vertical="center"/>
    </xf>
    <xf numFmtId="0" fontId="15" fillId="9" borderId="8" xfId="0" applyFont="1" applyFill="1" applyBorder="1" applyAlignment="1">
      <alignment horizontal="center" vertical="center"/>
    </xf>
    <xf numFmtId="0" fontId="15" fillId="9" borderId="2" xfId="0" applyFont="1" applyFill="1" applyBorder="1" applyAlignment="1">
      <alignment horizontal="center" vertical="center"/>
    </xf>
    <xf numFmtId="177" fontId="30" fillId="9" borderId="13" xfId="0" applyNumberFormat="1" applyFont="1" applyFill="1" applyBorder="1" applyAlignment="1">
      <alignment horizontal="center"/>
    </xf>
    <xf numFmtId="0" fontId="17" fillId="9" borderId="17" xfId="0" applyFont="1" applyFill="1" applyBorder="1" applyAlignment="1">
      <alignment horizontal="center" vertical="center" wrapText="1"/>
    </xf>
    <xf numFmtId="0" fontId="17" fillId="9" borderId="13" xfId="0" applyFont="1" applyFill="1" applyBorder="1" applyAlignment="1">
      <alignment horizontal="center" vertical="center"/>
    </xf>
    <xf numFmtId="0" fontId="17" fillId="9" borderId="13" xfId="0" applyFont="1" applyFill="1" applyBorder="1" applyAlignment="1">
      <alignment horizontal="center" vertical="center" wrapText="1"/>
    </xf>
    <xf numFmtId="0" fontId="17" fillId="9" borderId="13" xfId="0" applyFont="1" applyFill="1" applyBorder="1" applyAlignment="1">
      <alignment horizontal="center" vertical="center" shrinkToFit="1"/>
    </xf>
    <xf numFmtId="0" fontId="67" fillId="0" borderId="9" xfId="0" quotePrefix="1" applyFont="1" applyBorder="1" applyAlignment="1">
      <alignment horizontal="center" vertical="center"/>
    </xf>
    <xf numFmtId="178" fontId="20" fillId="0" borderId="0" xfId="0" applyNumberFormat="1" applyFont="1" applyBorder="1" applyAlignment="1">
      <alignment vertical="center"/>
    </xf>
    <xf numFmtId="0" fontId="70" fillId="0" borderId="9" xfId="0" quotePrefix="1" applyFont="1" applyBorder="1" applyAlignment="1">
      <alignment horizontal="center" vertical="center"/>
    </xf>
    <xf numFmtId="178" fontId="22" fillId="0" borderId="0" xfId="0" applyNumberFormat="1" applyFont="1" applyBorder="1" applyAlignment="1">
      <alignment vertical="center"/>
    </xf>
    <xf numFmtId="0" fontId="86" fillId="0" borderId="0" xfId="0" applyFont="1" applyBorder="1"/>
    <xf numFmtId="0" fontId="22" fillId="0" borderId="0" xfId="0" applyFont="1" applyBorder="1"/>
    <xf numFmtId="0" fontId="30" fillId="0" borderId="0" xfId="0" applyFont="1" applyBorder="1"/>
    <xf numFmtId="0" fontId="70" fillId="0" borderId="13" xfId="0" quotePrefix="1" applyFont="1" applyBorder="1" applyAlignment="1">
      <alignment horizontal="center" vertical="center"/>
    </xf>
    <xf numFmtId="0" fontId="71" fillId="0" borderId="0" xfId="0" applyFont="1" applyBorder="1" applyAlignment="1"/>
    <xf numFmtId="0" fontId="9" fillId="0" borderId="0" xfId="0" applyFont="1" applyBorder="1" applyAlignment="1">
      <alignment horizontal="center"/>
    </xf>
    <xf numFmtId="0" fontId="15" fillId="2" borderId="6" xfId="0" applyFont="1" applyFill="1" applyBorder="1" applyAlignment="1">
      <alignment horizontal="centerContinuous" vertical="center"/>
    </xf>
    <xf numFmtId="0" fontId="15" fillId="2" borderId="2" xfId="0" applyFont="1" applyFill="1" applyBorder="1" applyAlignment="1">
      <alignment horizontal="centerContinuous" vertical="center"/>
    </xf>
    <xf numFmtId="0" fontId="15" fillId="2" borderId="8" xfId="0" applyFont="1" applyFill="1" applyBorder="1" applyAlignment="1">
      <alignment horizontal="centerContinuous" vertical="center"/>
    </xf>
    <xf numFmtId="0" fontId="86" fillId="0" borderId="0" xfId="0" applyFont="1" applyBorder="1" applyAlignment="1">
      <alignment horizontal="center" vertical="center"/>
    </xf>
    <xf numFmtId="177" fontId="61" fillId="2" borderId="9" xfId="0" applyNumberFormat="1" applyFont="1" applyFill="1" applyBorder="1" applyAlignment="1">
      <alignment horizontal="center"/>
    </xf>
    <xf numFmtId="0" fontId="57" fillId="2" borderId="15" xfId="0" applyFont="1" applyFill="1" applyBorder="1" applyAlignment="1">
      <alignment horizontal="centerContinuous" vertical="center"/>
    </xf>
    <xf numFmtId="0" fontId="57" fillId="2" borderId="1" xfId="0" applyFont="1" applyFill="1" applyBorder="1" applyAlignment="1">
      <alignment horizontal="centerContinuous" vertical="center"/>
    </xf>
    <xf numFmtId="0" fontId="57" fillId="2" borderId="17" xfId="0" applyFont="1" applyFill="1" applyBorder="1" applyAlignment="1">
      <alignment horizontal="centerContinuous" vertical="center"/>
    </xf>
    <xf numFmtId="0" fontId="57" fillId="2" borderId="15" xfId="0" applyFont="1" applyFill="1" applyBorder="1" applyAlignment="1">
      <alignment horizontal="centerContinuous"/>
    </xf>
    <xf numFmtId="177" fontId="15" fillId="2" borderId="9" xfId="0" applyNumberFormat="1" applyFont="1" applyFill="1" applyBorder="1" applyAlignment="1">
      <alignment horizontal="center"/>
    </xf>
    <xf numFmtId="0" fontId="15" fillId="2" borderId="8" xfId="0" applyFont="1" applyFill="1" applyBorder="1" applyAlignment="1">
      <alignment horizontal="center" vertical="center"/>
    </xf>
    <xf numFmtId="0" fontId="17" fillId="2" borderId="17" xfId="0" applyFont="1" applyFill="1" applyBorder="1" applyAlignment="1">
      <alignment horizontal="center" vertical="center" wrapText="1"/>
    </xf>
    <xf numFmtId="0" fontId="93" fillId="2" borderId="13" xfId="0" applyFont="1" applyFill="1" applyBorder="1" applyAlignment="1">
      <alignment horizontal="center" vertical="center" wrapText="1" shrinkToFit="1"/>
    </xf>
    <xf numFmtId="0" fontId="17" fillId="0" borderId="9" xfId="0" quotePrefix="1" applyFont="1" applyBorder="1" applyAlignment="1">
      <alignment horizontal="center" vertical="center" shrinkToFit="1"/>
    </xf>
    <xf numFmtId="191" fontId="17" fillId="0" borderId="11" xfId="0" applyNumberFormat="1" applyFont="1" applyBorder="1" applyAlignment="1">
      <alignment horizontal="right" vertical="center" shrinkToFit="1"/>
    </xf>
    <xf numFmtId="191" fontId="17" fillId="0" borderId="0" xfId="0" applyNumberFormat="1" applyFont="1" applyBorder="1" applyAlignment="1">
      <alignment horizontal="right" vertical="center" shrinkToFit="1"/>
    </xf>
    <xf numFmtId="191" fontId="17" fillId="0" borderId="16" xfId="0" applyNumberFormat="1" applyFont="1" applyBorder="1" applyAlignment="1">
      <alignment horizontal="right" vertical="center" shrinkToFit="1"/>
    </xf>
    <xf numFmtId="191" fontId="3" fillId="0" borderId="0" xfId="0" applyNumberFormat="1" applyFont="1" applyBorder="1" applyAlignment="1">
      <alignment vertical="center" shrinkToFit="1"/>
    </xf>
    <xf numFmtId="0" fontId="3" fillId="0" borderId="0" xfId="0" applyFont="1" applyBorder="1" applyAlignment="1">
      <alignment vertical="center" shrinkToFit="1"/>
    </xf>
    <xf numFmtId="0" fontId="94" fillId="0" borderId="9" xfId="0" quotePrefix="1" applyFont="1" applyBorder="1" applyAlignment="1">
      <alignment horizontal="center" vertical="center" shrinkToFit="1"/>
    </xf>
    <xf numFmtId="191" fontId="94" fillId="0" borderId="15" xfId="0" applyNumberFormat="1" applyFont="1" applyBorder="1" applyAlignment="1">
      <alignment horizontal="right" vertical="center" shrinkToFit="1"/>
    </xf>
    <xf numFmtId="191" fontId="94" fillId="0" borderId="1" xfId="0" applyNumberFormat="1" applyFont="1" applyBorder="1" applyAlignment="1">
      <alignment horizontal="right" vertical="center" shrinkToFit="1"/>
    </xf>
    <xf numFmtId="191" fontId="94" fillId="0" borderId="17" xfId="0" applyNumberFormat="1" applyFont="1" applyBorder="1" applyAlignment="1">
      <alignment horizontal="right" vertical="center" shrinkToFit="1"/>
    </xf>
    <xf numFmtId="0" fontId="68" fillId="0" borderId="0" xfId="0" applyFont="1" applyBorder="1" applyAlignment="1">
      <alignment vertical="center" shrinkToFit="1"/>
    </xf>
    <xf numFmtId="0" fontId="15" fillId="2" borderId="6" xfId="0" applyFont="1" applyFill="1" applyBorder="1" applyAlignment="1">
      <alignment horizontal="centerContinuous" vertical="center" wrapText="1"/>
    </xf>
    <xf numFmtId="0" fontId="57" fillId="2" borderId="1" xfId="0" applyFont="1" applyFill="1" applyBorder="1" applyAlignment="1">
      <alignment horizontal="center"/>
    </xf>
    <xf numFmtId="0" fontId="57" fillId="2" borderId="17" xfId="0" applyFont="1" applyFill="1" applyBorder="1" applyAlignment="1">
      <alignment horizontal="center"/>
    </xf>
    <xf numFmtId="0" fontId="57" fillId="2" borderId="15" xfId="0" applyFont="1" applyFill="1" applyBorder="1" applyAlignment="1">
      <alignment horizontal="center"/>
    </xf>
    <xf numFmtId="0" fontId="57" fillId="2" borderId="15" xfId="0" applyFont="1" applyFill="1" applyBorder="1" applyAlignment="1">
      <alignment horizontal="center" vertical="center"/>
    </xf>
    <xf numFmtId="0" fontId="95" fillId="2" borderId="13" xfId="0" applyFont="1" applyFill="1" applyBorder="1" applyAlignment="1">
      <alignment horizontal="center" vertical="center" wrapText="1" shrinkToFit="1"/>
    </xf>
    <xf numFmtId="0" fontId="27" fillId="0" borderId="0" xfId="0" applyFont="1" applyBorder="1" applyAlignment="1">
      <alignment horizontal="center" vertical="center"/>
    </xf>
    <xf numFmtId="191" fontId="17" fillId="0" borderId="0" xfId="0" applyNumberFormat="1" applyFont="1" applyFill="1" applyBorder="1" applyAlignment="1">
      <alignment horizontal="right" vertical="center" shrinkToFit="1"/>
    </xf>
    <xf numFmtId="191" fontId="17" fillId="0" borderId="16" xfId="0" applyNumberFormat="1" applyFont="1" applyFill="1" applyBorder="1" applyAlignment="1">
      <alignment horizontal="right" vertical="center" shrinkToFit="1"/>
    </xf>
    <xf numFmtId="0" fontId="27" fillId="0" borderId="0" xfId="0" applyFont="1" applyBorder="1" applyAlignment="1">
      <alignment shrinkToFit="1"/>
    </xf>
    <xf numFmtId="0" fontId="27" fillId="3" borderId="0" xfId="0" applyFont="1" applyFill="1" applyBorder="1" applyAlignment="1">
      <alignment shrinkToFit="1"/>
    </xf>
    <xf numFmtId="191" fontId="94" fillId="0" borderId="0" xfId="0" applyNumberFormat="1" applyFont="1" applyFill="1" applyBorder="1" applyAlignment="1">
      <alignment horizontal="right" vertical="center" shrinkToFit="1"/>
    </xf>
    <xf numFmtId="191" fontId="94" fillId="0" borderId="16" xfId="0" applyNumberFormat="1" applyFont="1" applyFill="1" applyBorder="1" applyAlignment="1">
      <alignment horizontal="right" vertical="center" shrinkToFit="1"/>
    </xf>
    <xf numFmtId="0" fontId="96" fillId="3" borderId="0" xfId="0" applyFont="1" applyFill="1" applyBorder="1" applyAlignment="1">
      <alignment shrinkToFit="1"/>
    </xf>
    <xf numFmtId="0" fontId="86" fillId="0" borderId="0" xfId="0" applyFont="1" applyBorder="1" applyAlignment="1">
      <alignment vertical="center"/>
    </xf>
    <xf numFmtId="0" fontId="57" fillId="2" borderId="0" xfId="0" applyFont="1" applyFill="1" applyBorder="1" applyAlignment="1">
      <alignment horizontal="centerContinuous"/>
    </xf>
    <xf numFmtId="0" fontId="57" fillId="2" borderId="11" xfId="0" applyFont="1" applyFill="1" applyBorder="1" applyAlignment="1">
      <alignment horizontal="centerContinuous" vertical="center"/>
    </xf>
    <xf numFmtId="0" fontId="57" fillId="2" borderId="1" xfId="0" applyFont="1" applyFill="1" applyBorder="1" applyAlignment="1">
      <alignment horizontal="centerContinuous"/>
    </xf>
    <xf numFmtId="0" fontId="57" fillId="2" borderId="17" xfId="0" applyFont="1" applyFill="1" applyBorder="1" applyAlignment="1">
      <alignment horizontal="centerContinuous"/>
    </xf>
    <xf numFmtId="0" fontId="15" fillId="2" borderId="2" xfId="0" applyFont="1" applyFill="1" applyBorder="1" applyAlignment="1">
      <alignment horizontal="centerContinuous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shrinkToFit="1"/>
    </xf>
    <xf numFmtId="0" fontId="3" fillId="3" borderId="0" xfId="0" applyFont="1" applyFill="1" applyBorder="1" applyAlignment="1">
      <alignment shrinkToFit="1"/>
    </xf>
    <xf numFmtId="0" fontId="94" fillId="0" borderId="13" xfId="0" quotePrefix="1" applyFont="1" applyBorder="1" applyAlignment="1">
      <alignment horizontal="center" vertical="center" shrinkToFit="1"/>
    </xf>
    <xf numFmtId="0" fontId="68" fillId="3" borderId="0" xfId="0" applyFont="1" applyFill="1" applyBorder="1" applyAlignment="1">
      <alignment shrinkToFit="1"/>
    </xf>
    <xf numFmtId="0" fontId="75" fillId="0" borderId="0" xfId="0" applyFont="1" applyAlignment="1"/>
    <xf numFmtId="0" fontId="97" fillId="0" borderId="0" xfId="0" applyFont="1" applyAlignment="1"/>
    <xf numFmtId="0" fontId="25" fillId="0" borderId="0" xfId="0" applyFont="1" applyAlignment="1"/>
    <xf numFmtId="0" fontId="98" fillId="0" borderId="0" xfId="0" applyFont="1" applyAlignment="1">
      <alignment vertical="center"/>
    </xf>
    <xf numFmtId="0" fontId="99" fillId="0" borderId="0" xfId="0" applyFont="1" applyAlignment="1"/>
    <xf numFmtId="0" fontId="15" fillId="7" borderId="2" xfId="0" applyFont="1" applyFill="1" applyBorder="1" applyAlignment="1">
      <alignment horizontal="center" vertical="center" wrapText="1"/>
    </xf>
    <xf numFmtId="0" fontId="67" fillId="7" borderId="13" xfId="0" applyFont="1" applyFill="1" applyBorder="1" applyAlignment="1">
      <alignment horizontal="center" vertical="center"/>
    </xf>
    <xf numFmtId="0" fontId="17" fillId="7" borderId="13" xfId="0" applyFont="1" applyFill="1" applyBorder="1" applyAlignment="1">
      <alignment horizontal="center" vertical="center" wrapText="1"/>
    </xf>
    <xf numFmtId="0" fontId="67" fillId="0" borderId="2" xfId="0" applyFont="1" applyFill="1" applyBorder="1" applyAlignment="1">
      <alignment horizontal="center" vertical="center" wrapText="1"/>
    </xf>
    <xf numFmtId="41" fontId="67" fillId="0" borderId="7" xfId="0" applyNumberFormat="1" applyFont="1" applyFill="1" applyBorder="1" applyAlignment="1">
      <alignment horizontal="center" vertical="center"/>
    </xf>
    <xf numFmtId="0" fontId="67" fillId="0" borderId="9" xfId="0" applyFont="1" applyFill="1" applyBorder="1" applyAlignment="1">
      <alignment horizontal="center" vertical="center" wrapText="1"/>
    </xf>
    <xf numFmtId="41" fontId="67" fillId="0" borderId="11" xfId="0" applyNumberFormat="1" applyFont="1" applyFill="1" applyBorder="1" applyAlignment="1">
      <alignment horizontal="center" vertical="center"/>
    </xf>
    <xf numFmtId="0" fontId="70" fillId="0" borderId="13" xfId="0" applyFont="1" applyFill="1" applyBorder="1" applyAlignment="1">
      <alignment horizontal="center" vertical="center" wrapText="1"/>
    </xf>
    <xf numFmtId="41" fontId="70" fillId="0" borderId="15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00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100" fillId="0" borderId="0" xfId="0" applyFont="1"/>
    <xf numFmtId="0" fontId="100" fillId="0" borderId="0" xfId="0" applyFont="1" applyFill="1" applyAlignment="1">
      <alignment horizontal="left" vertical="center" wrapText="1"/>
    </xf>
    <xf numFmtId="0" fontId="6" fillId="0" borderId="0" xfId="0" applyFont="1" applyAlignment="1">
      <alignment vertical="center"/>
    </xf>
    <xf numFmtId="0" fontId="11" fillId="0" borderId="0" xfId="0" applyFont="1" applyAlignment="1"/>
    <xf numFmtId="0" fontId="13" fillId="0" borderId="0" xfId="0" applyFont="1" applyFill="1" applyAlignment="1">
      <alignment horizontal="left" vertical="center" wrapText="1"/>
    </xf>
    <xf numFmtId="0" fontId="50" fillId="0" borderId="0" xfId="0" applyFont="1" applyFill="1" applyAlignment="1">
      <alignment vertical="center"/>
    </xf>
    <xf numFmtId="0" fontId="15" fillId="7" borderId="9" xfId="0" applyFont="1" applyFill="1" applyBorder="1" applyAlignment="1">
      <alignment horizontal="center" vertical="center" wrapText="1"/>
    </xf>
    <xf numFmtId="0" fontId="17" fillId="7" borderId="13" xfId="0" applyFont="1" applyFill="1" applyBorder="1" applyAlignment="1">
      <alignment horizontal="center" vertical="center"/>
    </xf>
    <xf numFmtId="41" fontId="67" fillId="0" borderId="7" xfId="0" applyNumberFormat="1" applyFont="1" applyFill="1" applyBorder="1" applyAlignment="1">
      <alignment vertical="center"/>
    </xf>
    <xf numFmtId="41" fontId="67" fillId="0" borderId="6" xfId="0" applyNumberFormat="1" applyFont="1" applyFill="1" applyBorder="1" applyAlignment="1">
      <alignment vertical="center"/>
    </xf>
    <xf numFmtId="41" fontId="67" fillId="0" borderId="8" xfId="0" applyNumberFormat="1" applyFont="1" applyFill="1" applyBorder="1" applyAlignment="1">
      <alignment vertical="center"/>
    </xf>
    <xf numFmtId="41" fontId="70" fillId="0" borderId="15" xfId="0" applyNumberFormat="1" applyFont="1" applyFill="1" applyBorder="1" applyAlignment="1">
      <alignment vertical="center"/>
    </xf>
    <xf numFmtId="41" fontId="70" fillId="0" borderId="1" xfId="0" applyNumberFormat="1" applyFont="1" applyFill="1" applyBorder="1" applyAlignment="1">
      <alignment vertical="center"/>
    </xf>
    <xf numFmtId="41" fontId="70" fillId="0" borderId="17" xfId="0" applyNumberFormat="1" applyFont="1" applyFill="1" applyBorder="1" applyAlignment="1">
      <alignment vertical="center"/>
    </xf>
    <xf numFmtId="0" fontId="80" fillId="0" borderId="0" xfId="0" applyFont="1" applyFill="1" applyAlignment="1">
      <alignment vertical="center"/>
    </xf>
    <xf numFmtId="0" fontId="13" fillId="0" borderId="0" xfId="0" applyFont="1" applyAlignment="1">
      <alignment horizontal="right"/>
    </xf>
    <xf numFmtId="0" fontId="30" fillId="0" borderId="0" xfId="0" applyFont="1"/>
    <xf numFmtId="0" fontId="0" fillId="0" borderId="0" xfId="0" applyAlignment="1">
      <alignment vertical="center"/>
    </xf>
    <xf numFmtId="0" fontId="15" fillId="7" borderId="13" xfId="0" applyFont="1" applyFill="1" applyBorder="1"/>
    <xf numFmtId="0" fontId="15" fillId="7" borderId="3" xfId="0" applyFont="1" applyFill="1" applyBorder="1" applyAlignment="1">
      <alignment horizontal="center" vertical="center"/>
    </xf>
    <xf numFmtId="0" fontId="15" fillId="7" borderId="18" xfId="0" applyFont="1" applyFill="1" applyBorder="1" applyAlignment="1">
      <alignment horizontal="center" vertical="center"/>
    </xf>
    <xf numFmtId="0" fontId="15" fillId="7" borderId="13" xfId="0" applyFont="1" applyFill="1" applyBorder="1" applyAlignment="1">
      <alignment horizontal="center" vertical="center"/>
    </xf>
    <xf numFmtId="0" fontId="15" fillId="7" borderId="1" xfId="0" applyFont="1" applyFill="1" applyBorder="1" applyAlignment="1">
      <alignment horizontal="center" vertical="center"/>
    </xf>
    <xf numFmtId="0" fontId="67" fillId="0" borderId="9" xfId="0" applyFont="1" applyBorder="1" applyAlignment="1">
      <alignment horizontal="center"/>
    </xf>
    <xf numFmtId="41" fontId="19" fillId="0" borderId="0" xfId="0" applyNumberFormat="1" applyFont="1" applyBorder="1" applyAlignment="1">
      <alignment horizontal="right"/>
    </xf>
    <xf numFmtId="41" fontId="19" fillId="0" borderId="16" xfId="0" applyNumberFormat="1" applyFont="1" applyBorder="1" applyAlignment="1">
      <alignment horizontal="right"/>
    </xf>
    <xf numFmtId="184" fontId="102" fillId="0" borderId="0" xfId="0" applyNumberFormat="1" applyFont="1" applyBorder="1" applyAlignment="1"/>
    <xf numFmtId="0" fontId="70" fillId="0" borderId="9" xfId="0" applyFont="1" applyBorder="1" applyAlignment="1">
      <alignment horizontal="center"/>
    </xf>
    <xf numFmtId="41" fontId="23" fillId="0" borderId="0" xfId="0" applyNumberFormat="1" applyFont="1" applyBorder="1" applyAlignment="1">
      <alignment horizontal="right"/>
    </xf>
    <xf numFmtId="41" fontId="23" fillId="0" borderId="0" xfId="0" applyNumberFormat="1" applyFont="1" applyBorder="1" applyAlignment="1">
      <alignment horizontal="right" shrinkToFit="1"/>
    </xf>
    <xf numFmtId="41" fontId="23" fillId="0" borderId="1" xfId="0" applyNumberFormat="1" applyFont="1" applyBorder="1" applyAlignment="1">
      <alignment horizontal="right"/>
    </xf>
    <xf numFmtId="41" fontId="48" fillId="0" borderId="0" xfId="0" applyNumberFormat="1" applyFont="1" applyBorder="1" applyAlignment="1">
      <alignment horizontal="right"/>
    </xf>
    <xf numFmtId="41" fontId="23" fillId="0" borderId="17" xfId="0" applyNumberFormat="1" applyFont="1" applyBorder="1" applyAlignment="1">
      <alignment horizontal="right"/>
    </xf>
    <xf numFmtId="184" fontId="103" fillId="0" borderId="0" xfId="0" applyNumberFormat="1" applyFont="1" applyBorder="1" applyAlignment="1"/>
    <xf numFmtId="0" fontId="15" fillId="7" borderId="15" xfId="0" applyFont="1" applyFill="1" applyBorder="1" applyAlignment="1"/>
    <xf numFmtId="41" fontId="67" fillId="0" borderId="0" xfId="0" applyNumberFormat="1" applyFont="1" applyBorder="1" applyAlignment="1">
      <alignment horizontal="right"/>
    </xf>
    <xf numFmtId="41" fontId="104" fillId="0" borderId="0" xfId="0" applyNumberFormat="1" applyFont="1" applyBorder="1" applyAlignment="1">
      <alignment horizontal="right"/>
    </xf>
    <xf numFmtId="0" fontId="15" fillId="7" borderId="13" xfId="0" applyFont="1" applyFill="1" applyBorder="1" applyAlignment="1">
      <alignment vertical="center"/>
    </xf>
    <xf numFmtId="0" fontId="70" fillId="0" borderId="13" xfId="0" applyFont="1" applyBorder="1" applyAlignment="1">
      <alignment horizontal="center"/>
    </xf>
    <xf numFmtId="41" fontId="104" fillId="0" borderId="1" xfId="0" applyNumberFormat="1" applyFont="1" applyBorder="1" applyAlignment="1">
      <alignment horizontal="right"/>
    </xf>
    <xf numFmtId="41" fontId="48" fillId="0" borderId="1" xfId="0" applyNumberFormat="1" applyFont="1" applyBorder="1" applyAlignment="1">
      <alignment horizontal="right"/>
    </xf>
    <xf numFmtId="41" fontId="48" fillId="0" borderId="1" xfId="0" applyNumberFormat="1" applyFont="1" applyBorder="1" applyAlignment="1">
      <alignment horizontal="right" shrinkToFit="1"/>
    </xf>
    <xf numFmtId="41" fontId="48" fillId="0" borderId="17" xfId="0" applyNumberFormat="1" applyFont="1" applyBorder="1" applyAlignment="1">
      <alignment horizontal="right"/>
    </xf>
    <xf numFmtId="0" fontId="31" fillId="0" borderId="0" xfId="0" applyFont="1"/>
    <xf numFmtId="0" fontId="15" fillId="7" borderId="15" xfId="0" applyFont="1" applyFill="1" applyBorder="1" applyAlignment="1">
      <alignment vertical="center"/>
    </xf>
    <xf numFmtId="0" fontId="29" fillId="0" borderId="0" xfId="0" applyFont="1"/>
    <xf numFmtId="0" fontId="86" fillId="7" borderId="15" xfId="0" applyFont="1" applyFill="1" applyBorder="1" applyAlignment="1">
      <alignment horizontal="center" vertical="center"/>
    </xf>
    <xf numFmtId="41" fontId="70" fillId="0" borderId="0" xfId="0" applyNumberFormat="1" applyFont="1" applyBorder="1" applyAlignment="1">
      <alignment horizontal="right" vertical="center"/>
    </xf>
    <xf numFmtId="0" fontId="30" fillId="7" borderId="1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/>
    </xf>
    <xf numFmtId="195" fontId="17" fillId="7" borderId="13" xfId="0" applyNumberFormat="1" applyFont="1" applyFill="1" applyBorder="1" applyAlignment="1">
      <alignment horizontal="center" vertical="center" wrapText="1"/>
    </xf>
    <xf numFmtId="0" fontId="30" fillId="7" borderId="2" xfId="0" applyFont="1" applyFill="1" applyBorder="1" applyAlignment="1">
      <alignment horizontal="center" vertical="center"/>
    </xf>
    <xf numFmtId="41" fontId="94" fillId="0" borderId="7" xfId="12" applyFont="1" applyFill="1" applyBorder="1" applyAlignment="1">
      <alignment horizontal="right" vertical="center" shrinkToFit="1"/>
    </xf>
    <xf numFmtId="41" fontId="94" fillId="0" borderId="6" xfId="12" applyFont="1" applyFill="1" applyBorder="1" applyAlignment="1">
      <alignment horizontal="right" vertical="center" shrinkToFit="1"/>
    </xf>
    <xf numFmtId="41" fontId="94" fillId="0" borderId="11" xfId="12" applyFont="1" applyFill="1" applyBorder="1" applyAlignment="1">
      <alignment horizontal="right" vertical="center" shrinkToFit="1"/>
    </xf>
    <xf numFmtId="41" fontId="94" fillId="0" borderId="0" xfId="12" applyFont="1" applyFill="1" applyBorder="1" applyAlignment="1">
      <alignment horizontal="right" vertical="center" shrinkToFit="1"/>
    </xf>
    <xf numFmtId="41" fontId="58" fillId="0" borderId="1" xfId="12" applyFont="1" applyFill="1" applyBorder="1" applyAlignment="1">
      <alignment horizontal="right" vertical="center" shrinkToFit="1"/>
    </xf>
    <xf numFmtId="43" fontId="94" fillId="0" borderId="6" xfId="12" applyNumberFormat="1" applyFont="1" applyFill="1" applyBorder="1" applyAlignment="1">
      <alignment horizontal="right" vertical="center" shrinkToFit="1"/>
    </xf>
    <xf numFmtId="43" fontId="94" fillId="0" borderId="0" xfId="12" applyNumberFormat="1" applyFont="1" applyFill="1" applyBorder="1" applyAlignment="1">
      <alignment horizontal="right" vertical="center" shrinkToFit="1"/>
    </xf>
    <xf numFmtId="43" fontId="58" fillId="0" borderId="1" xfId="12" applyNumberFormat="1" applyFont="1" applyFill="1" applyBorder="1" applyAlignment="1">
      <alignment horizontal="right" vertical="center" shrinkToFit="1"/>
    </xf>
    <xf numFmtId="43" fontId="58" fillId="0" borderId="17" xfId="12" applyNumberFormat="1" applyFont="1" applyFill="1" applyBorder="1" applyAlignment="1">
      <alignment horizontal="right" vertical="center" shrinkToFit="1"/>
    </xf>
    <xf numFmtId="178" fontId="23" fillId="0" borderId="16" xfId="0" applyNumberFormat="1" applyFont="1" applyFill="1" applyBorder="1" applyAlignment="1" applyProtection="1">
      <alignment horizontal="right" vertical="center" shrinkToFit="1"/>
    </xf>
    <xf numFmtId="178" fontId="19" fillId="0" borderId="11" xfId="0" applyNumberFormat="1" applyFont="1" applyFill="1" applyBorder="1" applyAlignment="1" applyProtection="1">
      <alignment horizontal="right" vertical="center" shrinkToFit="1"/>
    </xf>
    <xf numFmtId="183" fontId="23" fillId="0" borderId="0" xfId="0" applyNumberFormat="1" applyFont="1" applyFill="1" applyBorder="1" applyAlignment="1" applyProtection="1">
      <alignment horizontal="right" vertical="center" shrinkToFit="1"/>
    </xf>
    <xf numFmtId="183" fontId="19" fillId="0" borderId="0" xfId="0" applyNumberFormat="1" applyFont="1" applyFill="1" applyBorder="1" applyAlignment="1" applyProtection="1">
      <alignment horizontal="right" vertical="center" shrinkToFit="1"/>
    </xf>
    <xf numFmtId="41" fontId="46" fillId="0" borderId="7" xfId="12" applyFont="1" applyFill="1" applyBorder="1" applyAlignment="1">
      <alignment vertical="center" shrinkToFit="1"/>
    </xf>
    <xf numFmtId="41" fontId="46" fillId="0" borderId="6" xfId="12" applyFont="1" applyFill="1" applyBorder="1" applyAlignment="1">
      <alignment vertical="center" shrinkToFit="1"/>
    </xf>
    <xf numFmtId="41" fontId="46" fillId="0" borderId="8" xfId="12" applyFont="1" applyFill="1" applyBorder="1" applyAlignment="1">
      <alignment vertical="center" shrinkToFit="1"/>
    </xf>
    <xf numFmtId="41" fontId="19" fillId="0" borderId="11" xfId="12" applyFont="1" applyFill="1" applyBorder="1" applyAlignment="1">
      <alignment vertical="center" shrinkToFit="1"/>
    </xf>
    <xf numFmtId="41" fontId="19" fillId="0" borderId="0" xfId="12" applyFont="1" applyFill="1" applyBorder="1" applyAlignment="1">
      <alignment vertical="center" shrinkToFit="1"/>
    </xf>
    <xf numFmtId="41" fontId="19" fillId="0" borderId="16" xfId="12" applyFont="1" applyFill="1" applyBorder="1" applyAlignment="1">
      <alignment vertical="center" shrinkToFit="1"/>
    </xf>
    <xf numFmtId="41" fontId="46" fillId="0" borderId="11" xfId="12" applyFont="1" applyFill="1" applyBorder="1" applyAlignment="1">
      <alignment vertical="center" shrinkToFit="1"/>
    </xf>
    <xf numFmtId="41" fontId="46" fillId="0" borderId="0" xfId="12" applyFont="1" applyFill="1" applyBorder="1" applyAlignment="1">
      <alignment vertical="center" shrinkToFit="1"/>
    </xf>
    <xf numFmtId="41" fontId="47" fillId="0" borderId="0" xfId="12" applyFont="1" applyFill="1" applyBorder="1" applyAlignment="1">
      <alignment vertical="center" shrinkToFit="1"/>
    </xf>
    <xf numFmtId="41" fontId="46" fillId="0" borderId="16" xfId="12" applyFont="1" applyFill="1" applyBorder="1" applyAlignment="1">
      <alignment vertical="center" shrinkToFit="1"/>
    </xf>
    <xf numFmtId="41" fontId="48" fillId="0" borderId="11" xfId="12" applyFont="1" applyBorder="1" applyAlignment="1">
      <alignment vertical="center"/>
    </xf>
    <xf numFmtId="41" fontId="48" fillId="0" borderId="0" xfId="12" applyFont="1" applyFill="1" applyBorder="1" applyAlignment="1">
      <alignment vertical="center" shrinkToFit="1"/>
    </xf>
    <xf numFmtId="41" fontId="48" fillId="0" borderId="0" xfId="12" applyFont="1" applyBorder="1" applyAlignment="1">
      <alignment vertical="center"/>
    </xf>
    <xf numFmtId="41" fontId="49" fillId="0" borderId="0" xfId="12" applyFont="1" applyFill="1" applyBorder="1" applyAlignment="1">
      <alignment vertical="center" shrinkToFit="1"/>
    </xf>
    <xf numFmtId="41" fontId="48" fillId="0" borderId="16" xfId="12" applyFont="1" applyFill="1" applyBorder="1" applyAlignment="1">
      <alignment vertical="center" shrinkToFit="1"/>
    </xf>
    <xf numFmtId="41" fontId="46" fillId="0" borderId="0" xfId="12" applyFont="1" applyFill="1" applyBorder="1" applyAlignment="1" applyProtection="1">
      <alignment vertical="center" shrinkToFit="1"/>
      <protection locked="0"/>
    </xf>
    <xf numFmtId="41" fontId="46" fillId="0" borderId="1" xfId="12" applyFont="1" applyFill="1" applyBorder="1" applyAlignment="1">
      <alignment vertical="center" shrinkToFit="1"/>
    </xf>
    <xf numFmtId="41" fontId="47" fillId="0" borderId="1" xfId="12" applyFont="1" applyFill="1" applyBorder="1" applyAlignment="1">
      <alignment vertical="center" shrinkToFit="1"/>
    </xf>
    <xf numFmtId="41" fontId="46" fillId="0" borderId="17" xfId="12" applyFont="1" applyFill="1" applyBorder="1" applyAlignment="1">
      <alignment vertical="center" shrinkToFit="1"/>
    </xf>
    <xf numFmtId="41" fontId="46" fillId="0" borderId="11" xfId="12" applyFont="1" applyBorder="1" applyAlignment="1">
      <alignment vertical="center"/>
    </xf>
    <xf numFmtId="41" fontId="46" fillId="0" borderId="0" xfId="12" applyFont="1" applyBorder="1" applyAlignment="1">
      <alignment vertical="center"/>
    </xf>
    <xf numFmtId="41" fontId="46" fillId="0" borderId="15" xfId="12" applyFont="1" applyBorder="1" applyAlignment="1">
      <alignment vertical="center"/>
    </xf>
    <xf numFmtId="41" fontId="46" fillId="0" borderId="1" xfId="12" applyFont="1" applyBorder="1" applyAlignment="1">
      <alignment vertical="center"/>
    </xf>
    <xf numFmtId="41" fontId="19" fillId="0" borderId="11" xfId="0" applyNumberFormat="1" applyFont="1" applyBorder="1" applyAlignment="1">
      <alignment horizontal="right" vertical="center" shrinkToFit="1"/>
    </xf>
    <xf numFmtId="41" fontId="23" fillId="0" borderId="15" xfId="0" applyNumberFormat="1" applyFont="1" applyBorder="1" applyAlignment="1">
      <alignment horizontal="right" vertical="center" shrinkToFit="1"/>
    </xf>
    <xf numFmtId="41" fontId="23" fillId="0" borderId="0" xfId="0" applyNumberFormat="1" applyFont="1" applyBorder="1" applyAlignment="1">
      <alignment horizontal="right" vertical="center" shrinkToFit="1"/>
    </xf>
    <xf numFmtId="41" fontId="23" fillId="0" borderId="16" xfId="0" applyNumberFormat="1" applyFont="1" applyBorder="1" applyAlignment="1">
      <alignment horizontal="right" vertical="center" shrinkToFit="1"/>
    </xf>
    <xf numFmtId="41" fontId="23" fillId="0" borderId="17" xfId="0" applyNumberFormat="1" applyFont="1" applyBorder="1" applyAlignment="1">
      <alignment horizontal="right" vertical="center" shrinkToFit="1"/>
    </xf>
    <xf numFmtId="0" fontId="15" fillId="9" borderId="7" xfId="0" applyFont="1" applyFill="1" applyBorder="1" applyAlignment="1">
      <alignment horizontal="center" vertical="center"/>
    </xf>
    <xf numFmtId="41" fontId="17" fillId="0" borderId="11" xfId="12" applyFont="1" applyFill="1" applyBorder="1" applyAlignment="1">
      <alignment horizontal="right" vertical="center" shrinkToFit="1"/>
    </xf>
    <xf numFmtId="41" fontId="94" fillId="0" borderId="15" xfId="12" applyFont="1" applyFill="1" applyBorder="1" applyAlignment="1">
      <alignment horizontal="right" vertical="center" shrinkToFit="1"/>
    </xf>
    <xf numFmtId="0" fontId="15" fillId="2" borderId="2" xfId="0" applyFont="1" applyFill="1" applyBorder="1" applyAlignment="1">
      <alignment horizontal="center" vertical="center"/>
    </xf>
    <xf numFmtId="0" fontId="45" fillId="7" borderId="13" xfId="0" applyFont="1" applyFill="1" applyBorder="1" applyAlignment="1">
      <alignment horizontal="center" vertical="center" wrapText="1"/>
    </xf>
    <xf numFmtId="177" fontId="30" fillId="2" borderId="9" xfId="0" applyNumberFormat="1" applyFont="1" applyFill="1" applyBorder="1" applyAlignment="1">
      <alignment horizontal="center" vertical="center"/>
    </xf>
    <xf numFmtId="41" fontId="19" fillId="0" borderId="16" xfId="0" applyNumberFormat="1" applyFont="1" applyBorder="1" applyAlignment="1">
      <alignment horizontal="right" vertical="center"/>
    </xf>
    <xf numFmtId="41" fontId="94" fillId="0" borderId="1" xfId="12" applyFont="1" applyFill="1" applyBorder="1" applyAlignment="1">
      <alignment horizontal="right" vertical="center" shrinkToFit="1"/>
    </xf>
    <xf numFmtId="41" fontId="17" fillId="0" borderId="0" xfId="12" applyFont="1" applyFill="1" applyBorder="1" applyAlignment="1">
      <alignment horizontal="right" vertical="center" shrinkToFit="1"/>
    </xf>
    <xf numFmtId="0" fontId="19" fillId="0" borderId="1" xfId="0" applyFont="1" applyBorder="1" applyAlignment="1">
      <alignment vertical="center"/>
    </xf>
    <xf numFmtId="43" fontId="94" fillId="0" borderId="8" xfId="12" applyNumberFormat="1" applyFont="1" applyFill="1" applyBorder="1" applyAlignment="1">
      <alignment horizontal="right" vertical="center" shrinkToFit="1"/>
    </xf>
    <xf numFmtId="43" fontId="94" fillId="0" borderId="16" xfId="12" applyNumberFormat="1" applyFont="1" applyFill="1" applyBorder="1" applyAlignment="1">
      <alignment horizontal="right" vertical="center" shrinkToFit="1"/>
    </xf>
    <xf numFmtId="181" fontId="17" fillId="2" borderId="13" xfId="0" applyNumberFormat="1" applyFont="1" applyFill="1" applyBorder="1" applyAlignment="1">
      <alignment horizontal="center" wrapText="1" shrinkToFit="1"/>
    </xf>
    <xf numFmtId="177" fontId="17" fillId="2" borderId="16" xfId="0" applyNumberFormat="1" applyFont="1" applyFill="1" applyBorder="1" applyAlignment="1">
      <alignment vertical="center"/>
    </xf>
    <xf numFmtId="195" fontId="15" fillId="7" borderId="6" xfId="0" applyNumberFormat="1" applyFont="1" applyFill="1" applyBorder="1" applyAlignment="1">
      <alignment horizontal="center" vertical="center" wrapText="1"/>
    </xf>
    <xf numFmtId="41" fontId="70" fillId="0" borderId="16" xfId="0" applyNumberFormat="1" applyFont="1" applyFill="1" applyBorder="1" applyAlignment="1">
      <alignment horizontal="right" vertical="center"/>
    </xf>
    <xf numFmtId="41" fontId="70" fillId="0" borderId="11" xfId="0" applyNumberFormat="1" applyFont="1" applyFill="1" applyBorder="1" applyAlignment="1">
      <alignment horizontal="right" vertical="center"/>
    </xf>
    <xf numFmtId="41" fontId="19" fillId="0" borderId="6" xfId="0" applyNumberFormat="1" applyFont="1" applyBorder="1" applyAlignment="1">
      <alignment horizontal="right" vertical="center" shrinkToFit="1"/>
    </xf>
    <xf numFmtId="0" fontId="15" fillId="0" borderId="0" xfId="0" applyFont="1" applyBorder="1"/>
    <xf numFmtId="0" fontId="33" fillId="0" borderId="0" xfId="0" applyFont="1" applyBorder="1"/>
    <xf numFmtId="0" fontId="17" fillId="9" borderId="15" xfId="0" applyFont="1" applyFill="1" applyBorder="1" applyAlignment="1">
      <alignment horizontal="centerContinuous" vertical="center" wrapText="1"/>
    </xf>
    <xf numFmtId="0" fontId="17" fillId="9" borderId="15" xfId="0" applyFont="1" applyFill="1" applyBorder="1" applyAlignment="1">
      <alignment horizontal="centerContinuous" vertical="center"/>
    </xf>
    <xf numFmtId="0" fontId="17" fillId="9" borderId="17" xfId="0" applyFont="1" applyFill="1" applyBorder="1" applyAlignment="1">
      <alignment horizontal="centerContinuous" vertical="center" wrapText="1"/>
    </xf>
    <xf numFmtId="0" fontId="32" fillId="0" borderId="0" xfId="0" applyFont="1" applyBorder="1"/>
    <xf numFmtId="0" fontId="67" fillId="0" borderId="9" xfId="0" applyFont="1" applyBorder="1" applyAlignment="1">
      <alignment horizontal="center" vertical="center"/>
    </xf>
    <xf numFmtId="41" fontId="23" fillId="0" borderId="0" xfId="0" applyNumberFormat="1" applyFont="1" applyBorder="1" applyAlignment="1">
      <alignment horizontal="right" vertical="center"/>
    </xf>
    <xf numFmtId="41" fontId="70" fillId="0" borderId="1" xfId="0" applyNumberFormat="1" applyFont="1" applyBorder="1" applyAlignment="1">
      <alignment horizontal="right" vertical="center"/>
    </xf>
    <xf numFmtId="41" fontId="23" fillId="0" borderId="17" xfId="0" applyNumberFormat="1" applyFont="1" applyBorder="1" applyAlignment="1">
      <alignment horizontal="right" vertical="center"/>
    </xf>
    <xf numFmtId="0" fontId="105" fillId="7" borderId="1" xfId="0" applyFont="1" applyFill="1" applyBorder="1" applyAlignment="1">
      <alignment vertical="center"/>
    </xf>
    <xf numFmtId="41" fontId="23" fillId="0" borderId="1" xfId="0" applyNumberFormat="1" applyFont="1" applyBorder="1" applyAlignment="1">
      <alignment horizontal="right" vertical="center"/>
    </xf>
    <xf numFmtId="0" fontId="15" fillId="7" borderId="15" xfId="0" applyFont="1" applyFill="1" applyBorder="1" applyAlignment="1">
      <alignment horizontal="left" vertical="center"/>
    </xf>
    <xf numFmtId="0" fontId="15" fillId="7" borderId="17" xfId="0" applyFont="1" applyFill="1" applyBorder="1" applyAlignment="1">
      <alignment horizontal="center" vertical="center"/>
    </xf>
    <xf numFmtId="0" fontId="15" fillId="7" borderId="15" xfId="0" applyFont="1" applyFill="1" applyBorder="1" applyAlignment="1">
      <alignment horizontal="center" vertical="center"/>
    </xf>
    <xf numFmtId="41" fontId="67" fillId="0" borderId="0" xfId="0" applyNumberFormat="1" applyFont="1" applyFill="1" applyBorder="1" applyAlignment="1">
      <alignment horizontal="right" vertical="center"/>
    </xf>
    <xf numFmtId="41" fontId="67" fillId="0" borderId="16" xfId="0" applyNumberFormat="1" applyFont="1" applyBorder="1" applyAlignment="1">
      <alignment horizontal="right" vertical="center"/>
    </xf>
    <xf numFmtId="0" fontId="70" fillId="0" borderId="13" xfId="0" applyFont="1" applyFill="1" applyBorder="1" applyAlignment="1">
      <alignment horizontal="center" vertical="center"/>
    </xf>
    <xf numFmtId="41" fontId="70" fillId="0" borderId="1" xfId="0" applyNumberFormat="1" applyFont="1" applyFill="1" applyBorder="1" applyAlignment="1">
      <alignment horizontal="right" vertical="center"/>
    </xf>
    <xf numFmtId="41" fontId="70" fillId="0" borderId="17" xfId="0" applyNumberFormat="1" applyFont="1" applyBorder="1" applyAlignment="1">
      <alignment horizontal="right" vertical="center"/>
    </xf>
    <xf numFmtId="0" fontId="63" fillId="0" borderId="0" xfId="0" applyFont="1" applyBorder="1" applyAlignment="1">
      <alignment horizontal="left"/>
    </xf>
    <xf numFmtId="0" fontId="54" fillId="0" borderId="0" xfId="0" applyFont="1" applyAlignment="1">
      <alignment horizontal="left" vertical="top"/>
    </xf>
    <xf numFmtId="41" fontId="19" fillId="0" borderId="0" xfId="0" applyNumberFormat="1" applyFont="1" applyBorder="1" applyAlignment="1">
      <alignment horizontal="right" vertical="center" shrinkToFit="1"/>
    </xf>
    <xf numFmtId="41" fontId="19" fillId="0" borderId="16" xfId="0" applyNumberFormat="1" applyFont="1" applyBorder="1" applyAlignment="1">
      <alignment horizontal="right" vertical="center" shrinkToFit="1"/>
    </xf>
    <xf numFmtId="41" fontId="19" fillId="0" borderId="16" xfId="0" applyNumberFormat="1" applyFont="1" applyBorder="1" applyAlignment="1">
      <alignment horizontal="right" vertical="center"/>
    </xf>
    <xf numFmtId="41" fontId="23" fillId="0" borderId="1" xfId="0" applyNumberFormat="1" applyFont="1" applyBorder="1" applyAlignment="1">
      <alignment horizontal="right" vertical="center" shrinkToFit="1"/>
    </xf>
    <xf numFmtId="41" fontId="19" fillId="0" borderId="17" xfId="0" applyNumberFormat="1" applyFont="1" applyBorder="1" applyAlignment="1">
      <alignment horizontal="right" vertical="center"/>
    </xf>
    <xf numFmtId="180" fontId="17" fillId="0" borderId="8" xfId="0" applyNumberFormat="1" applyFont="1" applyFill="1" applyBorder="1" applyAlignment="1">
      <alignment vertical="center" shrinkToFit="1"/>
    </xf>
    <xf numFmtId="181" fontId="13" fillId="0" borderId="1" xfId="0" applyNumberFormat="1" applyFont="1" applyBorder="1" applyAlignment="1"/>
    <xf numFmtId="0" fontId="25" fillId="0" borderId="0" xfId="0" applyFont="1" applyBorder="1" applyAlignment="1"/>
    <xf numFmtId="0" fontId="30" fillId="0" borderId="11" xfId="0" applyFont="1" applyFill="1" applyBorder="1" applyAlignment="1" applyProtection="1">
      <alignment horizontal="center" vertical="center" shrinkToFit="1"/>
      <protection locked="0"/>
    </xf>
    <xf numFmtId="0" fontId="30" fillId="0" borderId="15" xfId="0" applyFont="1" applyFill="1" applyBorder="1" applyAlignment="1" applyProtection="1">
      <alignment horizontal="center" vertical="center" shrinkToFit="1"/>
      <protection locked="0"/>
    </xf>
    <xf numFmtId="184" fontId="32" fillId="0" borderId="0" xfId="0" applyNumberFormat="1" applyFont="1" applyFill="1" applyBorder="1" applyAlignment="1" applyProtection="1">
      <alignment horizontal="right" vertical="top"/>
    </xf>
    <xf numFmtId="0" fontId="32" fillId="0" borderId="0" xfId="0" applyFont="1" applyBorder="1" applyAlignment="1">
      <alignment horizontal="right" vertical="top"/>
    </xf>
    <xf numFmtId="184" fontId="13" fillId="0" borderId="0" xfId="0" applyNumberFormat="1" applyFont="1" applyFill="1" applyBorder="1" applyAlignment="1" applyProtection="1">
      <alignment vertical="top"/>
    </xf>
    <xf numFmtId="177" fontId="67" fillId="2" borderId="11" xfId="0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wrapText="1"/>
    </xf>
    <xf numFmtId="41" fontId="19" fillId="0" borderId="0" xfId="0" applyNumberFormat="1" applyFont="1" applyBorder="1" applyAlignment="1">
      <alignment horizontal="right" vertical="center" shrinkToFit="1"/>
    </xf>
    <xf numFmtId="0" fontId="32" fillId="3" borderId="0" xfId="0" applyFont="1" applyFill="1"/>
    <xf numFmtId="0" fontId="13" fillId="0" borderId="0" xfId="0" applyFont="1" applyBorder="1" applyAlignment="1">
      <alignment horizontal="right" shrinkToFit="1"/>
    </xf>
    <xf numFmtId="0" fontId="32" fillId="0" borderId="0" xfId="0" applyFont="1" applyAlignment="1">
      <alignment horizontal="right"/>
    </xf>
    <xf numFmtId="186" fontId="32" fillId="0" borderId="0" xfId="0" applyNumberFormat="1" applyFont="1" applyAlignment="1">
      <alignment horizontal="right"/>
    </xf>
    <xf numFmtId="0" fontId="13" fillId="0" borderId="1" xfId="0" applyFont="1" applyBorder="1" applyAlignment="1"/>
    <xf numFmtId="0" fontId="13" fillId="3" borderId="0" xfId="0" applyFont="1" applyFill="1"/>
    <xf numFmtId="190" fontId="17" fillId="2" borderId="4" xfId="0" applyNumberFormat="1" applyFont="1" applyFill="1" applyBorder="1" applyAlignment="1">
      <alignment horizontal="center" vertical="center"/>
    </xf>
    <xf numFmtId="181" fontId="13" fillId="0" borderId="0" xfId="0" applyNumberFormat="1" applyFont="1" applyBorder="1" applyAlignment="1">
      <alignment horizontal="right"/>
    </xf>
    <xf numFmtId="0" fontId="13" fillId="0" borderId="1" xfId="0" applyFont="1" applyBorder="1" applyAlignment="1">
      <alignment horizontal="left"/>
    </xf>
    <xf numFmtId="190" fontId="57" fillId="2" borderId="4" xfId="0" applyNumberFormat="1" applyFont="1" applyFill="1" applyBorder="1" applyAlignment="1">
      <alignment horizontal="center" vertical="center"/>
    </xf>
    <xf numFmtId="190" fontId="57" fillId="2" borderId="5" xfId="0" applyNumberFormat="1" applyFont="1" applyFill="1" applyBorder="1" applyAlignment="1">
      <alignment horizontal="center" vertical="center"/>
    </xf>
    <xf numFmtId="181" fontId="15" fillId="2" borderId="2" xfId="0" applyNumberFormat="1" applyFont="1" applyFill="1" applyBorder="1" applyAlignment="1">
      <alignment horizontal="center" vertical="center"/>
    </xf>
    <xf numFmtId="41" fontId="19" fillId="0" borderId="0" xfId="0" applyNumberFormat="1" applyFont="1" applyFill="1" applyBorder="1" applyAlignment="1">
      <alignment horizontal="center" vertical="center" shrinkToFit="1"/>
    </xf>
    <xf numFmtId="41" fontId="19" fillId="0" borderId="0" xfId="12" applyFont="1" applyFill="1" applyBorder="1" applyAlignment="1">
      <alignment horizontal="right" vertical="center" shrinkToFit="1"/>
    </xf>
    <xf numFmtId="41" fontId="19" fillId="0" borderId="0" xfId="12" applyFont="1" applyBorder="1" applyAlignment="1">
      <alignment horizontal="right" vertical="center"/>
    </xf>
    <xf numFmtId="41" fontId="23" fillId="0" borderId="11" xfId="0" applyNumberFormat="1" applyFont="1" applyFill="1" applyBorder="1" applyAlignment="1">
      <alignment horizontal="right" vertical="center" shrinkToFit="1"/>
    </xf>
    <xf numFmtId="41" fontId="23" fillId="0" borderId="0" xfId="0" applyNumberFormat="1" applyFont="1" applyFill="1" applyBorder="1" applyAlignment="1">
      <alignment horizontal="right" vertical="center" shrinkToFit="1"/>
    </xf>
    <xf numFmtId="41" fontId="19" fillId="0" borderId="0" xfId="0" applyNumberFormat="1" applyFont="1" applyBorder="1" applyAlignment="1">
      <alignment vertical="center"/>
    </xf>
    <xf numFmtId="41" fontId="19" fillId="0" borderId="0" xfId="0" applyNumberFormat="1" applyFont="1" applyFill="1" applyBorder="1" applyAlignment="1"/>
    <xf numFmtId="41" fontId="19" fillId="0" borderId="11" xfId="0" applyNumberFormat="1" applyFont="1" applyBorder="1" applyAlignment="1">
      <alignment vertical="center"/>
    </xf>
    <xf numFmtId="41" fontId="19" fillId="0" borderId="1" xfId="0" applyNumberFormat="1" applyFont="1" applyFill="1" applyBorder="1" applyAlignment="1"/>
    <xf numFmtId="41" fontId="19" fillId="0" borderId="1" xfId="0" applyNumberFormat="1" applyFont="1" applyFill="1" applyBorder="1" applyAlignment="1">
      <alignment horizontal="right" vertical="center" shrinkToFit="1"/>
    </xf>
    <xf numFmtId="41" fontId="19" fillId="0" borderId="17" xfId="0" applyNumberFormat="1" applyFont="1" applyFill="1" applyBorder="1" applyAlignment="1">
      <alignment horizontal="right" vertical="center" shrinkToFit="1"/>
    </xf>
    <xf numFmtId="178" fontId="19" fillId="0" borderId="0" xfId="0" applyNumberFormat="1" applyFont="1" applyBorder="1" applyAlignment="1">
      <alignment horizontal="right" vertical="center"/>
    </xf>
    <xf numFmtId="178" fontId="19" fillId="0" borderId="16" xfId="0" applyNumberFormat="1" applyFont="1" applyFill="1" applyBorder="1" applyAlignment="1">
      <alignment horizontal="right" vertical="center" shrinkToFit="1"/>
    </xf>
    <xf numFmtId="178" fontId="19" fillId="0" borderId="16" xfId="0" applyNumberFormat="1" applyFont="1" applyBorder="1" applyAlignment="1">
      <alignment horizontal="right" vertical="center"/>
    </xf>
    <xf numFmtId="178" fontId="19" fillId="0" borderId="0" xfId="0" applyNumberFormat="1" applyFont="1" applyBorder="1" applyAlignment="1">
      <alignment vertical="center"/>
    </xf>
    <xf numFmtId="178" fontId="19" fillId="0" borderId="0" xfId="0" applyNumberFormat="1" applyFont="1" applyFill="1" applyBorder="1" applyAlignment="1">
      <alignment horizontal="right" vertical="center"/>
    </xf>
    <xf numFmtId="41" fontId="19" fillId="0" borderId="11" xfId="0" applyNumberFormat="1" applyFont="1" applyFill="1" applyBorder="1" applyAlignment="1"/>
    <xf numFmtId="41" fontId="19" fillId="0" borderId="15" xfId="0" applyNumberFormat="1" applyFont="1" applyFill="1" applyBorder="1" applyAlignment="1"/>
    <xf numFmtId="178" fontId="19" fillId="0" borderId="1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quotePrefix="1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quotePrefix="1" applyFont="1" applyAlignment="1">
      <alignment horizontal="center"/>
    </xf>
    <xf numFmtId="0" fontId="13" fillId="0" borderId="0" xfId="0" applyFont="1" applyBorder="1" applyAlignment="1">
      <alignment horizontal="left" wrapText="1"/>
    </xf>
    <xf numFmtId="0" fontId="3" fillId="0" borderId="0" xfId="0" applyFont="1" applyBorder="1" applyAlignment="1"/>
    <xf numFmtId="0" fontId="1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Border="1" applyAlignment="1">
      <alignment horizontal="right"/>
    </xf>
    <xf numFmtId="0" fontId="13" fillId="0" borderId="1" xfId="0" applyFont="1" applyBorder="1" applyAlignment="1">
      <alignment horizontal="right"/>
    </xf>
    <xf numFmtId="0" fontId="15" fillId="2" borderId="2" xfId="0" applyFont="1" applyFill="1" applyBorder="1" applyAlignment="1">
      <alignment horizontal="center" vertical="center"/>
    </xf>
    <xf numFmtId="0" fontId="15" fillId="2" borderId="9" xfId="0" applyFont="1" applyFill="1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center" vertical="center"/>
    </xf>
    <xf numFmtId="0" fontId="15" fillId="0" borderId="4" xfId="0" applyFont="1" applyBorder="1" applyAlignment="1">
      <alignment vertical="center"/>
    </xf>
    <xf numFmtId="0" fontId="15" fillId="0" borderId="5" xfId="0" applyFont="1" applyBorder="1" applyAlignment="1">
      <alignment vertical="center"/>
    </xf>
    <xf numFmtId="0" fontId="15" fillId="2" borderId="2" xfId="0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 vertical="center" wrapText="1"/>
    </xf>
    <xf numFmtId="0" fontId="15" fillId="2" borderId="2" xfId="0" quotePrefix="1" applyFont="1" applyFill="1" applyBorder="1" applyAlignment="1">
      <alignment horizontal="center" vertical="center"/>
    </xf>
    <xf numFmtId="0" fontId="15" fillId="2" borderId="9" xfId="0" quotePrefix="1" applyFont="1" applyFill="1" applyBorder="1" applyAlignment="1">
      <alignment horizontal="center" vertical="center"/>
    </xf>
    <xf numFmtId="1" fontId="15" fillId="2" borderId="7" xfId="0" applyNumberFormat="1" applyFont="1" applyFill="1" applyBorder="1" applyAlignment="1">
      <alignment horizontal="center" vertical="center"/>
    </xf>
    <xf numFmtId="1" fontId="15" fillId="2" borderId="11" xfId="0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horizontal="left" vertical="center" wrapText="1"/>
    </xf>
    <xf numFmtId="0" fontId="26" fillId="0" borderId="0" xfId="0" applyFont="1" applyAlignment="1">
      <alignment horizontal="center"/>
    </xf>
    <xf numFmtId="177" fontId="6" fillId="0" borderId="0" xfId="0" applyNumberFormat="1" applyFont="1" applyAlignment="1">
      <alignment horizontal="center"/>
    </xf>
    <xf numFmtId="177" fontId="11" fillId="0" borderId="0" xfId="0" applyNumberFormat="1" applyFont="1" applyAlignment="1">
      <alignment horizontal="center"/>
    </xf>
    <xf numFmtId="0" fontId="25" fillId="0" borderId="0" xfId="0" applyFont="1" applyAlignment="1">
      <alignment horizontal="center"/>
    </xf>
    <xf numFmtId="49" fontId="61" fillId="6" borderId="3" xfId="0" applyNumberFormat="1" applyFont="1" applyFill="1" applyBorder="1" applyAlignment="1">
      <alignment horizontal="center" vertical="center"/>
    </xf>
    <xf numFmtId="49" fontId="18" fillId="6" borderId="4" xfId="0" applyNumberFormat="1" applyFont="1" applyFill="1" applyBorder="1" applyAlignment="1">
      <alignment horizontal="center" vertical="center"/>
    </xf>
    <xf numFmtId="49" fontId="18" fillId="6" borderId="5" xfId="0" applyNumberFormat="1" applyFont="1" applyFill="1" applyBorder="1" applyAlignment="1">
      <alignment horizontal="center" vertical="center"/>
    </xf>
    <xf numFmtId="177" fontId="15" fillId="6" borderId="9" xfId="0" applyNumberFormat="1" applyFont="1" applyFill="1" applyBorder="1" applyAlignment="1">
      <alignment horizontal="center" vertical="center"/>
    </xf>
    <xf numFmtId="177" fontId="15" fillId="6" borderId="13" xfId="0" applyNumberFormat="1" applyFont="1" applyFill="1" applyBorder="1" applyAlignment="1">
      <alignment horizontal="center" vertical="center"/>
    </xf>
    <xf numFmtId="0" fontId="13" fillId="0" borderId="6" xfId="0" applyFont="1" applyFill="1" applyBorder="1" applyAlignment="1" applyProtection="1">
      <alignment horizontal="left" vertical="center" shrinkToFit="1"/>
      <protection locked="0"/>
    </xf>
    <xf numFmtId="49" fontId="18" fillId="6" borderId="3" xfId="0" applyNumberFormat="1" applyFont="1" applyFill="1" applyBorder="1" applyAlignment="1">
      <alignment horizontal="center" vertical="center"/>
    </xf>
    <xf numFmtId="0" fontId="45" fillId="7" borderId="9" xfId="0" applyFont="1" applyFill="1" applyBorder="1" applyAlignment="1">
      <alignment horizontal="center" vertical="center" wrapText="1"/>
    </xf>
    <xf numFmtId="0" fontId="45" fillId="7" borderId="13" xfId="0" applyFont="1" applyFill="1" applyBorder="1" applyAlignment="1">
      <alignment horizontal="center" vertical="center" wrapText="1"/>
    </xf>
    <xf numFmtId="0" fontId="51" fillId="0" borderId="6" xfId="0" applyFont="1" applyFill="1" applyBorder="1" applyAlignment="1">
      <alignment horizontal="left" vertical="center" wrapText="1"/>
    </xf>
    <xf numFmtId="0" fontId="37" fillId="0" borderId="0" xfId="0" applyFont="1" applyFill="1" applyAlignment="1">
      <alignment horizontal="center"/>
    </xf>
    <xf numFmtId="0" fontId="38" fillId="0" borderId="0" xfId="0" applyFont="1" applyFill="1" applyAlignment="1">
      <alignment horizontal="center" wrapText="1"/>
    </xf>
    <xf numFmtId="0" fontId="38" fillId="0" borderId="0" xfId="0" applyFont="1" applyFill="1" applyAlignment="1">
      <alignment horizontal="center"/>
    </xf>
    <xf numFmtId="0" fontId="40" fillId="0" borderId="0" xfId="0" applyFont="1" applyFill="1" applyAlignment="1">
      <alignment horizontal="center"/>
    </xf>
    <xf numFmtId="0" fontId="41" fillId="0" borderId="0" xfId="0" applyFont="1" applyFill="1" applyAlignment="1">
      <alignment horizontal="center"/>
    </xf>
    <xf numFmtId="0" fontId="13" fillId="0" borderId="0" xfId="0" applyFont="1" applyFill="1" applyBorder="1" applyAlignment="1">
      <alignment horizontal="right"/>
    </xf>
    <xf numFmtId="185" fontId="42" fillId="7" borderId="2" xfId="0" applyNumberFormat="1" applyFont="1" applyFill="1" applyBorder="1" applyAlignment="1">
      <alignment horizontal="center" vertical="center" wrapText="1" shrinkToFit="1"/>
    </xf>
    <xf numFmtId="185" fontId="42" fillId="7" borderId="9" xfId="0" applyNumberFormat="1" applyFont="1" applyFill="1" applyBorder="1" applyAlignment="1">
      <alignment horizontal="center" vertical="center" wrapText="1" shrinkToFit="1"/>
    </xf>
    <xf numFmtId="0" fontId="44" fillId="7" borderId="3" xfId="0" applyFont="1" applyFill="1" applyBorder="1" applyAlignment="1">
      <alignment horizontal="center" vertical="center"/>
    </xf>
    <xf numFmtId="0" fontId="44" fillId="7" borderId="4" xfId="0" applyFont="1" applyFill="1" applyBorder="1" applyAlignment="1">
      <alignment horizontal="center" vertical="center"/>
    </xf>
    <xf numFmtId="0" fontId="44" fillId="7" borderId="5" xfId="0" applyFont="1" applyFill="1" applyBorder="1" applyAlignment="1">
      <alignment horizontal="center" vertical="center"/>
    </xf>
    <xf numFmtId="0" fontId="42" fillId="7" borderId="2" xfId="0" applyFont="1" applyFill="1" applyBorder="1" applyAlignment="1">
      <alignment horizontal="center" vertical="center" wrapText="1"/>
    </xf>
    <xf numFmtId="0" fontId="42" fillId="7" borderId="9" xfId="0" applyFont="1" applyFill="1" applyBorder="1" applyAlignment="1">
      <alignment horizontal="center" vertical="center" wrapText="1"/>
    </xf>
    <xf numFmtId="0" fontId="11" fillId="3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 wrapText="1"/>
    </xf>
    <xf numFmtId="0" fontId="20" fillId="3" borderId="0" xfId="0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186" fontId="59" fillId="2" borderId="18" xfId="0" applyNumberFormat="1" applyFont="1" applyFill="1" applyBorder="1" applyAlignment="1">
      <alignment horizontal="center" vertical="center" shrinkToFit="1"/>
    </xf>
    <xf numFmtId="0" fontId="59" fillId="2" borderId="18" xfId="0" applyFont="1" applyFill="1" applyBorder="1" applyAlignment="1">
      <alignment horizontal="center" vertical="center"/>
    </xf>
    <xf numFmtId="0" fontId="15" fillId="2" borderId="13" xfId="0" applyFont="1" applyFill="1" applyBorder="1" applyAlignment="1">
      <alignment horizontal="center" vertical="center"/>
    </xf>
    <xf numFmtId="0" fontId="63" fillId="0" borderId="0" xfId="0" applyFont="1" applyBorder="1" applyAlignment="1">
      <alignment horizontal="left"/>
    </xf>
    <xf numFmtId="0" fontId="56" fillId="2" borderId="3" xfId="0" applyFont="1" applyFill="1" applyBorder="1" applyAlignment="1">
      <alignment horizontal="center" vertical="center"/>
    </xf>
    <xf numFmtId="0" fontId="56" fillId="2" borderId="4" xfId="0" applyFont="1" applyFill="1" applyBorder="1" applyAlignment="1">
      <alignment horizontal="center" vertical="center"/>
    </xf>
    <xf numFmtId="0" fontId="56" fillId="2" borderId="5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left"/>
    </xf>
    <xf numFmtId="0" fontId="54" fillId="0" borderId="0" xfId="0" applyFont="1" applyAlignment="1">
      <alignment horizontal="left" vertical="top"/>
    </xf>
    <xf numFmtId="0" fontId="13" fillId="0" borderId="1" xfId="0" applyFont="1" applyFill="1" applyBorder="1" applyAlignment="1">
      <alignment horizontal="right"/>
    </xf>
    <xf numFmtId="0" fontId="58" fillId="2" borderId="3" xfId="0" applyFont="1" applyFill="1" applyBorder="1" applyAlignment="1">
      <alignment horizontal="center" vertical="center"/>
    </xf>
    <xf numFmtId="0" fontId="58" fillId="2" borderId="4" xfId="0" applyFont="1" applyFill="1" applyBorder="1" applyAlignment="1">
      <alignment horizontal="center" vertical="center"/>
    </xf>
    <xf numFmtId="0" fontId="58" fillId="2" borderId="5" xfId="0" applyFont="1" applyFill="1" applyBorder="1" applyAlignment="1">
      <alignment horizontal="center" vertical="center"/>
    </xf>
    <xf numFmtId="177" fontId="30" fillId="2" borderId="9" xfId="0" applyNumberFormat="1" applyFont="1" applyFill="1" applyBorder="1" applyAlignment="1">
      <alignment horizontal="center" vertical="center"/>
    </xf>
    <xf numFmtId="0" fontId="30" fillId="0" borderId="13" xfId="0" applyFont="1" applyBorder="1" applyAlignment="1"/>
    <xf numFmtId="0" fontId="54" fillId="0" borderId="0" xfId="0" applyFont="1" applyBorder="1" applyAlignment="1">
      <alignment horizontal="left" vertical="center"/>
    </xf>
    <xf numFmtId="0" fontId="65" fillId="0" borderId="0" xfId="0" applyFont="1" applyBorder="1" applyAlignment="1">
      <alignment horizontal="left" vertical="center"/>
    </xf>
    <xf numFmtId="0" fontId="15" fillId="2" borderId="5" xfId="0" applyNumberFormat="1" applyFont="1" applyFill="1" applyBorder="1" applyAlignment="1">
      <alignment horizontal="center" vertical="center"/>
    </xf>
    <xf numFmtId="0" fontId="15" fillId="2" borderId="18" xfId="0" applyNumberFormat="1" applyFont="1" applyFill="1" applyBorder="1" applyAlignment="1">
      <alignment horizontal="center" vertical="center"/>
    </xf>
    <xf numFmtId="190" fontId="17" fillId="2" borderId="4" xfId="0" applyNumberFormat="1" applyFont="1" applyFill="1" applyBorder="1" applyAlignment="1">
      <alignment horizontal="center" vertical="center"/>
    </xf>
    <xf numFmtId="181" fontId="74" fillId="0" borderId="0" xfId="0" applyNumberFormat="1" applyFont="1" applyBorder="1" applyAlignment="1">
      <alignment horizontal="center"/>
    </xf>
    <xf numFmtId="0" fontId="71" fillId="0" borderId="0" xfId="0" applyFont="1" applyAlignment="1">
      <alignment horizontal="center"/>
    </xf>
    <xf numFmtId="0" fontId="72" fillId="0" borderId="0" xfId="0" applyFont="1" applyAlignment="1">
      <alignment horizontal="center"/>
    </xf>
    <xf numFmtId="181" fontId="72" fillId="0" borderId="0" xfId="0" applyNumberFormat="1" applyFont="1" applyBorder="1" applyAlignment="1">
      <alignment horizontal="center"/>
    </xf>
    <xf numFmtId="0" fontId="13" fillId="0" borderId="6" xfId="0" applyFont="1" applyFill="1" applyBorder="1" applyAlignment="1">
      <alignment horizontal="left" vertical="center" wrapText="1"/>
    </xf>
    <xf numFmtId="0" fontId="13" fillId="0" borderId="6" xfId="0" applyFont="1" applyBorder="1" applyAlignment="1">
      <alignment horizontal="left" vertical="center" wrapText="1"/>
    </xf>
    <xf numFmtId="190" fontId="61" fillId="2" borderId="3" xfId="0" applyNumberFormat="1" applyFont="1" applyFill="1" applyBorder="1" applyAlignment="1">
      <alignment horizontal="center" vertical="center" wrapText="1"/>
    </xf>
    <xf numFmtId="190" fontId="61" fillId="2" borderId="4" xfId="0" applyNumberFormat="1" applyFont="1" applyFill="1" applyBorder="1" applyAlignment="1">
      <alignment horizontal="center" vertical="center" wrapText="1"/>
    </xf>
    <xf numFmtId="0" fontId="71" fillId="2" borderId="4" xfId="0" applyFont="1" applyFill="1" applyBorder="1" applyAlignment="1">
      <alignment horizontal="center" vertical="center"/>
    </xf>
    <xf numFmtId="0" fontId="71" fillId="2" borderId="5" xfId="0" applyFont="1" applyFill="1" applyBorder="1" applyAlignment="1">
      <alignment horizontal="center" vertical="center"/>
    </xf>
    <xf numFmtId="0" fontId="61" fillId="2" borderId="6" xfId="0" applyFont="1" applyFill="1" applyBorder="1" applyAlignment="1">
      <alignment horizontal="center" vertical="center" wrapText="1"/>
    </xf>
    <xf numFmtId="0" fontId="61" fillId="2" borderId="6" xfId="0" applyFont="1" applyFill="1" applyBorder="1" applyAlignment="1">
      <alignment horizontal="center" vertical="center"/>
    </xf>
    <xf numFmtId="0" fontId="61" fillId="2" borderId="8" xfId="0" applyFont="1" applyFill="1" applyBorder="1" applyAlignment="1">
      <alignment horizontal="center" vertical="center"/>
    </xf>
    <xf numFmtId="0" fontId="71" fillId="2" borderId="4" xfId="0" applyFont="1" applyFill="1" applyBorder="1" applyAlignment="1">
      <alignment horizontal="center" vertical="center" wrapText="1"/>
    </xf>
    <xf numFmtId="0" fontId="71" fillId="2" borderId="5" xfId="0" applyFont="1" applyFill="1" applyBorder="1" applyAlignment="1">
      <alignment horizontal="center" vertical="center" wrapText="1"/>
    </xf>
    <xf numFmtId="0" fontId="61" fillId="2" borderId="4" xfId="0" applyNumberFormat="1" applyFont="1" applyFill="1" applyBorder="1" applyAlignment="1">
      <alignment horizontal="center" vertical="center" wrapText="1"/>
    </xf>
    <xf numFmtId="181" fontId="61" fillId="2" borderId="7" xfId="0" applyNumberFormat="1" applyFont="1" applyFill="1" applyBorder="1" applyAlignment="1">
      <alignment horizontal="center" vertical="center" wrapText="1"/>
    </xf>
    <xf numFmtId="181" fontId="61" fillId="2" borderId="6" xfId="0" applyNumberFormat="1" applyFont="1" applyFill="1" applyBorder="1" applyAlignment="1">
      <alignment horizontal="center" vertical="center" wrapText="1"/>
    </xf>
    <xf numFmtId="181" fontId="61" fillId="2" borderId="8" xfId="0" applyNumberFormat="1" applyFont="1" applyFill="1" applyBorder="1" applyAlignment="1">
      <alignment horizontal="center" vertical="center" wrapText="1"/>
    </xf>
    <xf numFmtId="181" fontId="61" fillId="2" borderId="11" xfId="0" applyNumberFormat="1" applyFont="1" applyFill="1" applyBorder="1" applyAlignment="1">
      <alignment horizontal="center" vertical="center" wrapText="1"/>
    </xf>
    <xf numFmtId="181" fontId="61" fillId="2" borderId="0" xfId="0" applyNumberFormat="1" applyFont="1" applyFill="1" applyBorder="1" applyAlignment="1">
      <alignment horizontal="center" vertical="center" wrapText="1"/>
    </xf>
    <xf numFmtId="181" fontId="61" fillId="2" borderId="16" xfId="0" applyNumberFormat="1" applyFont="1" applyFill="1" applyBorder="1" applyAlignment="1">
      <alignment horizontal="center" vertical="center" wrapText="1"/>
    </xf>
    <xf numFmtId="190" fontId="17" fillId="2" borderId="5" xfId="0" applyNumberFormat="1" applyFont="1" applyFill="1" applyBorder="1" applyAlignment="1">
      <alignment horizontal="center" vertical="center"/>
    </xf>
    <xf numFmtId="184" fontId="13" fillId="0" borderId="6" xfId="0" applyNumberFormat="1" applyFont="1" applyFill="1" applyBorder="1" applyAlignment="1">
      <alignment horizontal="left" vertical="center" shrinkToFit="1"/>
    </xf>
    <xf numFmtId="181" fontId="13" fillId="0" borderId="0" xfId="0" applyNumberFormat="1" applyFont="1" applyBorder="1" applyAlignment="1">
      <alignment horizontal="right"/>
    </xf>
    <xf numFmtId="181" fontId="13" fillId="0" borderId="1" xfId="0" applyNumberFormat="1" applyFont="1" applyBorder="1" applyAlignment="1">
      <alignment horizontal="right"/>
    </xf>
    <xf numFmtId="181" fontId="15" fillId="7" borderId="7" xfId="0" applyNumberFormat="1" applyFont="1" applyFill="1" applyBorder="1" applyAlignment="1">
      <alignment horizontal="center" vertical="center"/>
    </xf>
    <xf numFmtId="181" fontId="15" fillId="7" borderId="6" xfId="0" applyNumberFormat="1" applyFont="1" applyFill="1" applyBorder="1" applyAlignment="1">
      <alignment horizontal="center" vertical="center"/>
    </xf>
    <xf numFmtId="181" fontId="15" fillId="7" borderId="8" xfId="0" applyNumberFormat="1" applyFont="1" applyFill="1" applyBorder="1" applyAlignment="1">
      <alignment horizontal="center" vertical="center"/>
    </xf>
    <xf numFmtId="181" fontId="15" fillId="7" borderId="11" xfId="0" applyNumberFormat="1" applyFont="1" applyFill="1" applyBorder="1" applyAlignment="1">
      <alignment horizontal="center" vertical="center"/>
    </xf>
    <xf numFmtId="181" fontId="15" fillId="7" borderId="0" xfId="0" applyNumberFormat="1" applyFont="1" applyFill="1" applyBorder="1" applyAlignment="1">
      <alignment horizontal="center" vertical="center"/>
    </xf>
    <xf numFmtId="181" fontId="15" fillId="7" borderId="16" xfId="0" applyNumberFormat="1" applyFont="1" applyFill="1" applyBorder="1" applyAlignment="1">
      <alignment horizontal="center" vertical="center"/>
    </xf>
    <xf numFmtId="177" fontId="17" fillId="2" borderId="4" xfId="0" applyNumberFormat="1" applyFont="1" applyFill="1" applyBorder="1" applyAlignment="1">
      <alignment horizontal="center" vertical="center"/>
    </xf>
    <xf numFmtId="177" fontId="17" fillId="2" borderId="5" xfId="0" applyNumberFormat="1" applyFont="1" applyFill="1" applyBorder="1" applyAlignment="1">
      <alignment horizontal="center" vertical="center"/>
    </xf>
    <xf numFmtId="181" fontId="17" fillId="2" borderId="1" xfId="0" applyNumberFormat="1" applyFont="1" applyFill="1" applyBorder="1" applyAlignment="1">
      <alignment horizontal="center" vertical="center"/>
    </xf>
    <xf numFmtId="181" fontId="17" fillId="2" borderId="17" xfId="0" applyNumberFormat="1" applyFont="1" applyFill="1" applyBorder="1" applyAlignment="1">
      <alignment horizontal="center" vertical="center"/>
    </xf>
    <xf numFmtId="181" fontId="17" fillId="2" borderId="1" xfId="0" applyNumberFormat="1" applyFont="1" applyFill="1" applyBorder="1" applyAlignment="1">
      <alignment horizontal="center" vertical="center" wrapText="1"/>
    </xf>
    <xf numFmtId="181" fontId="17" fillId="2" borderId="17" xfId="0" applyNumberFormat="1" applyFont="1" applyFill="1" applyBorder="1" applyAlignment="1">
      <alignment horizontal="center" vertical="center" wrapText="1"/>
    </xf>
    <xf numFmtId="190" fontId="17" fillId="2" borderId="3" xfId="0" applyNumberFormat="1" applyFont="1" applyFill="1" applyBorder="1" applyAlignment="1">
      <alignment horizontal="center" vertical="center"/>
    </xf>
    <xf numFmtId="196" fontId="17" fillId="2" borderId="18" xfId="0" applyNumberFormat="1" applyFont="1" applyFill="1" applyBorder="1" applyAlignment="1">
      <alignment horizontal="center" vertical="center"/>
    </xf>
    <xf numFmtId="0" fontId="15" fillId="2" borderId="7" xfId="0" applyNumberFormat="1" applyFont="1" applyFill="1" applyBorder="1" applyAlignment="1">
      <alignment horizontal="left" vertical="center"/>
    </xf>
    <xf numFmtId="0" fontId="15" fillId="2" borderId="6" xfId="0" applyNumberFormat="1" applyFont="1" applyFill="1" applyBorder="1" applyAlignment="1">
      <alignment horizontal="left" vertical="center"/>
    </xf>
    <xf numFmtId="0" fontId="15" fillId="2" borderId="8" xfId="0" applyNumberFormat="1" applyFont="1" applyFill="1" applyBorder="1" applyAlignment="1">
      <alignment horizontal="left" vertical="center"/>
    </xf>
    <xf numFmtId="190" fontId="57" fillId="2" borderId="7" xfId="0" applyNumberFormat="1" applyFont="1" applyFill="1" applyBorder="1" applyAlignment="1">
      <alignment horizontal="center" vertical="center"/>
    </xf>
    <xf numFmtId="190" fontId="57" fillId="2" borderId="6" xfId="0" applyNumberFormat="1" applyFont="1" applyFill="1" applyBorder="1" applyAlignment="1">
      <alignment horizontal="center" vertical="center"/>
    </xf>
    <xf numFmtId="190" fontId="57" fillId="2" borderId="8" xfId="0" applyNumberFormat="1" applyFont="1" applyFill="1" applyBorder="1" applyAlignment="1">
      <alignment horizontal="center" vertical="center"/>
    </xf>
    <xf numFmtId="190" fontId="57" fillId="2" borderId="3" xfId="0" applyNumberFormat="1" applyFont="1" applyFill="1" applyBorder="1" applyAlignment="1">
      <alignment horizontal="center" vertical="center"/>
    </xf>
    <xf numFmtId="190" fontId="57" fillId="2" borderId="4" xfId="0" applyNumberFormat="1" applyFont="1" applyFill="1" applyBorder="1" applyAlignment="1">
      <alignment horizontal="center" vertical="center"/>
    </xf>
    <xf numFmtId="190" fontId="57" fillId="2" borderId="5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right" vertical="center"/>
    </xf>
    <xf numFmtId="0" fontId="82" fillId="0" borderId="0" xfId="0" applyFont="1" applyFill="1" applyAlignment="1">
      <alignment horizontal="center" vertical="center"/>
    </xf>
    <xf numFmtId="0" fontId="84" fillId="0" borderId="0" xfId="0" applyFont="1" applyFill="1" applyAlignment="1">
      <alignment horizontal="center" vertical="center"/>
    </xf>
    <xf numFmtId="195" fontId="15" fillId="7" borderId="4" xfId="0" applyNumberFormat="1" applyFont="1" applyFill="1" applyBorder="1" applyAlignment="1">
      <alignment horizontal="center" vertical="center" wrapText="1"/>
    </xf>
    <xf numFmtId="195" fontId="15" fillId="7" borderId="5" xfId="0" applyNumberFormat="1" applyFont="1" applyFill="1" applyBorder="1" applyAlignment="1">
      <alignment horizontal="center" vertical="center" wrapText="1"/>
    </xf>
    <xf numFmtId="195" fontId="17" fillId="7" borderId="9" xfId="0" applyNumberFormat="1" applyFont="1" applyFill="1" applyBorder="1" applyAlignment="1">
      <alignment horizontal="center" wrapText="1"/>
    </xf>
    <xf numFmtId="195" fontId="17" fillId="7" borderId="13" xfId="0" applyNumberFormat="1" applyFont="1" applyFill="1" applyBorder="1" applyAlignment="1">
      <alignment horizontal="center" wrapText="1"/>
    </xf>
    <xf numFmtId="0" fontId="25" fillId="0" borderId="0" xfId="0" applyFont="1" applyBorder="1" applyAlignment="1">
      <alignment horizontal="center"/>
    </xf>
    <xf numFmtId="0" fontId="88" fillId="0" borderId="0" xfId="0" applyFont="1" applyAlignment="1">
      <alignment horizontal="center" vertical="center"/>
    </xf>
    <xf numFmtId="0" fontId="89" fillId="0" borderId="0" xfId="0" applyFont="1" applyAlignment="1">
      <alignment horizontal="center" vertical="center"/>
    </xf>
    <xf numFmtId="0" fontId="90" fillId="0" borderId="0" xfId="0" applyFont="1" applyAlignment="1">
      <alignment horizontal="center"/>
    </xf>
    <xf numFmtId="0" fontId="91" fillId="0" borderId="0" xfId="0" applyFont="1" applyAlignment="1">
      <alignment horizontal="center"/>
    </xf>
    <xf numFmtId="41" fontId="19" fillId="0" borderId="0" xfId="0" applyNumberFormat="1" applyFont="1" applyBorder="1" applyAlignment="1">
      <alignment horizontal="right" vertical="center" shrinkToFit="1"/>
    </xf>
    <xf numFmtId="41" fontId="19" fillId="0" borderId="16" xfId="0" applyNumberFormat="1" applyFont="1" applyBorder="1" applyAlignment="1">
      <alignment horizontal="right" vertical="center" shrinkToFit="1"/>
    </xf>
    <xf numFmtId="41" fontId="19" fillId="0" borderId="16" xfId="0" applyNumberFormat="1" applyFont="1" applyBorder="1" applyAlignment="1">
      <alignment horizontal="right" vertical="center"/>
    </xf>
    <xf numFmtId="41" fontId="23" fillId="0" borderId="1" xfId="0" applyNumberFormat="1" applyFont="1" applyBorder="1" applyAlignment="1">
      <alignment horizontal="right" vertical="center" shrinkToFit="1"/>
    </xf>
    <xf numFmtId="41" fontId="19" fillId="0" borderId="17" xfId="0" applyNumberFormat="1" applyFont="1" applyBorder="1" applyAlignment="1">
      <alignment horizontal="right" vertical="center"/>
    </xf>
    <xf numFmtId="0" fontId="88" fillId="0" borderId="0" xfId="0" applyFont="1" applyAlignment="1">
      <alignment horizontal="center"/>
    </xf>
    <xf numFmtId="0" fontId="17" fillId="2" borderId="1" xfId="0" applyFont="1" applyFill="1" applyBorder="1" applyAlignment="1">
      <alignment horizontal="center" vertical="center"/>
    </xf>
    <xf numFmtId="0" fontId="17" fillId="2" borderId="17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 wrapText="1" shrinkToFit="1"/>
    </xf>
    <xf numFmtId="0" fontId="5" fillId="2" borderId="17" xfId="0" applyFont="1" applyFill="1" applyBorder="1" applyAlignment="1">
      <alignment horizontal="center" vertical="center" wrapText="1" shrinkToFit="1"/>
    </xf>
    <xf numFmtId="0" fontId="17" fillId="2" borderId="15" xfId="0" applyFont="1" applyFill="1" applyBorder="1" applyAlignment="1">
      <alignment horizontal="center" vertical="center"/>
    </xf>
    <xf numFmtId="41" fontId="17" fillId="0" borderId="0" xfId="12" applyFont="1" applyFill="1" applyBorder="1" applyAlignment="1">
      <alignment horizontal="right" vertical="center" shrinkToFit="1"/>
    </xf>
    <xf numFmtId="41" fontId="17" fillId="0" borderId="16" xfId="12" applyFont="1" applyFill="1" applyBorder="1" applyAlignment="1">
      <alignment horizontal="right" vertical="center" shrinkToFit="1"/>
    </xf>
    <xf numFmtId="41" fontId="94" fillId="0" borderId="1" xfId="12" applyFont="1" applyFill="1" applyBorder="1" applyAlignment="1">
      <alignment horizontal="right" vertical="center" shrinkToFit="1"/>
    </xf>
    <xf numFmtId="41" fontId="94" fillId="0" borderId="17" xfId="12" applyFont="1" applyFill="1" applyBorder="1" applyAlignment="1">
      <alignment horizontal="right" vertical="center" shrinkToFit="1"/>
    </xf>
    <xf numFmtId="0" fontId="6" fillId="0" borderId="0" xfId="0" applyFont="1" applyAlignment="1">
      <alignment horizontal="center" vertical="center"/>
    </xf>
    <xf numFmtId="0" fontId="15" fillId="7" borderId="7" xfId="0" applyFont="1" applyFill="1" applyBorder="1" applyAlignment="1">
      <alignment horizontal="center" vertical="center" wrapText="1"/>
    </xf>
    <xf numFmtId="0" fontId="15" fillId="7" borderId="8" xfId="0" applyFont="1" applyFill="1" applyBorder="1" applyAlignment="1">
      <alignment horizontal="center" vertical="center" wrapText="1"/>
    </xf>
    <xf numFmtId="0" fontId="17" fillId="7" borderId="15" xfId="0" applyFont="1" applyFill="1" applyBorder="1" applyAlignment="1">
      <alignment horizontal="center" vertical="center" wrapText="1"/>
    </xf>
    <xf numFmtId="0" fontId="17" fillId="7" borderId="17" xfId="0" applyFont="1" applyFill="1" applyBorder="1" applyAlignment="1">
      <alignment horizontal="center" vertical="center" wrapText="1"/>
    </xf>
    <xf numFmtId="41" fontId="67" fillId="0" borderId="0" xfId="0" applyNumberFormat="1" applyFont="1" applyFill="1" applyBorder="1" applyAlignment="1">
      <alignment horizontal="center" vertical="center"/>
    </xf>
    <xf numFmtId="41" fontId="67" fillId="0" borderId="16" xfId="0" applyNumberFormat="1" applyFont="1" applyFill="1" applyBorder="1" applyAlignment="1">
      <alignment horizontal="center" vertical="center"/>
    </xf>
    <xf numFmtId="41" fontId="67" fillId="0" borderId="6" xfId="0" applyNumberFormat="1" applyFont="1" applyFill="1" applyBorder="1" applyAlignment="1">
      <alignment horizontal="center" vertical="center"/>
    </xf>
    <xf numFmtId="41" fontId="67" fillId="0" borderId="8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horizontal="right" vertical="center"/>
    </xf>
    <xf numFmtId="41" fontId="70" fillId="0" borderId="1" xfId="0" applyNumberFormat="1" applyFont="1" applyFill="1" applyBorder="1" applyAlignment="1">
      <alignment horizontal="center" vertical="center"/>
    </xf>
    <xf numFmtId="41" fontId="70" fillId="0" borderId="17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horizontal="left" vertical="center" wrapText="1"/>
    </xf>
    <xf numFmtId="0" fontId="101" fillId="7" borderId="7" xfId="0" applyFont="1" applyFill="1" applyBorder="1" applyAlignment="1">
      <alignment horizontal="center" vertical="center" wrapText="1"/>
    </xf>
    <xf numFmtId="0" fontId="101" fillId="7" borderId="11" xfId="0" applyFont="1" applyFill="1" applyBorder="1" applyAlignment="1">
      <alignment horizontal="center" vertical="center"/>
    </xf>
    <xf numFmtId="0" fontId="101" fillId="7" borderId="15" xfId="0" applyFont="1" applyFill="1" applyBorder="1" applyAlignment="1">
      <alignment horizontal="center" vertical="center"/>
    </xf>
    <xf numFmtId="0" fontId="15" fillId="7" borderId="3" xfId="0" applyFont="1" applyFill="1" applyBorder="1" applyAlignment="1">
      <alignment horizontal="center" vertical="center" wrapText="1"/>
    </xf>
    <xf numFmtId="0" fontId="15" fillId="7" borderId="4" xfId="0" applyFont="1" applyFill="1" applyBorder="1" applyAlignment="1">
      <alignment horizontal="center" vertical="center" wrapText="1"/>
    </xf>
    <xf numFmtId="0" fontId="15" fillId="7" borderId="5" xfId="0" applyFont="1" applyFill="1" applyBorder="1" applyAlignment="1">
      <alignment horizontal="center" vertical="center" wrapText="1"/>
    </xf>
    <xf numFmtId="0" fontId="31" fillId="0" borderId="0" xfId="0" applyFont="1" applyAlignment="1">
      <alignment horizontal="center"/>
    </xf>
    <xf numFmtId="0" fontId="38" fillId="0" borderId="0" xfId="0" applyFont="1" applyAlignment="1">
      <alignment horizontal="center" vertical="center"/>
    </xf>
    <xf numFmtId="0" fontId="40" fillId="0" borderId="0" xfId="0" applyFont="1" applyAlignment="1">
      <alignment horizontal="center"/>
    </xf>
    <xf numFmtId="0" fontId="30" fillId="7" borderId="2" xfId="0" applyFont="1" applyFill="1" applyBorder="1" applyAlignment="1">
      <alignment horizontal="center" vertical="center"/>
    </xf>
    <xf numFmtId="0" fontId="30" fillId="7" borderId="9" xfId="0" applyFont="1" applyFill="1" applyBorder="1" applyAlignment="1">
      <alignment horizontal="center" vertical="center"/>
    </xf>
    <xf numFmtId="0" fontId="30" fillId="7" borderId="13" xfId="0" applyFont="1" applyFill="1" applyBorder="1" applyAlignment="1">
      <alignment horizontal="center" vertical="center"/>
    </xf>
    <xf numFmtId="0" fontId="15" fillId="7" borderId="7" xfId="0" applyFont="1" applyFill="1" applyBorder="1" applyAlignment="1">
      <alignment horizontal="center"/>
    </xf>
    <xf numFmtId="0" fontId="15" fillId="7" borderId="6" xfId="0" applyFont="1" applyFill="1" applyBorder="1" applyAlignment="1">
      <alignment horizontal="center"/>
    </xf>
    <xf numFmtId="0" fontId="15" fillId="7" borderId="8" xfId="0" applyFont="1" applyFill="1" applyBorder="1" applyAlignment="1">
      <alignment horizontal="center"/>
    </xf>
    <xf numFmtId="0" fontId="15" fillId="7" borderId="7" xfId="0" applyFont="1" applyFill="1" applyBorder="1" applyAlignment="1">
      <alignment horizontal="center" vertical="center" wrapText="1" shrinkToFit="1"/>
    </xf>
    <xf numFmtId="0" fontId="15" fillId="7" borderId="6" xfId="0" applyFont="1" applyFill="1" applyBorder="1" applyAlignment="1">
      <alignment horizontal="center" vertical="center" shrinkToFit="1"/>
    </xf>
    <xf numFmtId="0" fontId="15" fillId="7" borderId="8" xfId="0" applyFont="1" applyFill="1" applyBorder="1" applyAlignment="1">
      <alignment horizontal="center" vertical="center" shrinkToFit="1"/>
    </xf>
    <xf numFmtId="0" fontId="15" fillId="7" borderId="7" xfId="0" applyFont="1" applyFill="1" applyBorder="1" applyAlignment="1">
      <alignment horizontal="center" vertical="center"/>
    </xf>
    <xf numFmtId="0" fontId="15" fillId="7" borderId="6" xfId="0" applyFont="1" applyFill="1" applyBorder="1" applyAlignment="1">
      <alignment horizontal="center" vertical="center"/>
    </xf>
    <xf numFmtId="0" fontId="15" fillId="7" borderId="8" xfId="0" applyFont="1" applyFill="1" applyBorder="1" applyAlignment="1">
      <alignment horizontal="center" vertical="center"/>
    </xf>
    <xf numFmtId="0" fontId="15" fillId="7" borderId="6" xfId="0" applyFont="1" applyFill="1" applyBorder="1" applyAlignment="1">
      <alignment horizontal="center" vertical="center" wrapText="1" shrinkToFit="1"/>
    </xf>
    <xf numFmtId="0" fontId="15" fillId="7" borderId="8" xfId="0" applyFont="1" applyFill="1" applyBorder="1" applyAlignment="1">
      <alignment horizontal="center" vertical="center" wrapText="1" shrinkToFit="1"/>
    </xf>
    <xf numFmtId="0" fontId="17" fillId="7" borderId="11" xfId="0" applyFont="1" applyFill="1" applyBorder="1" applyAlignment="1">
      <alignment horizontal="center" vertical="center"/>
    </xf>
    <xf numFmtId="0" fontId="17" fillId="7" borderId="0" xfId="0" applyFont="1" applyFill="1" applyBorder="1" applyAlignment="1">
      <alignment horizontal="center" vertical="center"/>
    </xf>
    <xf numFmtId="0" fontId="17" fillId="7" borderId="16" xfId="0" applyFont="1" applyFill="1" applyBorder="1" applyAlignment="1">
      <alignment horizontal="center" vertical="center"/>
    </xf>
    <xf numFmtId="0" fontId="17" fillId="7" borderId="11" xfId="0" applyFont="1" applyFill="1" applyBorder="1" applyAlignment="1">
      <alignment horizontal="center" vertical="center" wrapText="1"/>
    </xf>
    <xf numFmtId="0" fontId="17" fillId="7" borderId="0" xfId="0" applyFont="1" applyFill="1" applyBorder="1" applyAlignment="1">
      <alignment horizontal="center" vertical="center" wrapText="1"/>
    </xf>
    <xf numFmtId="0" fontId="17" fillId="7" borderId="16" xfId="0" applyFont="1" applyFill="1" applyBorder="1" applyAlignment="1">
      <alignment horizontal="center" vertical="center" wrapText="1"/>
    </xf>
    <xf numFmtId="196" fontId="17" fillId="7" borderId="11" xfId="0" applyNumberFormat="1" applyFont="1" applyFill="1" applyBorder="1" applyAlignment="1">
      <alignment horizontal="center" vertical="center"/>
    </xf>
    <xf numFmtId="196" fontId="17" fillId="7" borderId="1" xfId="0" applyNumberFormat="1" applyFont="1" applyFill="1" applyBorder="1" applyAlignment="1">
      <alignment horizontal="center" vertical="center"/>
    </xf>
    <xf numFmtId="196" fontId="17" fillId="7" borderId="17" xfId="0" applyNumberFormat="1" applyFont="1" applyFill="1" applyBorder="1" applyAlignment="1">
      <alignment horizontal="center" vertical="center"/>
    </xf>
    <xf numFmtId="0" fontId="15" fillId="7" borderId="7" xfId="0" applyFont="1" applyFill="1" applyBorder="1" applyAlignment="1">
      <alignment horizontal="center" shrinkToFit="1"/>
    </xf>
    <xf numFmtId="0" fontId="15" fillId="7" borderId="6" xfId="0" applyFont="1" applyFill="1" applyBorder="1" applyAlignment="1">
      <alignment horizontal="center" shrinkToFit="1"/>
    </xf>
    <xf numFmtId="0" fontId="15" fillId="7" borderId="8" xfId="0" applyFont="1" applyFill="1" applyBorder="1" applyAlignment="1">
      <alignment horizontal="center" shrinkToFit="1"/>
    </xf>
    <xf numFmtId="41" fontId="67" fillId="0" borderId="11" xfId="0" applyNumberFormat="1" applyFont="1" applyBorder="1" applyAlignment="1">
      <alignment horizontal="right" vertical="center"/>
    </xf>
    <xf numFmtId="0" fontId="67" fillId="0" borderId="0" xfId="0" applyFont="1" applyBorder="1" applyAlignment="1">
      <alignment horizontal="right" vertical="center"/>
    </xf>
    <xf numFmtId="41" fontId="67" fillId="0" borderId="0" xfId="0" applyNumberFormat="1" applyFont="1" applyFill="1" applyBorder="1" applyAlignment="1">
      <alignment horizontal="right" vertical="center"/>
    </xf>
    <xf numFmtId="41" fontId="67" fillId="0" borderId="11" xfId="0" applyNumberFormat="1" applyFont="1" applyBorder="1" applyAlignment="1">
      <alignment horizontal="center" vertical="center"/>
    </xf>
    <xf numFmtId="41" fontId="67" fillId="0" borderId="0" xfId="0" applyNumberFormat="1" applyFont="1" applyBorder="1" applyAlignment="1">
      <alignment horizontal="center" vertical="center"/>
    </xf>
    <xf numFmtId="41" fontId="70" fillId="0" borderId="15" xfId="0" applyNumberFormat="1" applyFont="1" applyBorder="1" applyAlignment="1">
      <alignment horizontal="right" vertical="center"/>
    </xf>
    <xf numFmtId="0" fontId="67" fillId="0" borderId="1" xfId="0" applyFont="1" applyBorder="1" applyAlignment="1">
      <alignment horizontal="right" vertical="center"/>
    </xf>
    <xf numFmtId="41" fontId="70" fillId="0" borderId="1" xfId="0" applyNumberFormat="1" applyFont="1" applyFill="1" applyBorder="1" applyAlignment="1">
      <alignment horizontal="right" vertical="center"/>
    </xf>
    <xf numFmtId="0" fontId="15" fillId="7" borderId="17" xfId="0" applyFont="1" applyFill="1" applyBorder="1" applyAlignment="1">
      <alignment horizontal="center" vertical="center"/>
    </xf>
    <xf numFmtId="0" fontId="15" fillId="7" borderId="15" xfId="0" applyFont="1" applyFill="1" applyBorder="1" applyAlignment="1">
      <alignment horizontal="center" vertical="center"/>
    </xf>
    <xf numFmtId="190" fontId="15" fillId="2" borderId="4" xfId="0" applyNumberFormat="1" applyFont="1" applyFill="1" applyBorder="1" applyAlignment="1">
      <alignment horizontal="center" vertical="center"/>
    </xf>
    <xf numFmtId="190" fontId="15" fillId="2" borderId="3" xfId="0" applyNumberFormat="1" applyFont="1" applyFill="1" applyBorder="1" applyAlignment="1">
      <alignment horizontal="center" vertical="center"/>
    </xf>
    <xf numFmtId="190" fontId="15" fillId="2" borderId="5" xfId="0" applyNumberFormat="1" applyFont="1" applyFill="1" applyBorder="1" applyAlignment="1">
      <alignment horizontal="center" vertical="center"/>
    </xf>
    <xf numFmtId="41" fontId="19" fillId="0" borderId="11" xfId="12" applyFont="1" applyFill="1" applyBorder="1" applyAlignment="1">
      <alignment horizontal="center" vertical="center" shrinkToFit="1"/>
    </xf>
    <xf numFmtId="41" fontId="19" fillId="0" borderId="0" xfId="12" applyFont="1" applyBorder="1" applyAlignment="1">
      <alignment horizontal="center" vertical="center"/>
    </xf>
    <xf numFmtId="41" fontId="19" fillId="0" borderId="0" xfId="12" applyFont="1" applyFill="1" applyBorder="1" applyAlignment="1">
      <alignment horizontal="center" vertical="center" shrinkToFit="1"/>
    </xf>
    <xf numFmtId="41" fontId="19" fillId="0" borderId="6" xfId="12" applyFont="1" applyBorder="1" applyAlignment="1">
      <alignment horizontal="right" vertical="center"/>
    </xf>
    <xf numFmtId="41" fontId="19" fillId="0" borderId="16" xfId="12" applyFont="1" applyFill="1" applyBorder="1" applyAlignment="1">
      <alignment horizontal="right" vertical="center" shrinkToFit="1"/>
    </xf>
    <xf numFmtId="41" fontId="19" fillId="0" borderId="11" xfId="12" applyFont="1" applyFill="1" applyBorder="1" applyAlignment="1">
      <alignment horizontal="right" vertical="center" shrinkToFit="1"/>
    </xf>
    <xf numFmtId="41" fontId="19" fillId="0" borderId="0" xfId="12" quotePrefix="1" applyFont="1" applyFill="1" applyBorder="1" applyAlignment="1">
      <alignment horizontal="center" vertical="center"/>
    </xf>
    <xf numFmtId="41" fontId="23" fillId="0" borderId="11" xfId="12" applyFont="1" applyFill="1" applyBorder="1" applyAlignment="1">
      <alignment horizontal="right" vertical="center" shrinkToFit="1"/>
    </xf>
    <xf numFmtId="41" fontId="23" fillId="0" borderId="0" xfId="12" applyFont="1" applyFill="1" applyBorder="1" applyAlignment="1">
      <alignment horizontal="right" vertical="center" shrinkToFit="1"/>
    </xf>
    <xf numFmtId="41" fontId="23" fillId="0" borderId="0" xfId="12" quotePrefix="1" applyFont="1" applyFill="1" applyBorder="1" applyAlignment="1">
      <alignment horizontal="center" vertical="center"/>
    </xf>
    <xf numFmtId="41" fontId="23" fillId="0" borderId="16" xfId="12" applyFont="1" applyFill="1" applyBorder="1" applyAlignment="1">
      <alignment horizontal="right" vertical="center" shrinkToFit="1"/>
    </xf>
    <xf numFmtId="41" fontId="19" fillId="0" borderId="0" xfId="12" applyFont="1" applyBorder="1" applyAlignment="1">
      <alignment vertical="center"/>
    </xf>
    <xf numFmtId="41" fontId="19" fillId="0" borderId="0" xfId="12" applyFont="1" applyFill="1" applyBorder="1" applyAlignment="1"/>
    <xf numFmtId="41" fontId="19" fillId="0" borderId="11" xfId="12" applyFont="1" applyBorder="1" applyAlignment="1">
      <alignment vertical="center"/>
    </xf>
    <xf numFmtId="41" fontId="19" fillId="0" borderId="15" xfId="12" applyFont="1" applyBorder="1" applyAlignment="1">
      <alignment vertical="center"/>
    </xf>
    <xf numFmtId="41" fontId="19" fillId="0" borderId="1" xfId="12" applyFont="1" applyBorder="1" applyAlignment="1">
      <alignment vertical="center"/>
    </xf>
    <xf numFmtId="41" fontId="19" fillId="0" borderId="1" xfId="12" applyFont="1" applyFill="1" applyBorder="1" applyAlignment="1"/>
    <xf numFmtId="41" fontId="19" fillId="0" borderId="1" xfId="12" applyFont="1" applyFill="1" applyBorder="1" applyAlignment="1">
      <alignment horizontal="right" vertical="center" shrinkToFit="1"/>
    </xf>
    <xf numFmtId="41" fontId="19" fillId="0" borderId="17" xfId="12" applyFont="1" applyFill="1" applyBorder="1" applyAlignment="1">
      <alignment horizontal="right" vertical="center" shrinkToFit="1"/>
    </xf>
    <xf numFmtId="183" fontId="19" fillId="0" borderId="0" xfId="12" applyNumberFormat="1" applyFont="1" applyFill="1" applyBorder="1" applyAlignment="1">
      <alignment horizontal="right" vertical="center" shrinkToFit="1"/>
    </xf>
    <xf numFmtId="183" fontId="23" fillId="0" borderId="0" xfId="12" applyNumberFormat="1" applyFont="1" applyFill="1" applyBorder="1" applyAlignment="1">
      <alignment horizontal="right" vertical="center" shrinkToFit="1"/>
    </xf>
    <xf numFmtId="183" fontId="19" fillId="0" borderId="1" xfId="12" applyNumberFormat="1" applyFont="1" applyFill="1" applyBorder="1" applyAlignment="1">
      <alignment horizontal="right" vertical="center" shrinkToFit="1"/>
    </xf>
    <xf numFmtId="183" fontId="19" fillId="0" borderId="16" xfId="12" applyNumberFormat="1" applyFont="1" applyFill="1" applyBorder="1" applyAlignment="1">
      <alignment horizontal="right" vertical="center" shrinkToFit="1"/>
    </xf>
    <xf numFmtId="183" fontId="23" fillId="0" borderId="16" xfId="12" applyNumberFormat="1" applyFont="1" applyFill="1" applyBorder="1" applyAlignment="1">
      <alignment horizontal="right" vertical="center" shrinkToFit="1"/>
    </xf>
    <xf numFmtId="183" fontId="19" fillId="0" borderId="17" xfId="12" applyNumberFormat="1" applyFont="1" applyFill="1" applyBorder="1" applyAlignment="1">
      <alignment horizontal="right" vertical="center" shrinkToFit="1"/>
    </xf>
    <xf numFmtId="41" fontId="19" fillId="0" borderId="16" xfId="12" applyFont="1" applyBorder="1" applyAlignment="1">
      <alignment horizontal="right" vertical="center"/>
    </xf>
  </cellXfs>
  <cellStyles count="13">
    <cellStyle name="쉼표 [0]" xfId="12" builtinId="6"/>
    <cellStyle name="쉼표 [0] 2" xfId="3"/>
    <cellStyle name="쉼표 [0] 3" xfId="7"/>
    <cellStyle name="쉼표 [0] 4" xfId="8"/>
    <cellStyle name="콤마 [0]_7. 인구이동" xfId="2"/>
    <cellStyle name="콤마_통Ⅱ" xfId="4"/>
    <cellStyle name="표준" xfId="0" builtinId="0"/>
    <cellStyle name="표준 2" xfId="5"/>
    <cellStyle name="표준 2 15" xfId="6"/>
    <cellStyle name="표준 3" xfId="9"/>
    <cellStyle name="표준 4" xfId="10"/>
    <cellStyle name="표준 5" xfId="11"/>
    <cellStyle name="표준_Ⅲ.인구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4.9989318521683403E-2"/>
  </sheetPr>
  <dimension ref="A1:Y51"/>
  <sheetViews>
    <sheetView view="pageBreakPreview" topLeftCell="A16" zoomScaleNormal="100" zoomScaleSheetLayoutView="100" workbookViewId="0">
      <selection activeCell="M47" sqref="M47:R47"/>
    </sheetView>
  </sheetViews>
  <sheetFormatPr defaultColWidth="9" defaultRowHeight="15.75"/>
  <cols>
    <col min="1" max="1" width="7.5" style="1" customWidth="1"/>
    <col min="2" max="2" width="8.5" style="2" customWidth="1"/>
    <col min="3" max="5" width="8.5" style="1" customWidth="1"/>
    <col min="6" max="6" width="8.5" style="3" customWidth="1"/>
    <col min="7" max="7" width="8.5" style="4" customWidth="1"/>
    <col min="8" max="8" width="8.5" style="1" customWidth="1"/>
    <col min="9" max="9" width="6.25" style="1" customWidth="1"/>
    <col min="10" max="11" width="6.25" style="5" customWidth="1"/>
    <col min="12" max="12" width="9" style="5" hidden="1" customWidth="1"/>
    <col min="13" max="13" width="9" style="5" customWidth="1"/>
    <col min="14" max="14" width="15.625" style="5" customWidth="1"/>
    <col min="15" max="18" width="15.25" style="5" customWidth="1"/>
    <col min="19" max="16384" width="9" style="5"/>
  </cols>
  <sheetData>
    <row r="1" spans="1:25" ht="5.0999999999999996" customHeight="1"/>
    <row r="2" spans="1:25" ht="50.1" customHeight="1">
      <c r="A2" s="758"/>
      <c r="B2" s="758"/>
      <c r="C2" s="758"/>
      <c r="D2" s="758"/>
      <c r="E2" s="758"/>
      <c r="F2" s="758"/>
      <c r="G2" s="758"/>
      <c r="H2" s="758"/>
      <c r="I2" s="758"/>
      <c r="J2" s="758"/>
      <c r="K2" s="758"/>
      <c r="M2" s="759"/>
      <c r="N2" s="759"/>
      <c r="O2" s="759"/>
      <c r="P2" s="759"/>
      <c r="Q2" s="759"/>
      <c r="R2" s="759"/>
    </row>
    <row r="3" spans="1:25" s="8" customFormat="1" ht="21.75" customHeight="1">
      <c r="A3" s="760" t="s">
        <v>0</v>
      </c>
      <c r="B3" s="761"/>
      <c r="C3" s="761"/>
      <c r="D3" s="761"/>
      <c r="E3" s="761"/>
      <c r="F3" s="761"/>
      <c r="G3" s="761"/>
      <c r="H3" s="761"/>
      <c r="I3" s="761"/>
      <c r="J3" s="761"/>
      <c r="K3" s="761"/>
      <c r="L3" s="6"/>
      <c r="M3" s="760" t="s">
        <v>1</v>
      </c>
      <c r="N3" s="760"/>
      <c r="O3" s="760"/>
      <c r="P3" s="760"/>
      <c r="Q3" s="760"/>
      <c r="R3" s="760"/>
      <c r="S3" s="7"/>
      <c r="T3" s="7"/>
      <c r="U3" s="7"/>
      <c r="V3" s="7"/>
      <c r="W3" s="7"/>
      <c r="X3" s="7"/>
      <c r="Y3" s="7"/>
    </row>
    <row r="4" spans="1:25" s="8" customFormat="1" ht="20.100000000000001" customHeight="1">
      <c r="A4" s="762" t="s">
        <v>2</v>
      </c>
      <c r="B4" s="763"/>
      <c r="C4" s="763"/>
      <c r="D4" s="763"/>
      <c r="E4" s="763"/>
      <c r="F4" s="763"/>
      <c r="G4" s="763"/>
      <c r="H4" s="763"/>
      <c r="I4" s="763"/>
      <c r="J4" s="763"/>
      <c r="K4" s="763"/>
      <c r="L4" s="6"/>
      <c r="M4" s="762" t="s">
        <v>3</v>
      </c>
      <c r="N4" s="762"/>
      <c r="O4" s="762"/>
      <c r="P4" s="762"/>
      <c r="Q4" s="762"/>
      <c r="R4" s="762"/>
      <c r="S4" s="9"/>
      <c r="T4" s="9"/>
      <c r="U4" s="9"/>
      <c r="V4" s="9"/>
      <c r="W4" s="9"/>
      <c r="X4" s="9"/>
      <c r="Y4" s="9"/>
    </row>
    <row r="5" spans="1:25" s="10" customFormat="1" ht="20.100000000000001" customHeight="1">
      <c r="A5" s="10" t="s">
        <v>4</v>
      </c>
      <c r="C5" s="11"/>
      <c r="D5" s="11"/>
      <c r="E5" s="11"/>
      <c r="F5" s="11"/>
      <c r="G5" s="11"/>
      <c r="H5" s="769" t="s">
        <v>5</v>
      </c>
      <c r="I5" s="769"/>
      <c r="J5" s="769"/>
      <c r="K5" s="769"/>
      <c r="M5" s="10" t="s">
        <v>4</v>
      </c>
      <c r="Q5" s="770" t="s">
        <v>6</v>
      </c>
      <c r="R5" s="770"/>
      <c r="S5" s="12"/>
    </row>
    <row r="6" spans="1:25" s="16" customFormat="1" ht="19.5" customHeight="1">
      <c r="A6" s="771" t="s">
        <v>7</v>
      </c>
      <c r="B6" s="771" t="s">
        <v>543</v>
      </c>
      <c r="C6" s="773" t="s">
        <v>8</v>
      </c>
      <c r="D6" s="774"/>
      <c r="E6" s="774"/>
      <c r="F6" s="774"/>
      <c r="G6" s="774"/>
      <c r="H6" s="775"/>
      <c r="I6" s="775"/>
      <c r="J6" s="775"/>
      <c r="K6" s="776"/>
      <c r="L6" s="13"/>
      <c r="M6" s="14"/>
      <c r="N6" s="777" t="s">
        <v>9</v>
      </c>
      <c r="O6" s="777" t="s">
        <v>10</v>
      </c>
      <c r="P6" s="779" t="s">
        <v>11</v>
      </c>
      <c r="Q6" s="781" t="s">
        <v>12</v>
      </c>
      <c r="R6" s="15"/>
    </row>
    <row r="7" spans="1:25" s="16" customFormat="1" ht="17.100000000000001" customHeight="1">
      <c r="A7" s="772"/>
      <c r="B7" s="772"/>
      <c r="C7" s="17" t="s">
        <v>13</v>
      </c>
      <c r="D7" s="18"/>
      <c r="E7" s="19"/>
      <c r="F7" s="20" t="s">
        <v>14</v>
      </c>
      <c r="G7" s="18"/>
      <c r="H7" s="21"/>
      <c r="I7" s="20" t="s">
        <v>15</v>
      </c>
      <c r="J7" s="18"/>
      <c r="K7" s="19"/>
      <c r="L7" s="22"/>
      <c r="M7" s="23" t="s">
        <v>16</v>
      </c>
      <c r="N7" s="778"/>
      <c r="O7" s="778"/>
      <c r="P7" s="780"/>
      <c r="Q7" s="782"/>
      <c r="R7" s="24" t="s">
        <v>17</v>
      </c>
    </row>
    <row r="8" spans="1:25" s="16" customFormat="1" ht="17.100000000000001" customHeight="1">
      <c r="A8" s="25" t="s">
        <v>18</v>
      </c>
      <c r="B8" s="26" t="s">
        <v>19</v>
      </c>
      <c r="C8" s="23"/>
      <c r="D8" s="27" t="s">
        <v>20</v>
      </c>
      <c r="E8" s="627" t="s">
        <v>21</v>
      </c>
      <c r="F8" s="23"/>
      <c r="G8" s="27" t="s">
        <v>20</v>
      </c>
      <c r="H8" s="28" t="s">
        <v>22</v>
      </c>
      <c r="I8" s="23"/>
      <c r="J8" s="27" t="s">
        <v>20</v>
      </c>
      <c r="K8" s="627" t="s">
        <v>22</v>
      </c>
      <c r="L8" s="22"/>
      <c r="M8" s="25" t="s">
        <v>23</v>
      </c>
      <c r="N8" s="29" t="s">
        <v>24</v>
      </c>
      <c r="O8" s="30" t="s">
        <v>25</v>
      </c>
      <c r="P8" s="31" t="s">
        <v>26</v>
      </c>
      <c r="Q8" s="32" t="s">
        <v>27</v>
      </c>
      <c r="R8" s="33"/>
    </row>
    <row r="9" spans="1:25" s="16" customFormat="1" ht="17.100000000000001" customHeight="1">
      <c r="A9" s="34"/>
      <c r="B9" s="35" t="s">
        <v>28</v>
      </c>
      <c r="C9" s="36" t="s">
        <v>29</v>
      </c>
      <c r="D9" s="37" t="s">
        <v>30</v>
      </c>
      <c r="E9" s="38" t="s">
        <v>31</v>
      </c>
      <c r="F9" s="36" t="s">
        <v>32</v>
      </c>
      <c r="G9" s="37" t="s">
        <v>30</v>
      </c>
      <c r="H9" s="39" t="s">
        <v>31</v>
      </c>
      <c r="I9" s="40" t="s">
        <v>33</v>
      </c>
      <c r="J9" s="37" t="s">
        <v>30</v>
      </c>
      <c r="K9" s="38" t="s">
        <v>31</v>
      </c>
      <c r="L9" s="41"/>
      <c r="M9" s="34"/>
      <c r="N9" s="35" t="s">
        <v>34</v>
      </c>
      <c r="O9" s="42" t="s">
        <v>35</v>
      </c>
      <c r="P9" s="42" t="s">
        <v>36</v>
      </c>
      <c r="Q9" s="43" t="s">
        <v>37</v>
      </c>
      <c r="R9" s="44" t="s">
        <v>38</v>
      </c>
    </row>
    <row r="10" spans="1:25" s="53" customFormat="1" ht="15.6" customHeight="1">
      <c r="A10" s="45">
        <v>1982</v>
      </c>
      <c r="B10" s="46">
        <v>47954</v>
      </c>
      <c r="C10" s="46">
        <v>229292</v>
      </c>
      <c r="D10" s="46">
        <v>113976</v>
      </c>
      <c r="E10" s="46">
        <v>115316</v>
      </c>
      <c r="F10" s="46">
        <v>229292</v>
      </c>
      <c r="G10" s="46">
        <v>113976</v>
      </c>
      <c r="H10" s="46">
        <v>115316</v>
      </c>
      <c r="I10" s="46" t="s">
        <v>39</v>
      </c>
      <c r="J10" s="46" t="s">
        <v>39</v>
      </c>
      <c r="K10" s="47" t="s">
        <v>39</v>
      </c>
      <c r="L10" s="48"/>
      <c r="M10" s="45">
        <v>1982</v>
      </c>
      <c r="N10" s="49">
        <v>1.1223963271840423</v>
      </c>
      <c r="O10" s="50">
        <v>4.78</v>
      </c>
      <c r="P10" s="46" t="s">
        <v>39</v>
      </c>
      <c r="Q10" s="51">
        <v>6532.5</v>
      </c>
      <c r="R10" s="52">
        <v>35.17</v>
      </c>
    </row>
    <row r="11" spans="1:25" s="53" customFormat="1" ht="15.6" customHeight="1">
      <c r="A11" s="45">
        <v>1983</v>
      </c>
      <c r="B11" s="46">
        <v>49025</v>
      </c>
      <c r="C11" s="46">
        <v>228075</v>
      </c>
      <c r="D11" s="46">
        <v>113595</v>
      </c>
      <c r="E11" s="46">
        <v>114480</v>
      </c>
      <c r="F11" s="46">
        <v>228075</v>
      </c>
      <c r="G11" s="46">
        <v>113595</v>
      </c>
      <c r="H11" s="46">
        <v>114480</v>
      </c>
      <c r="I11" s="46" t="s">
        <v>39</v>
      </c>
      <c r="J11" s="46" t="s">
        <v>39</v>
      </c>
      <c r="K11" s="47" t="s">
        <v>39</v>
      </c>
      <c r="L11" s="48"/>
      <c r="M11" s="45">
        <v>1983</v>
      </c>
      <c r="N11" s="49">
        <v>-0.53076426565253043</v>
      </c>
      <c r="O11" s="50">
        <v>4.6500000000000004</v>
      </c>
      <c r="P11" s="46" t="s">
        <v>39</v>
      </c>
      <c r="Q11" s="51">
        <v>6479.4</v>
      </c>
      <c r="R11" s="52">
        <v>35.18</v>
      </c>
    </row>
    <row r="12" spans="1:25" s="53" customFormat="1" ht="15.6" customHeight="1">
      <c r="A12" s="45">
        <v>1984</v>
      </c>
      <c r="B12" s="46">
        <v>50312</v>
      </c>
      <c r="C12" s="46">
        <v>232446</v>
      </c>
      <c r="D12" s="46">
        <v>115485</v>
      </c>
      <c r="E12" s="46">
        <v>116961</v>
      </c>
      <c r="F12" s="46">
        <v>232446</v>
      </c>
      <c r="G12" s="46">
        <v>115485</v>
      </c>
      <c r="H12" s="46">
        <v>116961</v>
      </c>
      <c r="I12" s="46" t="s">
        <v>39</v>
      </c>
      <c r="J12" s="46" t="s">
        <v>39</v>
      </c>
      <c r="K12" s="47" t="s">
        <v>39</v>
      </c>
      <c r="L12" s="48"/>
      <c r="M12" s="45">
        <v>1984</v>
      </c>
      <c r="N12" s="49">
        <v>1.9164748438013812</v>
      </c>
      <c r="O12" s="50">
        <v>4.62</v>
      </c>
      <c r="P12" s="46" t="s">
        <v>39</v>
      </c>
      <c r="Q12" s="51">
        <v>6603.6</v>
      </c>
      <c r="R12" s="52">
        <v>35.18</v>
      </c>
    </row>
    <row r="13" spans="1:25" s="53" customFormat="1" ht="15.6" customHeight="1">
      <c r="A13" s="45">
        <v>1985</v>
      </c>
      <c r="B13" s="46">
        <v>51722</v>
      </c>
      <c r="C13" s="46">
        <v>236078</v>
      </c>
      <c r="D13" s="46">
        <v>117438</v>
      </c>
      <c r="E13" s="46">
        <v>118640</v>
      </c>
      <c r="F13" s="46">
        <v>236078</v>
      </c>
      <c r="G13" s="46">
        <v>117438</v>
      </c>
      <c r="H13" s="46">
        <v>118640</v>
      </c>
      <c r="I13" s="46" t="s">
        <v>39</v>
      </c>
      <c r="J13" s="46" t="s">
        <v>39</v>
      </c>
      <c r="K13" s="47" t="s">
        <v>39</v>
      </c>
      <c r="L13" s="48"/>
      <c r="M13" s="45">
        <v>1985</v>
      </c>
      <c r="N13" s="49">
        <v>1.5625134439826887</v>
      </c>
      <c r="O13" s="50">
        <v>4.5599999999999996</v>
      </c>
      <c r="P13" s="46" t="s">
        <v>39</v>
      </c>
      <c r="Q13" s="51">
        <v>6708.7</v>
      </c>
      <c r="R13" s="52">
        <v>35.19</v>
      </c>
    </row>
    <row r="14" spans="1:25" s="53" customFormat="1" ht="15.6" customHeight="1">
      <c r="A14" s="45">
        <v>1986</v>
      </c>
      <c r="B14" s="46">
        <v>52614</v>
      </c>
      <c r="C14" s="46">
        <v>239774</v>
      </c>
      <c r="D14" s="46">
        <v>118689</v>
      </c>
      <c r="E14" s="46">
        <v>121085</v>
      </c>
      <c r="F14" s="46">
        <v>239774</v>
      </c>
      <c r="G14" s="46">
        <v>118689</v>
      </c>
      <c r="H14" s="46">
        <v>121085</v>
      </c>
      <c r="I14" s="46" t="s">
        <v>39</v>
      </c>
      <c r="J14" s="46" t="s">
        <v>39</v>
      </c>
      <c r="K14" s="47" t="s">
        <v>39</v>
      </c>
      <c r="L14" s="48"/>
      <c r="M14" s="45">
        <v>1986</v>
      </c>
      <c r="N14" s="49">
        <v>1.5655842560509663</v>
      </c>
      <c r="O14" s="50">
        <v>4.5599999999999996</v>
      </c>
      <c r="P14" s="46" t="s">
        <v>39</v>
      </c>
      <c r="Q14" s="51">
        <v>6813.7</v>
      </c>
      <c r="R14" s="52">
        <v>35.200000000000003</v>
      </c>
    </row>
    <row r="15" spans="1:25" s="53" customFormat="1" ht="15.6" customHeight="1">
      <c r="A15" s="45">
        <v>1987</v>
      </c>
      <c r="B15" s="46">
        <v>54019</v>
      </c>
      <c r="C15" s="46">
        <v>248748</v>
      </c>
      <c r="D15" s="46">
        <v>123176</v>
      </c>
      <c r="E15" s="46">
        <v>125572</v>
      </c>
      <c r="F15" s="46">
        <v>248748</v>
      </c>
      <c r="G15" s="46">
        <v>123176</v>
      </c>
      <c r="H15" s="46">
        <v>125572</v>
      </c>
      <c r="I15" s="46" t="s">
        <v>39</v>
      </c>
      <c r="J15" s="46" t="s">
        <v>39</v>
      </c>
      <c r="K15" s="47" t="s">
        <v>39</v>
      </c>
      <c r="L15" s="48"/>
      <c r="M15" s="45">
        <v>1987</v>
      </c>
      <c r="N15" s="49">
        <v>3.7426910340570703</v>
      </c>
      <c r="O15" s="50">
        <v>4.5999999999999996</v>
      </c>
      <c r="P15" s="46" t="s">
        <v>39</v>
      </c>
      <c r="Q15" s="51">
        <v>5457.4</v>
      </c>
      <c r="R15" s="52">
        <v>45.58</v>
      </c>
    </row>
    <row r="16" spans="1:25" s="53" customFormat="1" ht="15.6" customHeight="1">
      <c r="A16" s="45">
        <v>1988</v>
      </c>
      <c r="B16" s="46">
        <v>54755</v>
      </c>
      <c r="C16" s="46">
        <v>250145</v>
      </c>
      <c r="D16" s="46">
        <v>124203</v>
      </c>
      <c r="E16" s="46">
        <v>125942</v>
      </c>
      <c r="F16" s="46">
        <v>250145</v>
      </c>
      <c r="G16" s="46">
        <v>124203</v>
      </c>
      <c r="H16" s="46">
        <v>125942</v>
      </c>
      <c r="I16" s="46" t="s">
        <v>39</v>
      </c>
      <c r="J16" s="46" t="s">
        <v>39</v>
      </c>
      <c r="K16" s="47" t="s">
        <v>39</v>
      </c>
      <c r="L16" s="48"/>
      <c r="M16" s="45">
        <v>1988</v>
      </c>
      <c r="N16" s="49">
        <v>0.56161255567883961</v>
      </c>
      <c r="O16" s="50">
        <v>4.57</v>
      </c>
      <c r="P16" s="46" t="s">
        <v>39</v>
      </c>
      <c r="Q16" s="51">
        <v>5485.6</v>
      </c>
      <c r="R16" s="52">
        <v>45.6</v>
      </c>
    </row>
    <row r="17" spans="1:18" s="53" customFormat="1" ht="15.6" customHeight="1">
      <c r="A17" s="45">
        <v>1989</v>
      </c>
      <c r="B17" s="46">
        <v>55644</v>
      </c>
      <c r="C17" s="46">
        <v>251490</v>
      </c>
      <c r="D17" s="46">
        <v>124258</v>
      </c>
      <c r="E17" s="46">
        <v>127232</v>
      </c>
      <c r="F17" s="46">
        <v>251490</v>
      </c>
      <c r="G17" s="46">
        <v>124258</v>
      </c>
      <c r="H17" s="46">
        <v>127232</v>
      </c>
      <c r="I17" s="46" t="s">
        <v>39</v>
      </c>
      <c r="J17" s="46" t="s">
        <v>39</v>
      </c>
      <c r="K17" s="47" t="s">
        <v>39</v>
      </c>
      <c r="L17" s="48"/>
      <c r="M17" s="45">
        <v>1989</v>
      </c>
      <c r="N17" s="49">
        <v>0.53768814087829064</v>
      </c>
      <c r="O17" s="50">
        <v>4.5199999999999996</v>
      </c>
      <c r="P17" s="46" t="s">
        <v>39</v>
      </c>
      <c r="Q17" s="51">
        <v>5513.9</v>
      </c>
      <c r="R17" s="52">
        <v>45.61</v>
      </c>
    </row>
    <row r="18" spans="1:18" s="53" customFormat="1" ht="15.6" customHeight="1">
      <c r="A18" s="45">
        <v>1990</v>
      </c>
      <c r="B18" s="46">
        <v>57831</v>
      </c>
      <c r="C18" s="46">
        <v>253423</v>
      </c>
      <c r="D18" s="46">
        <v>126522</v>
      </c>
      <c r="E18" s="46">
        <v>126901</v>
      </c>
      <c r="F18" s="46">
        <v>253423</v>
      </c>
      <c r="G18" s="46">
        <v>126522</v>
      </c>
      <c r="H18" s="46">
        <v>126901</v>
      </c>
      <c r="I18" s="46" t="s">
        <v>39</v>
      </c>
      <c r="J18" s="46" t="s">
        <v>39</v>
      </c>
      <c r="K18" s="47" t="s">
        <v>39</v>
      </c>
      <c r="L18" s="48"/>
      <c r="M18" s="45">
        <v>1990</v>
      </c>
      <c r="N18" s="49">
        <v>0.76861903057775649</v>
      </c>
      <c r="O18" s="50">
        <v>4.4000000000000004</v>
      </c>
      <c r="P18" s="46" t="s">
        <v>39</v>
      </c>
      <c r="Q18" s="51">
        <v>5557</v>
      </c>
      <c r="R18" s="52">
        <v>45.61</v>
      </c>
    </row>
    <row r="19" spans="1:18" s="53" customFormat="1" ht="15.6" customHeight="1">
      <c r="A19" s="45">
        <v>1991</v>
      </c>
      <c r="B19" s="46">
        <v>58583</v>
      </c>
      <c r="C19" s="46">
        <v>221193</v>
      </c>
      <c r="D19" s="46">
        <v>109614</v>
      </c>
      <c r="E19" s="46">
        <v>111579</v>
      </c>
      <c r="F19" s="46">
        <v>221193</v>
      </c>
      <c r="G19" s="46">
        <v>109614</v>
      </c>
      <c r="H19" s="46">
        <v>111579</v>
      </c>
      <c r="I19" s="46" t="s">
        <v>39</v>
      </c>
      <c r="J19" s="46" t="s">
        <v>39</v>
      </c>
      <c r="K19" s="47" t="s">
        <v>39</v>
      </c>
      <c r="L19" s="48"/>
      <c r="M19" s="45">
        <v>1991</v>
      </c>
      <c r="N19" s="49">
        <v>-12.717866965508263</v>
      </c>
      <c r="O19" s="50">
        <v>3.17</v>
      </c>
      <c r="P19" s="46" t="s">
        <v>39</v>
      </c>
      <c r="Q19" s="51">
        <v>4826.3</v>
      </c>
      <c r="R19" s="52">
        <v>45.83</v>
      </c>
    </row>
    <row r="20" spans="1:18" s="53" customFormat="1" ht="15.6" customHeight="1">
      <c r="A20" s="45">
        <v>1992</v>
      </c>
      <c r="B20" s="46">
        <v>60959</v>
      </c>
      <c r="C20" s="46">
        <v>224766</v>
      </c>
      <c r="D20" s="46">
        <v>111160</v>
      </c>
      <c r="E20" s="46">
        <v>113606</v>
      </c>
      <c r="F20" s="46">
        <v>224766</v>
      </c>
      <c r="G20" s="46">
        <v>111160</v>
      </c>
      <c r="H20" s="46">
        <v>113606</v>
      </c>
      <c r="I20" s="46">
        <v>96</v>
      </c>
      <c r="J20" s="46">
        <v>45</v>
      </c>
      <c r="K20" s="47">
        <v>51</v>
      </c>
      <c r="L20" s="48"/>
      <c r="M20" s="45">
        <v>1992</v>
      </c>
      <c r="N20" s="49">
        <v>1.6153314074134353</v>
      </c>
      <c r="O20" s="50">
        <v>3.69</v>
      </c>
      <c r="P20" s="46">
        <v>10392</v>
      </c>
      <c r="Q20" s="51">
        <v>4898.8999999999996</v>
      </c>
      <c r="R20" s="52">
        <v>45.88</v>
      </c>
    </row>
    <row r="21" spans="1:18" s="53" customFormat="1" ht="15.6" customHeight="1">
      <c r="A21" s="45">
        <v>1993</v>
      </c>
      <c r="B21" s="46">
        <v>63235</v>
      </c>
      <c r="C21" s="46">
        <v>227117</v>
      </c>
      <c r="D21" s="46">
        <v>112256</v>
      </c>
      <c r="E21" s="46">
        <v>114861</v>
      </c>
      <c r="F21" s="46">
        <v>227117</v>
      </c>
      <c r="G21" s="46">
        <v>112256</v>
      </c>
      <c r="H21" s="46">
        <v>114861</v>
      </c>
      <c r="I21" s="46">
        <v>87</v>
      </c>
      <c r="J21" s="46">
        <v>46</v>
      </c>
      <c r="K21" s="47">
        <v>41</v>
      </c>
      <c r="L21" s="48"/>
      <c r="M21" s="45">
        <v>1993</v>
      </c>
      <c r="N21" s="49">
        <v>1.0459767046617372</v>
      </c>
      <c r="O21" s="50">
        <v>3.59</v>
      </c>
      <c r="P21" s="46">
        <v>10900</v>
      </c>
      <c r="Q21" s="51">
        <v>4936</v>
      </c>
      <c r="R21" s="52">
        <v>46.01</v>
      </c>
    </row>
    <row r="22" spans="1:18" s="53" customFormat="1" ht="15.6" customHeight="1">
      <c r="A22" s="45">
        <v>1994</v>
      </c>
      <c r="B22" s="46">
        <v>65494</v>
      </c>
      <c r="C22" s="46">
        <v>231519</v>
      </c>
      <c r="D22" s="46">
        <v>114567</v>
      </c>
      <c r="E22" s="46">
        <v>116952</v>
      </c>
      <c r="F22" s="46">
        <v>231519</v>
      </c>
      <c r="G22" s="46">
        <v>114567</v>
      </c>
      <c r="H22" s="46">
        <v>116952</v>
      </c>
      <c r="I22" s="46">
        <v>112</v>
      </c>
      <c r="J22" s="46">
        <v>70</v>
      </c>
      <c r="K22" s="47">
        <v>42</v>
      </c>
      <c r="L22" s="48"/>
      <c r="M22" s="45">
        <v>1994</v>
      </c>
      <c r="N22" s="49">
        <v>1.9382080601628235</v>
      </c>
      <c r="O22" s="50">
        <v>3.53</v>
      </c>
      <c r="P22" s="46">
        <v>11558</v>
      </c>
      <c r="Q22" s="51">
        <v>5035.2</v>
      </c>
      <c r="R22" s="52">
        <v>45.98</v>
      </c>
    </row>
    <row r="23" spans="1:18" s="53" customFormat="1" ht="15.6" customHeight="1">
      <c r="A23" s="45">
        <v>1995</v>
      </c>
      <c r="B23" s="46">
        <v>69868</v>
      </c>
      <c r="C23" s="46">
        <v>239571</v>
      </c>
      <c r="D23" s="46">
        <v>118747</v>
      </c>
      <c r="E23" s="46">
        <v>120824</v>
      </c>
      <c r="F23" s="46">
        <v>239571</v>
      </c>
      <c r="G23" s="46">
        <v>118747</v>
      </c>
      <c r="H23" s="46">
        <v>120824</v>
      </c>
      <c r="I23" s="46">
        <v>148</v>
      </c>
      <c r="J23" s="46">
        <v>85</v>
      </c>
      <c r="K23" s="47">
        <v>63</v>
      </c>
      <c r="L23" s="48"/>
      <c r="M23" s="45">
        <v>1995</v>
      </c>
      <c r="N23" s="49">
        <v>3.4779003019190653</v>
      </c>
      <c r="O23" s="50">
        <v>3.42</v>
      </c>
      <c r="P23" s="46">
        <v>12198</v>
      </c>
      <c r="Q23" s="51">
        <v>5206.8999999999996</v>
      </c>
      <c r="R23" s="52">
        <v>46.01</v>
      </c>
    </row>
    <row r="24" spans="1:18" s="53" customFormat="1" ht="15.6" customHeight="1">
      <c r="A24" s="45">
        <v>1996</v>
      </c>
      <c r="B24" s="46">
        <v>73508</v>
      </c>
      <c r="C24" s="46">
        <v>245471</v>
      </c>
      <c r="D24" s="46">
        <v>121886</v>
      </c>
      <c r="E24" s="46">
        <v>123585</v>
      </c>
      <c r="F24" s="46">
        <v>245471</v>
      </c>
      <c r="G24" s="46">
        <v>121886</v>
      </c>
      <c r="H24" s="46">
        <v>123585</v>
      </c>
      <c r="I24" s="46">
        <v>319</v>
      </c>
      <c r="J24" s="46">
        <v>212</v>
      </c>
      <c r="K24" s="47">
        <v>107</v>
      </c>
      <c r="L24" s="48"/>
      <c r="M24" s="45">
        <v>1996</v>
      </c>
      <c r="N24" s="49">
        <v>2.4627354729913056</v>
      </c>
      <c r="O24" s="50">
        <v>3.34</v>
      </c>
      <c r="P24" s="46">
        <v>12764</v>
      </c>
      <c r="Q24" s="51">
        <v>5335.2</v>
      </c>
      <c r="R24" s="52">
        <v>46.01</v>
      </c>
    </row>
    <row r="25" spans="1:18" s="53" customFormat="1" ht="15.6" customHeight="1">
      <c r="A25" s="45">
        <v>1997</v>
      </c>
      <c r="B25" s="46">
        <v>76624</v>
      </c>
      <c r="C25" s="46">
        <v>250178</v>
      </c>
      <c r="D25" s="46">
        <v>124366</v>
      </c>
      <c r="E25" s="46">
        <v>125812</v>
      </c>
      <c r="F25" s="46">
        <v>250178</v>
      </c>
      <c r="G25" s="46">
        <v>124366</v>
      </c>
      <c r="H25" s="46">
        <v>125812</v>
      </c>
      <c r="I25" s="46">
        <v>414</v>
      </c>
      <c r="J25" s="46">
        <v>294</v>
      </c>
      <c r="K25" s="47">
        <v>120</v>
      </c>
      <c r="L25" s="48"/>
      <c r="M25" s="45">
        <v>1997</v>
      </c>
      <c r="N25" s="49">
        <v>1.9175381205926565</v>
      </c>
      <c r="O25" s="50">
        <v>3.27</v>
      </c>
      <c r="P25" s="46">
        <v>13336</v>
      </c>
      <c r="Q25" s="51">
        <v>5437.5</v>
      </c>
      <c r="R25" s="52">
        <v>46.01</v>
      </c>
    </row>
    <row r="26" spans="1:18" s="53" customFormat="1" ht="15.6" customHeight="1">
      <c r="A26" s="45">
        <v>1998</v>
      </c>
      <c r="B26" s="46">
        <v>77471</v>
      </c>
      <c r="C26" s="46">
        <v>248950</v>
      </c>
      <c r="D26" s="46">
        <v>123797</v>
      </c>
      <c r="E26" s="46">
        <v>125153</v>
      </c>
      <c r="F26" s="46">
        <v>248950</v>
      </c>
      <c r="G26" s="46">
        <v>123797</v>
      </c>
      <c r="H26" s="46">
        <v>125153</v>
      </c>
      <c r="I26" s="46">
        <v>382</v>
      </c>
      <c r="J26" s="46">
        <v>271</v>
      </c>
      <c r="K26" s="47">
        <v>111</v>
      </c>
      <c r="L26" s="48"/>
      <c r="M26" s="45">
        <v>1998</v>
      </c>
      <c r="N26" s="49">
        <v>-0.49085051443372318</v>
      </c>
      <c r="O26" s="50">
        <v>3.21</v>
      </c>
      <c r="P26" s="46">
        <v>13812</v>
      </c>
      <c r="Q26" s="51">
        <v>5397.9</v>
      </c>
      <c r="R26" s="52">
        <v>46.12</v>
      </c>
    </row>
    <row r="27" spans="1:18" s="53" customFormat="1" ht="15.6" customHeight="1">
      <c r="A27" s="45">
        <v>1999</v>
      </c>
      <c r="B27" s="46">
        <v>78077</v>
      </c>
      <c r="C27" s="46">
        <v>246741</v>
      </c>
      <c r="D27" s="46">
        <v>122664</v>
      </c>
      <c r="E27" s="46">
        <v>124077</v>
      </c>
      <c r="F27" s="46">
        <v>246741</v>
      </c>
      <c r="G27" s="46">
        <v>122664</v>
      </c>
      <c r="H27" s="46">
        <v>124077</v>
      </c>
      <c r="I27" s="46">
        <v>360</v>
      </c>
      <c r="J27" s="46">
        <v>220</v>
      </c>
      <c r="K27" s="47">
        <v>140</v>
      </c>
      <c r="L27" s="48"/>
      <c r="M27" s="45">
        <v>1999</v>
      </c>
      <c r="N27" s="49">
        <v>-0.88732677244426594</v>
      </c>
      <c r="O27" s="50">
        <v>3.16</v>
      </c>
      <c r="P27" s="46">
        <v>14405</v>
      </c>
      <c r="Q27" s="51">
        <v>5344.2</v>
      </c>
      <c r="R27" s="52">
        <v>46.17</v>
      </c>
    </row>
    <row r="28" spans="1:18" s="53" customFormat="1" ht="15.6" customHeight="1">
      <c r="A28" s="45">
        <v>2000</v>
      </c>
      <c r="B28" s="46">
        <v>79378</v>
      </c>
      <c r="C28" s="46">
        <v>245831</v>
      </c>
      <c r="D28" s="46">
        <v>122111</v>
      </c>
      <c r="E28" s="46">
        <v>123720</v>
      </c>
      <c r="F28" s="46">
        <v>245831</v>
      </c>
      <c r="G28" s="46">
        <v>122111</v>
      </c>
      <c r="H28" s="46">
        <v>123720</v>
      </c>
      <c r="I28" s="46">
        <v>339</v>
      </c>
      <c r="J28" s="46">
        <v>183</v>
      </c>
      <c r="K28" s="47">
        <v>156</v>
      </c>
      <c r="L28" s="48"/>
      <c r="M28" s="45">
        <v>2000</v>
      </c>
      <c r="N28" s="49">
        <v>-0.36880777819657051</v>
      </c>
      <c r="O28" s="50">
        <v>3.1</v>
      </c>
      <c r="P28" s="46">
        <v>15072</v>
      </c>
      <c r="Q28" s="51">
        <v>5223.8</v>
      </c>
      <c r="R28" s="52">
        <v>47.06</v>
      </c>
    </row>
    <row r="29" spans="1:18" s="53" customFormat="1" ht="15.6" customHeight="1">
      <c r="A29" s="45">
        <v>2001</v>
      </c>
      <c r="B29" s="46">
        <v>80961</v>
      </c>
      <c r="C29" s="46">
        <v>245666</v>
      </c>
      <c r="D29" s="46">
        <v>122144</v>
      </c>
      <c r="E29" s="46">
        <v>123522</v>
      </c>
      <c r="F29" s="46">
        <v>245666</v>
      </c>
      <c r="G29" s="46">
        <v>122144</v>
      </c>
      <c r="H29" s="46">
        <v>123522</v>
      </c>
      <c r="I29" s="46">
        <v>322</v>
      </c>
      <c r="J29" s="46">
        <v>135</v>
      </c>
      <c r="K29" s="47">
        <v>187</v>
      </c>
      <c r="L29" s="48"/>
      <c r="M29" s="45">
        <v>2001</v>
      </c>
      <c r="N29" s="49">
        <v>-6.7119281132159897E-2</v>
      </c>
      <c r="O29" s="50">
        <v>3.03</v>
      </c>
      <c r="P29" s="46">
        <v>15570</v>
      </c>
      <c r="Q29" s="51">
        <v>5220.3</v>
      </c>
      <c r="R29" s="52">
        <v>47.23</v>
      </c>
    </row>
    <row r="30" spans="1:18" s="53" customFormat="1" ht="15.6" customHeight="1">
      <c r="A30" s="45">
        <v>2002</v>
      </c>
      <c r="B30" s="46">
        <v>82721</v>
      </c>
      <c r="C30" s="46">
        <v>245315</v>
      </c>
      <c r="D30" s="46">
        <v>121949</v>
      </c>
      <c r="E30" s="46">
        <v>123366</v>
      </c>
      <c r="F30" s="46">
        <v>245315</v>
      </c>
      <c r="G30" s="46">
        <v>121949</v>
      </c>
      <c r="H30" s="46">
        <v>123366</v>
      </c>
      <c r="I30" s="46">
        <v>406</v>
      </c>
      <c r="J30" s="46">
        <v>173</v>
      </c>
      <c r="K30" s="47">
        <v>233</v>
      </c>
      <c r="L30" s="48"/>
      <c r="M30" s="45">
        <v>2002</v>
      </c>
      <c r="N30" s="49">
        <v>-0.14287691418429901</v>
      </c>
      <c r="O30" s="50">
        <v>3</v>
      </c>
      <c r="P30" s="46">
        <v>16304</v>
      </c>
      <c r="Q30" s="51">
        <v>5192.8999999999996</v>
      </c>
      <c r="R30" s="52">
        <v>47.24</v>
      </c>
    </row>
    <row r="31" spans="1:18" s="53" customFormat="1" ht="15.6" customHeight="1">
      <c r="A31" s="45">
        <v>2003</v>
      </c>
      <c r="B31" s="46">
        <v>84356</v>
      </c>
      <c r="C31" s="46">
        <v>241460</v>
      </c>
      <c r="D31" s="46">
        <v>120123</v>
      </c>
      <c r="E31" s="46">
        <v>121337</v>
      </c>
      <c r="F31" s="46">
        <v>241460</v>
      </c>
      <c r="G31" s="46">
        <v>120123</v>
      </c>
      <c r="H31" s="46">
        <v>121337</v>
      </c>
      <c r="I31" s="46">
        <v>528</v>
      </c>
      <c r="J31" s="46">
        <v>218</v>
      </c>
      <c r="K31" s="47">
        <v>310</v>
      </c>
      <c r="L31" s="48"/>
      <c r="M31" s="45">
        <v>2003</v>
      </c>
      <c r="N31" s="49">
        <v>-1.5714489533864624</v>
      </c>
      <c r="O31" s="50">
        <v>2.86</v>
      </c>
      <c r="P31" s="46">
        <v>17108</v>
      </c>
      <c r="Q31" s="51">
        <v>5109.1000000000004</v>
      </c>
      <c r="R31" s="52">
        <v>47.26</v>
      </c>
    </row>
    <row r="32" spans="1:18" s="53" customFormat="1" ht="15.6" customHeight="1">
      <c r="A32" s="45">
        <v>2004</v>
      </c>
      <c r="B32" s="46">
        <v>86027</v>
      </c>
      <c r="C32" s="46">
        <v>241717</v>
      </c>
      <c r="D32" s="46">
        <v>120244</v>
      </c>
      <c r="E32" s="46">
        <v>121473</v>
      </c>
      <c r="F32" s="46">
        <v>241717</v>
      </c>
      <c r="G32" s="46">
        <v>120244</v>
      </c>
      <c r="H32" s="46">
        <v>121473</v>
      </c>
      <c r="I32" s="46">
        <v>663</v>
      </c>
      <c r="J32" s="46">
        <v>234</v>
      </c>
      <c r="K32" s="47">
        <v>429</v>
      </c>
      <c r="L32" s="48"/>
      <c r="M32" s="45">
        <v>2004</v>
      </c>
      <c r="N32" s="49">
        <v>0.1064358485877578</v>
      </c>
      <c r="O32" s="50">
        <v>2.81</v>
      </c>
      <c r="P32" s="46">
        <v>18047</v>
      </c>
      <c r="Q32" s="51">
        <v>5044.1000000000004</v>
      </c>
      <c r="R32" s="52">
        <v>47.92</v>
      </c>
    </row>
    <row r="33" spans="1:23" s="53" customFormat="1" ht="15.6" customHeight="1">
      <c r="A33" s="45">
        <v>2005</v>
      </c>
      <c r="B33" s="46">
        <v>88849</v>
      </c>
      <c r="C33" s="46">
        <v>242988</v>
      </c>
      <c r="D33" s="46">
        <v>121128</v>
      </c>
      <c r="E33" s="46">
        <v>121860</v>
      </c>
      <c r="F33" s="46">
        <v>242988</v>
      </c>
      <c r="G33" s="46">
        <v>121128</v>
      </c>
      <c r="H33" s="46">
        <v>121860</v>
      </c>
      <c r="I33" s="46">
        <v>884</v>
      </c>
      <c r="J33" s="46">
        <v>313</v>
      </c>
      <c r="K33" s="47">
        <v>571</v>
      </c>
      <c r="L33" s="48"/>
      <c r="M33" s="45">
        <v>2005</v>
      </c>
      <c r="N33" s="49">
        <v>0.52582151855268766</v>
      </c>
      <c r="O33" s="50">
        <v>2.73</v>
      </c>
      <c r="P33" s="46">
        <v>19198</v>
      </c>
      <c r="Q33" s="51">
        <v>5070.7</v>
      </c>
      <c r="R33" s="52">
        <v>47.92</v>
      </c>
    </row>
    <row r="34" spans="1:23" s="53" customFormat="1" ht="15.6" customHeight="1">
      <c r="A34" s="45">
        <v>2006</v>
      </c>
      <c r="B34" s="46">
        <v>90511</v>
      </c>
      <c r="C34" s="46">
        <v>242755</v>
      </c>
      <c r="D34" s="46">
        <v>121071</v>
      </c>
      <c r="E34" s="46">
        <v>121684</v>
      </c>
      <c r="F34" s="46">
        <v>242755</v>
      </c>
      <c r="G34" s="46">
        <v>121071</v>
      </c>
      <c r="H34" s="46">
        <v>121684</v>
      </c>
      <c r="I34" s="46">
        <v>1076</v>
      </c>
      <c r="J34" s="46">
        <v>457</v>
      </c>
      <c r="K34" s="47">
        <v>619</v>
      </c>
      <c r="L34" s="48"/>
      <c r="M34" s="45">
        <v>2006</v>
      </c>
      <c r="N34" s="49">
        <v>-9.5889508946943883E-2</v>
      </c>
      <c r="O34" s="50">
        <v>2.7</v>
      </c>
      <c r="P34" s="46">
        <v>20256</v>
      </c>
      <c r="Q34" s="51">
        <v>5219.5</v>
      </c>
      <c r="R34" s="52">
        <v>47.95</v>
      </c>
    </row>
    <row r="35" spans="1:23" s="53" customFormat="1" ht="15.6" customHeight="1">
      <c r="A35" s="45">
        <v>2007</v>
      </c>
      <c r="B35" s="46">
        <v>92615</v>
      </c>
      <c r="C35" s="46">
        <v>244801</v>
      </c>
      <c r="D35" s="46">
        <v>122595</v>
      </c>
      <c r="E35" s="46">
        <v>122206</v>
      </c>
      <c r="F35" s="46">
        <v>243312</v>
      </c>
      <c r="G35" s="46">
        <v>121871</v>
      </c>
      <c r="H35" s="46">
        <v>121441</v>
      </c>
      <c r="I35" s="46">
        <v>1489</v>
      </c>
      <c r="J35" s="46">
        <v>724</v>
      </c>
      <c r="K35" s="47">
        <v>765</v>
      </c>
      <c r="L35" s="48"/>
      <c r="M35" s="45">
        <v>2007</v>
      </c>
      <c r="N35" s="49">
        <v>0.84282507054437605</v>
      </c>
      <c r="O35" s="50">
        <v>2.63</v>
      </c>
      <c r="P35" s="46">
        <v>21900</v>
      </c>
      <c r="Q35" s="51">
        <v>4962</v>
      </c>
      <c r="R35" s="52">
        <v>49.34</v>
      </c>
    </row>
    <row r="36" spans="1:23" s="53" customFormat="1" ht="15.6" customHeight="1">
      <c r="A36" s="45">
        <v>2008</v>
      </c>
      <c r="B36" s="46">
        <v>95086</v>
      </c>
      <c r="C36" s="46">
        <v>247620</v>
      </c>
      <c r="D36" s="46">
        <v>124034</v>
      </c>
      <c r="E36" s="46">
        <v>123586</v>
      </c>
      <c r="F36" s="46">
        <v>245651</v>
      </c>
      <c r="G36" s="46">
        <v>123023</v>
      </c>
      <c r="H36" s="46">
        <v>122628</v>
      </c>
      <c r="I36" s="46">
        <v>1969</v>
      </c>
      <c r="J36" s="46">
        <v>1011</v>
      </c>
      <c r="K36" s="47">
        <v>958</v>
      </c>
      <c r="L36" s="48"/>
      <c r="M36" s="45">
        <v>2008</v>
      </c>
      <c r="N36" s="49">
        <v>1.1515475835474529</v>
      </c>
      <c r="O36" s="50">
        <v>2.58</v>
      </c>
      <c r="P36" s="46">
        <v>22783</v>
      </c>
      <c r="Q36" s="51">
        <v>4959.3430803124375</v>
      </c>
      <c r="R36" s="52">
        <v>49.93</v>
      </c>
    </row>
    <row r="37" spans="1:23" s="53" customFormat="1" ht="15.6" customHeight="1">
      <c r="A37" s="45">
        <v>2009</v>
      </c>
      <c r="B37" s="46">
        <v>96223</v>
      </c>
      <c r="C37" s="46">
        <v>246364</v>
      </c>
      <c r="D37" s="46">
        <v>123427</v>
      </c>
      <c r="E37" s="46">
        <v>122937</v>
      </c>
      <c r="F37" s="46">
        <v>244339</v>
      </c>
      <c r="G37" s="46">
        <v>122429</v>
      </c>
      <c r="H37" s="46">
        <v>121910</v>
      </c>
      <c r="I37" s="46">
        <v>2025</v>
      </c>
      <c r="J37" s="46">
        <v>998</v>
      </c>
      <c r="K37" s="47">
        <v>1027</v>
      </c>
      <c r="L37" s="48"/>
      <c r="M37" s="45">
        <v>2009</v>
      </c>
      <c r="N37" s="49">
        <v>-0.50722881835069866</v>
      </c>
      <c r="O37" s="50">
        <v>2.5603442004510355</v>
      </c>
      <c r="P37" s="46">
        <v>23727</v>
      </c>
      <c r="Q37" s="51">
        <v>4924.3254047571454</v>
      </c>
      <c r="R37" s="52">
        <v>50.03</v>
      </c>
    </row>
    <row r="38" spans="1:23" s="55" customFormat="1" ht="15.6" customHeight="1">
      <c r="A38" s="54">
        <v>2010</v>
      </c>
      <c r="B38" s="46">
        <v>98181</v>
      </c>
      <c r="C38" s="46">
        <v>247442</v>
      </c>
      <c r="D38" s="46">
        <v>123776</v>
      </c>
      <c r="E38" s="46">
        <v>123666</v>
      </c>
      <c r="F38" s="46">
        <v>245422</v>
      </c>
      <c r="G38" s="46">
        <v>122784</v>
      </c>
      <c r="H38" s="46">
        <v>122638</v>
      </c>
      <c r="I38" s="46">
        <v>2020</v>
      </c>
      <c r="J38" s="46">
        <v>992</v>
      </c>
      <c r="K38" s="47">
        <v>1028</v>
      </c>
      <c r="L38" s="48"/>
      <c r="M38" s="54">
        <v>2010</v>
      </c>
      <c r="N38" s="49">
        <v>0.43756392979493758</v>
      </c>
      <c r="O38" s="50">
        <v>2.52</v>
      </c>
      <c r="P38" s="46">
        <v>25134</v>
      </c>
      <c r="Q38" s="51">
        <v>4940.8999999999996</v>
      </c>
      <c r="R38" s="52">
        <v>50.08</v>
      </c>
    </row>
    <row r="39" spans="1:23" s="55" customFormat="1" ht="15.6" customHeight="1">
      <c r="A39" s="54">
        <v>2011</v>
      </c>
      <c r="B39" s="46">
        <v>98809</v>
      </c>
      <c r="C39" s="46">
        <v>246994</v>
      </c>
      <c r="D39" s="46">
        <v>123435</v>
      </c>
      <c r="E39" s="46">
        <v>123559</v>
      </c>
      <c r="F39" s="46">
        <v>244871</v>
      </c>
      <c r="G39" s="46">
        <v>122415</v>
      </c>
      <c r="H39" s="46">
        <v>122456</v>
      </c>
      <c r="I39" s="46">
        <v>2123</v>
      </c>
      <c r="J39" s="46">
        <v>1020</v>
      </c>
      <c r="K39" s="47">
        <v>1103</v>
      </c>
      <c r="L39" s="56"/>
      <c r="M39" s="54">
        <v>2011</v>
      </c>
      <c r="N39" s="49">
        <v>-0.18105252948165629</v>
      </c>
      <c r="O39" s="50">
        <v>2.48</v>
      </c>
      <c r="P39" s="46">
        <v>26270</v>
      </c>
      <c r="Q39" s="51">
        <v>4928</v>
      </c>
      <c r="R39" s="52">
        <v>50.12</v>
      </c>
    </row>
    <row r="40" spans="1:23" s="55" customFormat="1" ht="15.6" customHeight="1">
      <c r="A40" s="54">
        <v>2012</v>
      </c>
      <c r="B40" s="46">
        <v>99652</v>
      </c>
      <c r="C40" s="46">
        <v>247215</v>
      </c>
      <c r="D40" s="46">
        <v>123537</v>
      </c>
      <c r="E40" s="46">
        <v>123678</v>
      </c>
      <c r="F40" s="46">
        <v>245073</v>
      </c>
      <c r="G40" s="46">
        <v>122512</v>
      </c>
      <c r="H40" s="46">
        <v>122561</v>
      </c>
      <c r="I40" s="46">
        <v>2142</v>
      </c>
      <c r="J40" s="46">
        <v>1025</v>
      </c>
      <c r="K40" s="47">
        <v>1117</v>
      </c>
      <c r="L40" s="56"/>
      <c r="M40" s="54">
        <v>2012</v>
      </c>
      <c r="N40" s="49">
        <v>8.9475857713142828E-2</v>
      </c>
      <c r="O40" s="50">
        <v>2.46</v>
      </c>
      <c r="P40" s="46">
        <v>27753</v>
      </c>
      <c r="Q40" s="51">
        <v>4924.6000000000004</v>
      </c>
      <c r="R40" s="52">
        <v>50.2</v>
      </c>
    </row>
    <row r="41" spans="1:23" s="53" customFormat="1" ht="15.6" customHeight="1">
      <c r="A41" s="54">
        <v>2013</v>
      </c>
      <c r="B41" s="46">
        <v>99334</v>
      </c>
      <c r="C41" s="46">
        <v>243171</v>
      </c>
      <c r="D41" s="46">
        <v>121229</v>
      </c>
      <c r="E41" s="46">
        <v>121942</v>
      </c>
      <c r="F41" s="46">
        <v>240936</v>
      </c>
      <c r="G41" s="46">
        <v>120160</v>
      </c>
      <c r="H41" s="46">
        <v>120776</v>
      </c>
      <c r="I41" s="46">
        <v>2235</v>
      </c>
      <c r="J41" s="46">
        <v>1069</v>
      </c>
      <c r="K41" s="47">
        <v>1166</v>
      </c>
      <c r="L41" s="56"/>
      <c r="M41" s="54">
        <v>2013</v>
      </c>
      <c r="N41" s="49">
        <v>-1.6358230689885325</v>
      </c>
      <c r="O41" s="50">
        <v>2.4300000000000002</v>
      </c>
      <c r="P41" s="46">
        <v>28908</v>
      </c>
      <c r="Q41" s="51">
        <v>4805.750988142292</v>
      </c>
      <c r="R41" s="52">
        <v>50.6</v>
      </c>
    </row>
    <row r="42" spans="1:23" s="53" customFormat="1" ht="15.6" customHeight="1">
      <c r="A42" s="54">
        <v>2014</v>
      </c>
      <c r="B42" s="46">
        <v>99955</v>
      </c>
      <c r="C42" s="46">
        <v>241744</v>
      </c>
      <c r="D42" s="46">
        <v>120761</v>
      </c>
      <c r="E42" s="57">
        <v>120983</v>
      </c>
      <c r="F42" s="46">
        <v>239109</v>
      </c>
      <c r="G42" s="46">
        <v>119322</v>
      </c>
      <c r="H42" s="46">
        <v>119787</v>
      </c>
      <c r="I42" s="46">
        <v>2635</v>
      </c>
      <c r="J42" s="46">
        <v>1439</v>
      </c>
      <c r="K42" s="47">
        <v>1196</v>
      </c>
      <c r="L42" s="56"/>
      <c r="M42" s="54">
        <v>2014</v>
      </c>
      <c r="N42" s="49">
        <v>-0.59</v>
      </c>
      <c r="O42" s="50">
        <v>2.4</v>
      </c>
      <c r="P42" s="46">
        <v>30179</v>
      </c>
      <c r="Q42" s="51">
        <v>4772.83</v>
      </c>
      <c r="R42" s="52">
        <v>50.65</v>
      </c>
    </row>
    <row r="43" spans="1:23" s="53" customFormat="1" ht="15.6" customHeight="1">
      <c r="A43" s="54">
        <v>2015</v>
      </c>
      <c r="B43" s="46">
        <v>100172</v>
      </c>
      <c r="C43" s="46">
        <f>D43+E43</f>
        <v>241213</v>
      </c>
      <c r="D43" s="46">
        <f>G43+J43</f>
        <v>120544</v>
      </c>
      <c r="E43" s="46">
        <f>H43+K43</f>
        <v>120669</v>
      </c>
      <c r="F43" s="46">
        <v>238382</v>
      </c>
      <c r="G43" s="46">
        <v>118975</v>
      </c>
      <c r="H43" s="46">
        <v>119407</v>
      </c>
      <c r="I43" s="46">
        <v>2831</v>
      </c>
      <c r="J43" s="46">
        <v>1569</v>
      </c>
      <c r="K43" s="47">
        <v>1262</v>
      </c>
      <c r="L43" s="58"/>
      <c r="M43" s="54">
        <v>2015</v>
      </c>
      <c r="N43" s="49">
        <f>C43/C41*100-100</f>
        <v>-0.8051946983809728</v>
      </c>
      <c r="O43" s="50">
        <f>F43/B43</f>
        <v>2.3797268697839717</v>
      </c>
      <c r="P43" s="46">
        <v>31203</v>
      </c>
      <c r="Q43" s="51">
        <f>C43/R43</f>
        <v>4676.5737994144902</v>
      </c>
      <c r="R43" s="52">
        <v>51.579000000000001</v>
      </c>
    </row>
    <row r="44" spans="1:23" s="59" customFormat="1" ht="15.6" customHeight="1">
      <c r="A44" s="54">
        <v>2016</v>
      </c>
      <c r="B44" s="46">
        <v>101180</v>
      </c>
      <c r="C44" s="46">
        <v>240555</v>
      </c>
      <c r="D44" s="46">
        <v>120035</v>
      </c>
      <c r="E44" s="46">
        <v>120520</v>
      </c>
      <c r="F44" s="46">
        <v>237739</v>
      </c>
      <c r="G44" s="46">
        <v>118474</v>
      </c>
      <c r="H44" s="46">
        <v>119265</v>
      </c>
      <c r="I44" s="46">
        <v>2816</v>
      </c>
      <c r="J44" s="46">
        <v>1561</v>
      </c>
      <c r="K44" s="47">
        <v>1255</v>
      </c>
      <c r="L44" s="58"/>
      <c r="M44" s="54">
        <v>2016</v>
      </c>
      <c r="N44" s="50">
        <v>-0.27</v>
      </c>
      <c r="O44" s="50">
        <v>2.35</v>
      </c>
      <c r="P44" s="46">
        <v>32445</v>
      </c>
      <c r="Q44" s="51">
        <v>4658.3</v>
      </c>
      <c r="R44" s="52">
        <v>51.64</v>
      </c>
    </row>
    <row r="45" spans="1:23" s="59" customFormat="1" ht="15.6" customHeight="1">
      <c r="A45" s="54">
        <v>2017</v>
      </c>
      <c r="B45" s="46">
        <v>100845</v>
      </c>
      <c r="C45" s="46">
        <v>237247</v>
      </c>
      <c r="D45" s="46">
        <v>118355</v>
      </c>
      <c r="E45" s="46">
        <v>118892</v>
      </c>
      <c r="F45" s="46">
        <v>234379</v>
      </c>
      <c r="G45" s="46">
        <v>116763</v>
      </c>
      <c r="H45" s="46">
        <v>117616</v>
      </c>
      <c r="I45" s="46">
        <v>2868</v>
      </c>
      <c r="J45" s="46">
        <v>1592</v>
      </c>
      <c r="K45" s="47">
        <v>1276</v>
      </c>
      <c r="L45" s="58"/>
      <c r="M45" s="54">
        <v>2017</v>
      </c>
      <c r="N45" s="50">
        <v>-1.39</v>
      </c>
      <c r="O45" s="50">
        <v>2.3199999999999998</v>
      </c>
      <c r="P45" s="46">
        <v>33834</v>
      </c>
      <c r="Q45" s="51">
        <v>4594</v>
      </c>
      <c r="R45" s="52">
        <v>51.64</v>
      </c>
    </row>
    <row r="46" spans="1:23" s="59" customFormat="1" ht="15.6" customHeight="1">
      <c r="A46" s="60">
        <v>2018</v>
      </c>
      <c r="B46" s="61">
        <v>101609</v>
      </c>
      <c r="C46" s="61">
        <v>235423</v>
      </c>
      <c r="D46" s="61">
        <v>117512</v>
      </c>
      <c r="E46" s="61">
        <v>117911</v>
      </c>
      <c r="F46" s="61">
        <v>232327</v>
      </c>
      <c r="G46" s="61">
        <v>115729</v>
      </c>
      <c r="H46" s="61">
        <v>116598</v>
      </c>
      <c r="I46" s="61">
        <v>3096</v>
      </c>
      <c r="J46" s="61">
        <v>1783</v>
      </c>
      <c r="K46" s="62">
        <v>1313</v>
      </c>
      <c r="L46" s="680"/>
      <c r="M46" s="60">
        <v>2018</v>
      </c>
      <c r="N46" s="63">
        <v>-0.77</v>
      </c>
      <c r="O46" s="64">
        <v>2.29</v>
      </c>
      <c r="P46" s="61">
        <v>34821</v>
      </c>
      <c r="Q46" s="65">
        <v>4559.3</v>
      </c>
      <c r="R46" s="66">
        <v>51.64</v>
      </c>
    </row>
    <row r="47" spans="1:23" s="10" customFormat="1" ht="15" customHeight="1">
      <c r="A47" s="764" t="s">
        <v>40</v>
      </c>
      <c r="B47" s="765"/>
      <c r="C47" s="765"/>
      <c r="D47" s="765"/>
      <c r="E47" s="765"/>
      <c r="F47" s="765"/>
      <c r="G47" s="765"/>
      <c r="H47" s="765"/>
      <c r="I47" s="67"/>
      <c r="M47" s="764" t="s">
        <v>40</v>
      </c>
      <c r="N47" s="764"/>
      <c r="O47" s="764"/>
      <c r="P47" s="764"/>
      <c r="Q47" s="764"/>
      <c r="R47" s="764"/>
      <c r="S47" s="68"/>
      <c r="T47" s="68"/>
      <c r="U47" s="68"/>
    </row>
    <row r="48" spans="1:23" s="10" customFormat="1" ht="15" customHeight="1">
      <c r="A48" s="764" t="s">
        <v>544</v>
      </c>
      <c r="B48" s="764"/>
      <c r="C48" s="764"/>
      <c r="D48" s="764"/>
      <c r="E48" s="764"/>
      <c r="F48" s="764"/>
      <c r="G48" s="764"/>
      <c r="H48" s="764"/>
      <c r="I48" s="764"/>
      <c r="J48" s="764"/>
      <c r="K48" s="764"/>
      <c r="M48" s="764" t="s">
        <v>544</v>
      </c>
      <c r="N48" s="764"/>
      <c r="O48" s="764"/>
      <c r="P48" s="764"/>
      <c r="Q48" s="764"/>
      <c r="R48" s="764"/>
      <c r="S48" s="725"/>
      <c r="T48" s="725"/>
      <c r="U48" s="725"/>
      <c r="V48" s="725"/>
      <c r="W48" s="725"/>
    </row>
    <row r="49" spans="1:24" s="10" customFormat="1" ht="14.25" customHeight="1">
      <c r="A49" s="766" t="s">
        <v>541</v>
      </c>
      <c r="B49" s="766"/>
      <c r="C49" s="766"/>
      <c r="D49" s="766"/>
      <c r="E49" s="766"/>
      <c r="F49" s="767"/>
      <c r="G49" s="767"/>
      <c r="H49" s="767"/>
      <c r="I49" s="767"/>
      <c r="J49" s="69"/>
      <c r="K49" s="69"/>
      <c r="L49" s="69"/>
      <c r="M49" s="768" t="s">
        <v>542</v>
      </c>
      <c r="N49" s="768"/>
      <c r="O49" s="768"/>
      <c r="P49" s="768"/>
      <c r="Q49" s="768"/>
      <c r="R49" s="768"/>
      <c r="S49" s="70"/>
      <c r="T49" s="71"/>
      <c r="U49" s="72"/>
      <c r="V49" s="72"/>
      <c r="W49" s="73"/>
      <c r="X49" s="73"/>
    </row>
    <row r="50" spans="1:24" ht="14.25" customHeight="1">
      <c r="A50" s="74"/>
      <c r="B50" s="75"/>
      <c r="C50" s="74"/>
      <c r="D50" s="74"/>
      <c r="E50" s="74"/>
      <c r="F50" s="76"/>
      <c r="G50" s="77"/>
      <c r="H50" s="74"/>
      <c r="I50" s="74"/>
      <c r="J50" s="78"/>
      <c r="K50" s="78"/>
      <c r="L50" s="78"/>
      <c r="M50" s="78"/>
      <c r="N50" s="78"/>
      <c r="O50" s="78"/>
      <c r="P50" s="78"/>
      <c r="Q50" s="78"/>
      <c r="R50" s="78"/>
    </row>
    <row r="51" spans="1:24">
      <c r="B51" s="79"/>
      <c r="C51" s="79"/>
      <c r="D51" s="79"/>
    </row>
  </sheetData>
  <mergeCells count="21">
    <mergeCell ref="A47:H47"/>
    <mergeCell ref="M47:R47"/>
    <mergeCell ref="A49:I49"/>
    <mergeCell ref="M49:R49"/>
    <mergeCell ref="H5:K5"/>
    <mergeCell ref="Q5:R5"/>
    <mergeCell ref="A6:A7"/>
    <mergeCell ref="B6:B7"/>
    <mergeCell ref="C6:K6"/>
    <mergeCell ref="N6:N7"/>
    <mergeCell ref="O6:O7"/>
    <mergeCell ref="P6:P7"/>
    <mergeCell ref="Q6:Q7"/>
    <mergeCell ref="A48:K48"/>
    <mergeCell ref="M48:R48"/>
    <mergeCell ref="A2:K2"/>
    <mergeCell ref="M2:R2"/>
    <mergeCell ref="A3:K3"/>
    <mergeCell ref="M3:R3"/>
    <mergeCell ref="A4:K4"/>
    <mergeCell ref="M4:R4"/>
  </mergeCells>
  <phoneticPr fontId="4" type="noConversion"/>
  <printOptions gridLinesSet="0"/>
  <pageMargins left="0.55118110236220474" right="0.55118110236220474" top="0.51181102362204722" bottom="0.39370078740157483" header="0.74803149606299213" footer="0.15748031496062992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0"/>
  <sheetViews>
    <sheetView view="pageBreakPreview" topLeftCell="A8" zoomScaleSheetLayoutView="100" workbookViewId="0">
      <selection activeCell="K41" sqref="K41"/>
    </sheetView>
  </sheetViews>
  <sheetFormatPr defaultRowHeight="14.25"/>
  <cols>
    <col min="1" max="1" width="6.75" style="1" customWidth="1"/>
    <col min="2" max="4" width="6.5" style="1" customWidth="1"/>
    <col min="5" max="7" width="5" style="1" customWidth="1"/>
    <col min="8" max="10" width="4.625" style="5" customWidth="1"/>
    <col min="11" max="15" width="5.125" style="5" customWidth="1"/>
    <col min="16" max="16" width="4.625" style="5" customWidth="1"/>
    <col min="17" max="255" width="9" style="5"/>
    <col min="256" max="256" width="7.625" style="5" customWidth="1"/>
    <col min="257" max="257" width="5.75" style="5" customWidth="1"/>
    <col min="258" max="258" width="5.25" style="5" customWidth="1"/>
    <col min="259" max="259" width="5.625" style="5" customWidth="1"/>
    <col min="260" max="260" width="5.25" style="5" customWidth="1"/>
    <col min="261" max="261" width="5" style="5" customWidth="1"/>
    <col min="262" max="265" width="5.25" style="5" customWidth="1"/>
    <col min="266" max="266" width="5.75" style="5" customWidth="1"/>
    <col min="267" max="270" width="5.25" style="5" customWidth="1"/>
    <col min="271" max="271" width="4.375" style="5" customWidth="1"/>
    <col min="272" max="511" width="9" style="5"/>
    <col min="512" max="512" width="7.625" style="5" customWidth="1"/>
    <col min="513" max="513" width="5.75" style="5" customWidth="1"/>
    <col min="514" max="514" width="5.25" style="5" customWidth="1"/>
    <col min="515" max="515" width="5.625" style="5" customWidth="1"/>
    <col min="516" max="516" width="5.25" style="5" customWidth="1"/>
    <col min="517" max="517" width="5" style="5" customWidth="1"/>
    <col min="518" max="521" width="5.25" style="5" customWidth="1"/>
    <col min="522" max="522" width="5.75" style="5" customWidth="1"/>
    <col min="523" max="526" width="5.25" style="5" customWidth="1"/>
    <col min="527" max="527" width="4.375" style="5" customWidth="1"/>
    <col min="528" max="767" width="9" style="5"/>
    <col min="768" max="768" width="7.625" style="5" customWidth="1"/>
    <col min="769" max="769" width="5.75" style="5" customWidth="1"/>
    <col min="770" max="770" width="5.25" style="5" customWidth="1"/>
    <col min="771" max="771" width="5.625" style="5" customWidth="1"/>
    <col min="772" max="772" width="5.25" style="5" customWidth="1"/>
    <col min="773" max="773" width="5" style="5" customWidth="1"/>
    <col min="774" max="777" width="5.25" style="5" customWidth="1"/>
    <col min="778" max="778" width="5.75" style="5" customWidth="1"/>
    <col min="779" max="782" width="5.25" style="5" customWidth="1"/>
    <col min="783" max="783" width="4.375" style="5" customWidth="1"/>
    <col min="784" max="1023" width="9" style="5"/>
    <col min="1024" max="1024" width="7.625" style="5" customWidth="1"/>
    <col min="1025" max="1025" width="5.75" style="5" customWidth="1"/>
    <col min="1026" max="1026" width="5.25" style="5" customWidth="1"/>
    <col min="1027" max="1027" width="5.625" style="5" customWidth="1"/>
    <col min="1028" max="1028" width="5.25" style="5" customWidth="1"/>
    <col min="1029" max="1029" width="5" style="5" customWidth="1"/>
    <col min="1030" max="1033" width="5.25" style="5" customWidth="1"/>
    <col min="1034" max="1034" width="5.75" style="5" customWidth="1"/>
    <col min="1035" max="1038" width="5.25" style="5" customWidth="1"/>
    <col min="1039" max="1039" width="4.375" style="5" customWidth="1"/>
    <col min="1040" max="1279" width="9" style="5"/>
    <col min="1280" max="1280" width="7.625" style="5" customWidth="1"/>
    <col min="1281" max="1281" width="5.75" style="5" customWidth="1"/>
    <col min="1282" max="1282" width="5.25" style="5" customWidth="1"/>
    <col min="1283" max="1283" width="5.625" style="5" customWidth="1"/>
    <col min="1284" max="1284" width="5.25" style="5" customWidth="1"/>
    <col min="1285" max="1285" width="5" style="5" customWidth="1"/>
    <col min="1286" max="1289" width="5.25" style="5" customWidth="1"/>
    <col min="1290" max="1290" width="5.75" style="5" customWidth="1"/>
    <col min="1291" max="1294" width="5.25" style="5" customWidth="1"/>
    <col min="1295" max="1295" width="4.375" style="5" customWidth="1"/>
    <col min="1296" max="1535" width="9" style="5"/>
    <col min="1536" max="1536" width="7.625" style="5" customWidth="1"/>
    <col min="1537" max="1537" width="5.75" style="5" customWidth="1"/>
    <col min="1538" max="1538" width="5.25" style="5" customWidth="1"/>
    <col min="1539" max="1539" width="5.625" style="5" customWidth="1"/>
    <col min="1540" max="1540" width="5.25" style="5" customWidth="1"/>
    <col min="1541" max="1541" width="5" style="5" customWidth="1"/>
    <col min="1542" max="1545" width="5.25" style="5" customWidth="1"/>
    <col min="1546" max="1546" width="5.75" style="5" customWidth="1"/>
    <col min="1547" max="1550" width="5.25" style="5" customWidth="1"/>
    <col min="1551" max="1551" width="4.375" style="5" customWidth="1"/>
    <col min="1552" max="1791" width="9" style="5"/>
    <col min="1792" max="1792" width="7.625" style="5" customWidth="1"/>
    <col min="1793" max="1793" width="5.75" style="5" customWidth="1"/>
    <col min="1794" max="1794" width="5.25" style="5" customWidth="1"/>
    <col min="1795" max="1795" width="5.625" style="5" customWidth="1"/>
    <col min="1796" max="1796" width="5.25" style="5" customWidth="1"/>
    <col min="1797" max="1797" width="5" style="5" customWidth="1"/>
    <col min="1798" max="1801" width="5.25" style="5" customWidth="1"/>
    <col min="1802" max="1802" width="5.75" style="5" customWidth="1"/>
    <col min="1803" max="1806" width="5.25" style="5" customWidth="1"/>
    <col min="1807" max="1807" width="4.375" style="5" customWidth="1"/>
    <col min="1808" max="2047" width="9" style="5"/>
    <col min="2048" max="2048" width="7.625" style="5" customWidth="1"/>
    <col min="2049" max="2049" width="5.75" style="5" customWidth="1"/>
    <col min="2050" max="2050" width="5.25" style="5" customWidth="1"/>
    <col min="2051" max="2051" width="5.625" style="5" customWidth="1"/>
    <col min="2052" max="2052" width="5.25" style="5" customWidth="1"/>
    <col min="2053" max="2053" width="5" style="5" customWidth="1"/>
    <col min="2054" max="2057" width="5.25" style="5" customWidth="1"/>
    <col min="2058" max="2058" width="5.75" style="5" customWidth="1"/>
    <col min="2059" max="2062" width="5.25" style="5" customWidth="1"/>
    <col min="2063" max="2063" width="4.375" style="5" customWidth="1"/>
    <col min="2064" max="2303" width="9" style="5"/>
    <col min="2304" max="2304" width="7.625" style="5" customWidth="1"/>
    <col min="2305" max="2305" width="5.75" style="5" customWidth="1"/>
    <col min="2306" max="2306" width="5.25" style="5" customWidth="1"/>
    <col min="2307" max="2307" width="5.625" style="5" customWidth="1"/>
    <col min="2308" max="2308" width="5.25" style="5" customWidth="1"/>
    <col min="2309" max="2309" width="5" style="5" customWidth="1"/>
    <col min="2310" max="2313" width="5.25" style="5" customWidth="1"/>
    <col min="2314" max="2314" width="5.75" style="5" customWidth="1"/>
    <col min="2315" max="2318" width="5.25" style="5" customWidth="1"/>
    <col min="2319" max="2319" width="4.375" style="5" customWidth="1"/>
    <col min="2320" max="2559" width="9" style="5"/>
    <col min="2560" max="2560" width="7.625" style="5" customWidth="1"/>
    <col min="2561" max="2561" width="5.75" style="5" customWidth="1"/>
    <col min="2562" max="2562" width="5.25" style="5" customWidth="1"/>
    <col min="2563" max="2563" width="5.625" style="5" customWidth="1"/>
    <col min="2564" max="2564" width="5.25" style="5" customWidth="1"/>
    <col min="2565" max="2565" width="5" style="5" customWidth="1"/>
    <col min="2566" max="2569" width="5.25" style="5" customWidth="1"/>
    <col min="2570" max="2570" width="5.75" style="5" customWidth="1"/>
    <col min="2571" max="2574" width="5.25" style="5" customWidth="1"/>
    <col min="2575" max="2575" width="4.375" style="5" customWidth="1"/>
    <col min="2576" max="2815" width="9" style="5"/>
    <col min="2816" max="2816" width="7.625" style="5" customWidth="1"/>
    <col min="2817" max="2817" width="5.75" style="5" customWidth="1"/>
    <col min="2818" max="2818" width="5.25" style="5" customWidth="1"/>
    <col min="2819" max="2819" width="5.625" style="5" customWidth="1"/>
    <col min="2820" max="2820" width="5.25" style="5" customWidth="1"/>
    <col min="2821" max="2821" width="5" style="5" customWidth="1"/>
    <col min="2822" max="2825" width="5.25" style="5" customWidth="1"/>
    <col min="2826" max="2826" width="5.75" style="5" customWidth="1"/>
    <col min="2827" max="2830" width="5.25" style="5" customWidth="1"/>
    <col min="2831" max="2831" width="4.375" style="5" customWidth="1"/>
    <col min="2832" max="3071" width="9" style="5"/>
    <col min="3072" max="3072" width="7.625" style="5" customWidth="1"/>
    <col min="3073" max="3073" width="5.75" style="5" customWidth="1"/>
    <col min="3074" max="3074" width="5.25" style="5" customWidth="1"/>
    <col min="3075" max="3075" width="5.625" style="5" customWidth="1"/>
    <col min="3076" max="3076" width="5.25" style="5" customWidth="1"/>
    <col min="3077" max="3077" width="5" style="5" customWidth="1"/>
    <col min="3078" max="3081" width="5.25" style="5" customWidth="1"/>
    <col min="3082" max="3082" width="5.75" style="5" customWidth="1"/>
    <col min="3083" max="3086" width="5.25" style="5" customWidth="1"/>
    <col min="3087" max="3087" width="4.375" style="5" customWidth="1"/>
    <col min="3088" max="3327" width="9" style="5"/>
    <col min="3328" max="3328" width="7.625" style="5" customWidth="1"/>
    <col min="3329" max="3329" width="5.75" style="5" customWidth="1"/>
    <col min="3330" max="3330" width="5.25" style="5" customWidth="1"/>
    <col min="3331" max="3331" width="5.625" style="5" customWidth="1"/>
    <col min="3332" max="3332" width="5.25" style="5" customWidth="1"/>
    <col min="3333" max="3333" width="5" style="5" customWidth="1"/>
    <col min="3334" max="3337" width="5.25" style="5" customWidth="1"/>
    <col min="3338" max="3338" width="5.75" style="5" customWidth="1"/>
    <col min="3339" max="3342" width="5.25" style="5" customWidth="1"/>
    <col min="3343" max="3343" width="4.375" style="5" customWidth="1"/>
    <col min="3344" max="3583" width="9" style="5"/>
    <col min="3584" max="3584" width="7.625" style="5" customWidth="1"/>
    <col min="3585" max="3585" width="5.75" style="5" customWidth="1"/>
    <col min="3586" max="3586" width="5.25" style="5" customWidth="1"/>
    <col min="3587" max="3587" width="5.625" style="5" customWidth="1"/>
    <col min="3588" max="3588" width="5.25" style="5" customWidth="1"/>
    <col min="3589" max="3589" width="5" style="5" customWidth="1"/>
    <col min="3590" max="3593" width="5.25" style="5" customWidth="1"/>
    <col min="3594" max="3594" width="5.75" style="5" customWidth="1"/>
    <col min="3595" max="3598" width="5.25" style="5" customWidth="1"/>
    <col min="3599" max="3599" width="4.375" style="5" customWidth="1"/>
    <col min="3600" max="3839" width="9" style="5"/>
    <col min="3840" max="3840" width="7.625" style="5" customWidth="1"/>
    <col min="3841" max="3841" width="5.75" style="5" customWidth="1"/>
    <col min="3842" max="3842" width="5.25" style="5" customWidth="1"/>
    <col min="3843" max="3843" width="5.625" style="5" customWidth="1"/>
    <col min="3844" max="3844" width="5.25" style="5" customWidth="1"/>
    <col min="3845" max="3845" width="5" style="5" customWidth="1"/>
    <col min="3846" max="3849" width="5.25" style="5" customWidth="1"/>
    <col min="3850" max="3850" width="5.75" style="5" customWidth="1"/>
    <col min="3851" max="3854" width="5.25" style="5" customWidth="1"/>
    <col min="3855" max="3855" width="4.375" style="5" customWidth="1"/>
    <col min="3856" max="4095" width="9" style="5"/>
    <col min="4096" max="4096" width="7.625" style="5" customWidth="1"/>
    <col min="4097" max="4097" width="5.75" style="5" customWidth="1"/>
    <col min="4098" max="4098" width="5.25" style="5" customWidth="1"/>
    <col min="4099" max="4099" width="5.625" style="5" customWidth="1"/>
    <col min="4100" max="4100" width="5.25" style="5" customWidth="1"/>
    <col min="4101" max="4101" width="5" style="5" customWidth="1"/>
    <col min="4102" max="4105" width="5.25" style="5" customWidth="1"/>
    <col min="4106" max="4106" width="5.75" style="5" customWidth="1"/>
    <col min="4107" max="4110" width="5.25" style="5" customWidth="1"/>
    <col min="4111" max="4111" width="4.375" style="5" customWidth="1"/>
    <col min="4112" max="4351" width="9" style="5"/>
    <col min="4352" max="4352" width="7.625" style="5" customWidth="1"/>
    <col min="4353" max="4353" width="5.75" style="5" customWidth="1"/>
    <col min="4354" max="4354" width="5.25" style="5" customWidth="1"/>
    <col min="4355" max="4355" width="5.625" style="5" customWidth="1"/>
    <col min="4356" max="4356" width="5.25" style="5" customWidth="1"/>
    <col min="4357" max="4357" width="5" style="5" customWidth="1"/>
    <col min="4358" max="4361" width="5.25" style="5" customWidth="1"/>
    <col min="4362" max="4362" width="5.75" style="5" customWidth="1"/>
    <col min="4363" max="4366" width="5.25" style="5" customWidth="1"/>
    <col min="4367" max="4367" width="4.375" style="5" customWidth="1"/>
    <col min="4368" max="4607" width="9" style="5"/>
    <col min="4608" max="4608" width="7.625" style="5" customWidth="1"/>
    <col min="4609" max="4609" width="5.75" style="5" customWidth="1"/>
    <col min="4610" max="4610" width="5.25" style="5" customWidth="1"/>
    <col min="4611" max="4611" width="5.625" style="5" customWidth="1"/>
    <col min="4612" max="4612" width="5.25" style="5" customWidth="1"/>
    <col min="4613" max="4613" width="5" style="5" customWidth="1"/>
    <col min="4614" max="4617" width="5.25" style="5" customWidth="1"/>
    <col min="4618" max="4618" width="5.75" style="5" customWidth="1"/>
    <col min="4619" max="4622" width="5.25" style="5" customWidth="1"/>
    <col min="4623" max="4623" width="4.375" style="5" customWidth="1"/>
    <col min="4624" max="4863" width="9" style="5"/>
    <col min="4864" max="4864" width="7.625" style="5" customWidth="1"/>
    <col min="4865" max="4865" width="5.75" style="5" customWidth="1"/>
    <col min="4866" max="4866" width="5.25" style="5" customWidth="1"/>
    <col min="4867" max="4867" width="5.625" style="5" customWidth="1"/>
    <col min="4868" max="4868" width="5.25" style="5" customWidth="1"/>
    <col min="4869" max="4869" width="5" style="5" customWidth="1"/>
    <col min="4870" max="4873" width="5.25" style="5" customWidth="1"/>
    <col min="4874" max="4874" width="5.75" style="5" customWidth="1"/>
    <col min="4875" max="4878" width="5.25" style="5" customWidth="1"/>
    <col min="4879" max="4879" width="4.375" style="5" customWidth="1"/>
    <col min="4880" max="5119" width="9" style="5"/>
    <col min="5120" max="5120" width="7.625" style="5" customWidth="1"/>
    <col min="5121" max="5121" width="5.75" style="5" customWidth="1"/>
    <col min="5122" max="5122" width="5.25" style="5" customWidth="1"/>
    <col min="5123" max="5123" width="5.625" style="5" customWidth="1"/>
    <col min="5124" max="5124" width="5.25" style="5" customWidth="1"/>
    <col min="5125" max="5125" width="5" style="5" customWidth="1"/>
    <col min="5126" max="5129" width="5.25" style="5" customWidth="1"/>
    <col min="5130" max="5130" width="5.75" style="5" customWidth="1"/>
    <col min="5131" max="5134" width="5.25" style="5" customWidth="1"/>
    <col min="5135" max="5135" width="4.375" style="5" customWidth="1"/>
    <col min="5136" max="5375" width="9" style="5"/>
    <col min="5376" max="5376" width="7.625" style="5" customWidth="1"/>
    <col min="5377" max="5377" width="5.75" style="5" customWidth="1"/>
    <col min="5378" max="5378" width="5.25" style="5" customWidth="1"/>
    <col min="5379" max="5379" width="5.625" style="5" customWidth="1"/>
    <col min="5380" max="5380" width="5.25" style="5" customWidth="1"/>
    <col min="5381" max="5381" width="5" style="5" customWidth="1"/>
    <col min="5382" max="5385" width="5.25" style="5" customWidth="1"/>
    <col min="5386" max="5386" width="5.75" style="5" customWidth="1"/>
    <col min="5387" max="5390" width="5.25" style="5" customWidth="1"/>
    <col min="5391" max="5391" width="4.375" style="5" customWidth="1"/>
    <col min="5392" max="5631" width="9" style="5"/>
    <col min="5632" max="5632" width="7.625" style="5" customWidth="1"/>
    <col min="5633" max="5633" width="5.75" style="5" customWidth="1"/>
    <col min="5634" max="5634" width="5.25" style="5" customWidth="1"/>
    <col min="5635" max="5635" width="5.625" style="5" customWidth="1"/>
    <col min="5636" max="5636" width="5.25" style="5" customWidth="1"/>
    <col min="5637" max="5637" width="5" style="5" customWidth="1"/>
    <col min="5638" max="5641" width="5.25" style="5" customWidth="1"/>
    <col min="5642" max="5642" width="5.75" style="5" customWidth="1"/>
    <col min="5643" max="5646" width="5.25" style="5" customWidth="1"/>
    <col min="5647" max="5647" width="4.375" style="5" customWidth="1"/>
    <col min="5648" max="5887" width="9" style="5"/>
    <col min="5888" max="5888" width="7.625" style="5" customWidth="1"/>
    <col min="5889" max="5889" width="5.75" style="5" customWidth="1"/>
    <col min="5890" max="5890" width="5.25" style="5" customWidth="1"/>
    <col min="5891" max="5891" width="5.625" style="5" customWidth="1"/>
    <col min="5892" max="5892" width="5.25" style="5" customWidth="1"/>
    <col min="5893" max="5893" width="5" style="5" customWidth="1"/>
    <col min="5894" max="5897" width="5.25" style="5" customWidth="1"/>
    <col min="5898" max="5898" width="5.75" style="5" customWidth="1"/>
    <col min="5899" max="5902" width="5.25" style="5" customWidth="1"/>
    <col min="5903" max="5903" width="4.375" style="5" customWidth="1"/>
    <col min="5904" max="6143" width="9" style="5"/>
    <col min="6144" max="6144" width="7.625" style="5" customWidth="1"/>
    <col min="6145" max="6145" width="5.75" style="5" customWidth="1"/>
    <col min="6146" max="6146" width="5.25" style="5" customWidth="1"/>
    <col min="6147" max="6147" width="5.625" style="5" customWidth="1"/>
    <col min="6148" max="6148" width="5.25" style="5" customWidth="1"/>
    <col min="6149" max="6149" width="5" style="5" customWidth="1"/>
    <col min="6150" max="6153" width="5.25" style="5" customWidth="1"/>
    <col min="6154" max="6154" width="5.75" style="5" customWidth="1"/>
    <col min="6155" max="6158" width="5.25" style="5" customWidth="1"/>
    <col min="6159" max="6159" width="4.375" style="5" customWidth="1"/>
    <col min="6160" max="6399" width="9" style="5"/>
    <col min="6400" max="6400" width="7.625" style="5" customWidth="1"/>
    <col min="6401" max="6401" width="5.75" style="5" customWidth="1"/>
    <col min="6402" max="6402" width="5.25" style="5" customWidth="1"/>
    <col min="6403" max="6403" width="5.625" style="5" customWidth="1"/>
    <col min="6404" max="6404" width="5.25" style="5" customWidth="1"/>
    <col min="6405" max="6405" width="5" style="5" customWidth="1"/>
    <col min="6406" max="6409" width="5.25" style="5" customWidth="1"/>
    <col min="6410" max="6410" width="5.75" style="5" customWidth="1"/>
    <col min="6411" max="6414" width="5.25" style="5" customWidth="1"/>
    <col min="6415" max="6415" width="4.375" style="5" customWidth="1"/>
    <col min="6416" max="6655" width="9" style="5"/>
    <col min="6656" max="6656" width="7.625" style="5" customWidth="1"/>
    <col min="6657" max="6657" width="5.75" style="5" customWidth="1"/>
    <col min="6658" max="6658" width="5.25" style="5" customWidth="1"/>
    <col min="6659" max="6659" width="5.625" style="5" customWidth="1"/>
    <col min="6660" max="6660" width="5.25" style="5" customWidth="1"/>
    <col min="6661" max="6661" width="5" style="5" customWidth="1"/>
    <col min="6662" max="6665" width="5.25" style="5" customWidth="1"/>
    <col min="6666" max="6666" width="5.75" style="5" customWidth="1"/>
    <col min="6667" max="6670" width="5.25" style="5" customWidth="1"/>
    <col min="6671" max="6671" width="4.375" style="5" customWidth="1"/>
    <col min="6672" max="6911" width="9" style="5"/>
    <col min="6912" max="6912" width="7.625" style="5" customWidth="1"/>
    <col min="6913" max="6913" width="5.75" style="5" customWidth="1"/>
    <col min="6914" max="6914" width="5.25" style="5" customWidth="1"/>
    <col min="6915" max="6915" width="5.625" style="5" customWidth="1"/>
    <col min="6916" max="6916" width="5.25" style="5" customWidth="1"/>
    <col min="6917" max="6917" width="5" style="5" customWidth="1"/>
    <col min="6918" max="6921" width="5.25" style="5" customWidth="1"/>
    <col min="6922" max="6922" width="5.75" style="5" customWidth="1"/>
    <col min="6923" max="6926" width="5.25" style="5" customWidth="1"/>
    <col min="6927" max="6927" width="4.375" style="5" customWidth="1"/>
    <col min="6928" max="7167" width="9" style="5"/>
    <col min="7168" max="7168" width="7.625" style="5" customWidth="1"/>
    <col min="7169" max="7169" width="5.75" style="5" customWidth="1"/>
    <col min="7170" max="7170" width="5.25" style="5" customWidth="1"/>
    <col min="7171" max="7171" width="5.625" style="5" customWidth="1"/>
    <col min="7172" max="7172" width="5.25" style="5" customWidth="1"/>
    <col min="7173" max="7173" width="5" style="5" customWidth="1"/>
    <col min="7174" max="7177" width="5.25" style="5" customWidth="1"/>
    <col min="7178" max="7178" width="5.75" style="5" customWidth="1"/>
    <col min="7179" max="7182" width="5.25" style="5" customWidth="1"/>
    <col min="7183" max="7183" width="4.375" style="5" customWidth="1"/>
    <col min="7184" max="7423" width="9" style="5"/>
    <col min="7424" max="7424" width="7.625" style="5" customWidth="1"/>
    <col min="7425" max="7425" width="5.75" style="5" customWidth="1"/>
    <col min="7426" max="7426" width="5.25" style="5" customWidth="1"/>
    <col min="7427" max="7427" width="5.625" style="5" customWidth="1"/>
    <col min="7428" max="7428" width="5.25" style="5" customWidth="1"/>
    <col min="7429" max="7429" width="5" style="5" customWidth="1"/>
    <col min="7430" max="7433" width="5.25" style="5" customWidth="1"/>
    <col min="7434" max="7434" width="5.75" style="5" customWidth="1"/>
    <col min="7435" max="7438" width="5.25" style="5" customWidth="1"/>
    <col min="7439" max="7439" width="4.375" style="5" customWidth="1"/>
    <col min="7440" max="7679" width="9" style="5"/>
    <col min="7680" max="7680" width="7.625" style="5" customWidth="1"/>
    <col min="7681" max="7681" width="5.75" style="5" customWidth="1"/>
    <col min="7682" max="7682" width="5.25" style="5" customWidth="1"/>
    <col min="7683" max="7683" width="5.625" style="5" customWidth="1"/>
    <col min="7684" max="7684" width="5.25" style="5" customWidth="1"/>
    <col min="7685" max="7685" width="5" style="5" customWidth="1"/>
    <col min="7686" max="7689" width="5.25" style="5" customWidth="1"/>
    <col min="7690" max="7690" width="5.75" style="5" customWidth="1"/>
    <col min="7691" max="7694" width="5.25" style="5" customWidth="1"/>
    <col min="7695" max="7695" width="4.375" style="5" customWidth="1"/>
    <col min="7696" max="7935" width="9" style="5"/>
    <col min="7936" max="7936" width="7.625" style="5" customWidth="1"/>
    <col min="7937" max="7937" width="5.75" style="5" customWidth="1"/>
    <col min="7938" max="7938" width="5.25" style="5" customWidth="1"/>
    <col min="7939" max="7939" width="5.625" style="5" customWidth="1"/>
    <col min="7940" max="7940" width="5.25" style="5" customWidth="1"/>
    <col min="7941" max="7941" width="5" style="5" customWidth="1"/>
    <col min="7942" max="7945" width="5.25" style="5" customWidth="1"/>
    <col min="7946" max="7946" width="5.75" style="5" customWidth="1"/>
    <col min="7947" max="7950" width="5.25" style="5" customWidth="1"/>
    <col min="7951" max="7951" width="4.375" style="5" customWidth="1"/>
    <col min="7952" max="8191" width="9" style="5"/>
    <col min="8192" max="8192" width="7.625" style="5" customWidth="1"/>
    <col min="8193" max="8193" width="5.75" style="5" customWidth="1"/>
    <col min="8194" max="8194" width="5.25" style="5" customWidth="1"/>
    <col min="8195" max="8195" width="5.625" style="5" customWidth="1"/>
    <col min="8196" max="8196" width="5.25" style="5" customWidth="1"/>
    <col min="8197" max="8197" width="5" style="5" customWidth="1"/>
    <col min="8198" max="8201" width="5.25" style="5" customWidth="1"/>
    <col min="8202" max="8202" width="5.75" style="5" customWidth="1"/>
    <col min="8203" max="8206" width="5.25" style="5" customWidth="1"/>
    <col min="8207" max="8207" width="4.375" style="5" customWidth="1"/>
    <col min="8208" max="8447" width="9" style="5"/>
    <col min="8448" max="8448" width="7.625" style="5" customWidth="1"/>
    <col min="8449" max="8449" width="5.75" style="5" customWidth="1"/>
    <col min="8450" max="8450" width="5.25" style="5" customWidth="1"/>
    <col min="8451" max="8451" width="5.625" style="5" customWidth="1"/>
    <col min="8452" max="8452" width="5.25" style="5" customWidth="1"/>
    <col min="8453" max="8453" width="5" style="5" customWidth="1"/>
    <col min="8454" max="8457" width="5.25" style="5" customWidth="1"/>
    <col min="8458" max="8458" width="5.75" style="5" customWidth="1"/>
    <col min="8459" max="8462" width="5.25" style="5" customWidth="1"/>
    <col min="8463" max="8463" width="4.375" style="5" customWidth="1"/>
    <col min="8464" max="8703" width="9" style="5"/>
    <col min="8704" max="8704" width="7.625" style="5" customWidth="1"/>
    <col min="8705" max="8705" width="5.75" style="5" customWidth="1"/>
    <col min="8706" max="8706" width="5.25" style="5" customWidth="1"/>
    <col min="8707" max="8707" width="5.625" style="5" customWidth="1"/>
    <col min="8708" max="8708" width="5.25" style="5" customWidth="1"/>
    <col min="8709" max="8709" width="5" style="5" customWidth="1"/>
    <col min="8710" max="8713" width="5.25" style="5" customWidth="1"/>
    <col min="8714" max="8714" width="5.75" style="5" customWidth="1"/>
    <col min="8715" max="8718" width="5.25" style="5" customWidth="1"/>
    <col min="8719" max="8719" width="4.375" style="5" customWidth="1"/>
    <col min="8720" max="8959" width="9" style="5"/>
    <col min="8960" max="8960" width="7.625" style="5" customWidth="1"/>
    <col min="8961" max="8961" width="5.75" style="5" customWidth="1"/>
    <col min="8962" max="8962" width="5.25" style="5" customWidth="1"/>
    <col min="8963" max="8963" width="5.625" style="5" customWidth="1"/>
    <col min="8964" max="8964" width="5.25" style="5" customWidth="1"/>
    <col min="8965" max="8965" width="5" style="5" customWidth="1"/>
    <col min="8966" max="8969" width="5.25" style="5" customWidth="1"/>
    <col min="8970" max="8970" width="5.75" style="5" customWidth="1"/>
    <col min="8971" max="8974" width="5.25" style="5" customWidth="1"/>
    <col min="8975" max="8975" width="4.375" style="5" customWidth="1"/>
    <col min="8976" max="9215" width="9" style="5"/>
    <col min="9216" max="9216" width="7.625" style="5" customWidth="1"/>
    <col min="9217" max="9217" width="5.75" style="5" customWidth="1"/>
    <col min="9218" max="9218" width="5.25" style="5" customWidth="1"/>
    <col min="9219" max="9219" width="5.625" style="5" customWidth="1"/>
    <col min="9220" max="9220" width="5.25" style="5" customWidth="1"/>
    <col min="9221" max="9221" width="5" style="5" customWidth="1"/>
    <col min="9222" max="9225" width="5.25" style="5" customWidth="1"/>
    <col min="9226" max="9226" width="5.75" style="5" customWidth="1"/>
    <col min="9227" max="9230" width="5.25" style="5" customWidth="1"/>
    <col min="9231" max="9231" width="4.375" style="5" customWidth="1"/>
    <col min="9232" max="9471" width="9" style="5"/>
    <col min="9472" max="9472" width="7.625" style="5" customWidth="1"/>
    <col min="9473" max="9473" width="5.75" style="5" customWidth="1"/>
    <col min="9474" max="9474" width="5.25" style="5" customWidth="1"/>
    <col min="9475" max="9475" width="5.625" style="5" customWidth="1"/>
    <col min="9476" max="9476" width="5.25" style="5" customWidth="1"/>
    <col min="9477" max="9477" width="5" style="5" customWidth="1"/>
    <col min="9478" max="9481" width="5.25" style="5" customWidth="1"/>
    <col min="9482" max="9482" width="5.75" style="5" customWidth="1"/>
    <col min="9483" max="9486" width="5.25" style="5" customWidth="1"/>
    <col min="9487" max="9487" width="4.375" style="5" customWidth="1"/>
    <col min="9488" max="9727" width="9" style="5"/>
    <col min="9728" max="9728" width="7.625" style="5" customWidth="1"/>
    <col min="9729" max="9729" width="5.75" style="5" customWidth="1"/>
    <col min="9730" max="9730" width="5.25" style="5" customWidth="1"/>
    <col min="9731" max="9731" width="5.625" style="5" customWidth="1"/>
    <col min="9732" max="9732" width="5.25" style="5" customWidth="1"/>
    <col min="9733" max="9733" width="5" style="5" customWidth="1"/>
    <col min="9734" max="9737" width="5.25" style="5" customWidth="1"/>
    <col min="9738" max="9738" width="5.75" style="5" customWidth="1"/>
    <col min="9739" max="9742" width="5.25" style="5" customWidth="1"/>
    <col min="9743" max="9743" width="4.375" style="5" customWidth="1"/>
    <col min="9744" max="9983" width="9" style="5"/>
    <col min="9984" max="9984" width="7.625" style="5" customWidth="1"/>
    <col min="9985" max="9985" width="5.75" style="5" customWidth="1"/>
    <col min="9986" max="9986" width="5.25" style="5" customWidth="1"/>
    <col min="9987" max="9987" width="5.625" style="5" customWidth="1"/>
    <col min="9988" max="9988" width="5.25" style="5" customWidth="1"/>
    <col min="9989" max="9989" width="5" style="5" customWidth="1"/>
    <col min="9990" max="9993" width="5.25" style="5" customWidth="1"/>
    <col min="9994" max="9994" width="5.75" style="5" customWidth="1"/>
    <col min="9995" max="9998" width="5.25" style="5" customWidth="1"/>
    <col min="9999" max="9999" width="4.375" style="5" customWidth="1"/>
    <col min="10000" max="10239" width="9" style="5"/>
    <col min="10240" max="10240" width="7.625" style="5" customWidth="1"/>
    <col min="10241" max="10241" width="5.75" style="5" customWidth="1"/>
    <col min="10242" max="10242" width="5.25" style="5" customWidth="1"/>
    <col min="10243" max="10243" width="5.625" style="5" customWidth="1"/>
    <col min="10244" max="10244" width="5.25" style="5" customWidth="1"/>
    <col min="10245" max="10245" width="5" style="5" customWidth="1"/>
    <col min="10246" max="10249" width="5.25" style="5" customWidth="1"/>
    <col min="10250" max="10250" width="5.75" style="5" customWidth="1"/>
    <col min="10251" max="10254" width="5.25" style="5" customWidth="1"/>
    <col min="10255" max="10255" width="4.375" style="5" customWidth="1"/>
    <col min="10256" max="10495" width="9" style="5"/>
    <col min="10496" max="10496" width="7.625" style="5" customWidth="1"/>
    <col min="10497" max="10497" width="5.75" style="5" customWidth="1"/>
    <col min="10498" max="10498" width="5.25" style="5" customWidth="1"/>
    <col min="10499" max="10499" width="5.625" style="5" customWidth="1"/>
    <col min="10500" max="10500" width="5.25" style="5" customWidth="1"/>
    <col min="10501" max="10501" width="5" style="5" customWidth="1"/>
    <col min="10502" max="10505" width="5.25" style="5" customWidth="1"/>
    <col min="10506" max="10506" width="5.75" style="5" customWidth="1"/>
    <col min="10507" max="10510" width="5.25" style="5" customWidth="1"/>
    <col min="10511" max="10511" width="4.375" style="5" customWidth="1"/>
    <col min="10512" max="10751" width="9" style="5"/>
    <col min="10752" max="10752" width="7.625" style="5" customWidth="1"/>
    <col min="10753" max="10753" width="5.75" style="5" customWidth="1"/>
    <col min="10754" max="10754" width="5.25" style="5" customWidth="1"/>
    <col min="10755" max="10755" width="5.625" style="5" customWidth="1"/>
    <col min="10756" max="10756" width="5.25" style="5" customWidth="1"/>
    <col min="10757" max="10757" width="5" style="5" customWidth="1"/>
    <col min="10758" max="10761" width="5.25" style="5" customWidth="1"/>
    <col min="10762" max="10762" width="5.75" style="5" customWidth="1"/>
    <col min="10763" max="10766" width="5.25" style="5" customWidth="1"/>
    <col min="10767" max="10767" width="4.375" style="5" customWidth="1"/>
    <col min="10768" max="11007" width="9" style="5"/>
    <col min="11008" max="11008" width="7.625" style="5" customWidth="1"/>
    <col min="11009" max="11009" width="5.75" style="5" customWidth="1"/>
    <col min="11010" max="11010" width="5.25" style="5" customWidth="1"/>
    <col min="11011" max="11011" width="5.625" style="5" customWidth="1"/>
    <col min="11012" max="11012" width="5.25" style="5" customWidth="1"/>
    <col min="11013" max="11013" width="5" style="5" customWidth="1"/>
    <col min="11014" max="11017" width="5.25" style="5" customWidth="1"/>
    <col min="11018" max="11018" width="5.75" style="5" customWidth="1"/>
    <col min="11019" max="11022" width="5.25" style="5" customWidth="1"/>
    <col min="11023" max="11023" width="4.375" style="5" customWidth="1"/>
    <col min="11024" max="11263" width="9" style="5"/>
    <col min="11264" max="11264" width="7.625" style="5" customWidth="1"/>
    <col min="11265" max="11265" width="5.75" style="5" customWidth="1"/>
    <col min="11266" max="11266" width="5.25" style="5" customWidth="1"/>
    <col min="11267" max="11267" width="5.625" style="5" customWidth="1"/>
    <col min="11268" max="11268" width="5.25" style="5" customWidth="1"/>
    <col min="11269" max="11269" width="5" style="5" customWidth="1"/>
    <col min="11270" max="11273" width="5.25" style="5" customWidth="1"/>
    <col min="11274" max="11274" width="5.75" style="5" customWidth="1"/>
    <col min="11275" max="11278" width="5.25" style="5" customWidth="1"/>
    <col min="11279" max="11279" width="4.375" style="5" customWidth="1"/>
    <col min="11280" max="11519" width="9" style="5"/>
    <col min="11520" max="11520" width="7.625" style="5" customWidth="1"/>
    <col min="11521" max="11521" width="5.75" style="5" customWidth="1"/>
    <col min="11522" max="11522" width="5.25" style="5" customWidth="1"/>
    <col min="11523" max="11523" width="5.625" style="5" customWidth="1"/>
    <col min="11524" max="11524" width="5.25" style="5" customWidth="1"/>
    <col min="11525" max="11525" width="5" style="5" customWidth="1"/>
    <col min="11526" max="11529" width="5.25" style="5" customWidth="1"/>
    <col min="11530" max="11530" width="5.75" style="5" customWidth="1"/>
    <col min="11531" max="11534" width="5.25" style="5" customWidth="1"/>
    <col min="11535" max="11535" width="4.375" style="5" customWidth="1"/>
    <col min="11536" max="11775" width="9" style="5"/>
    <col min="11776" max="11776" width="7.625" style="5" customWidth="1"/>
    <col min="11777" max="11777" width="5.75" style="5" customWidth="1"/>
    <col min="11778" max="11778" width="5.25" style="5" customWidth="1"/>
    <col min="11779" max="11779" width="5.625" style="5" customWidth="1"/>
    <col min="11780" max="11780" width="5.25" style="5" customWidth="1"/>
    <col min="11781" max="11781" width="5" style="5" customWidth="1"/>
    <col min="11782" max="11785" width="5.25" style="5" customWidth="1"/>
    <col min="11786" max="11786" width="5.75" style="5" customWidth="1"/>
    <col min="11787" max="11790" width="5.25" style="5" customWidth="1"/>
    <col min="11791" max="11791" width="4.375" style="5" customWidth="1"/>
    <col min="11792" max="12031" width="9" style="5"/>
    <col min="12032" max="12032" width="7.625" style="5" customWidth="1"/>
    <col min="12033" max="12033" width="5.75" style="5" customWidth="1"/>
    <col min="12034" max="12034" width="5.25" style="5" customWidth="1"/>
    <col min="12035" max="12035" width="5.625" style="5" customWidth="1"/>
    <col min="12036" max="12036" width="5.25" style="5" customWidth="1"/>
    <col min="12037" max="12037" width="5" style="5" customWidth="1"/>
    <col min="12038" max="12041" width="5.25" style="5" customWidth="1"/>
    <col min="12042" max="12042" width="5.75" style="5" customWidth="1"/>
    <col min="12043" max="12046" width="5.25" style="5" customWidth="1"/>
    <col min="12047" max="12047" width="4.375" style="5" customWidth="1"/>
    <col min="12048" max="12287" width="9" style="5"/>
    <col min="12288" max="12288" width="7.625" style="5" customWidth="1"/>
    <col min="12289" max="12289" width="5.75" style="5" customWidth="1"/>
    <col min="12290" max="12290" width="5.25" style="5" customWidth="1"/>
    <col min="12291" max="12291" width="5.625" style="5" customWidth="1"/>
    <col min="12292" max="12292" width="5.25" style="5" customWidth="1"/>
    <col min="12293" max="12293" width="5" style="5" customWidth="1"/>
    <col min="12294" max="12297" width="5.25" style="5" customWidth="1"/>
    <col min="12298" max="12298" width="5.75" style="5" customWidth="1"/>
    <col min="12299" max="12302" width="5.25" style="5" customWidth="1"/>
    <col min="12303" max="12303" width="4.375" style="5" customWidth="1"/>
    <col min="12304" max="12543" width="9" style="5"/>
    <col min="12544" max="12544" width="7.625" style="5" customWidth="1"/>
    <col min="12545" max="12545" width="5.75" style="5" customWidth="1"/>
    <col min="12546" max="12546" width="5.25" style="5" customWidth="1"/>
    <col min="12547" max="12547" width="5.625" style="5" customWidth="1"/>
    <col min="12548" max="12548" width="5.25" style="5" customWidth="1"/>
    <col min="12549" max="12549" width="5" style="5" customWidth="1"/>
    <col min="12550" max="12553" width="5.25" style="5" customWidth="1"/>
    <col min="12554" max="12554" width="5.75" style="5" customWidth="1"/>
    <col min="12555" max="12558" width="5.25" style="5" customWidth="1"/>
    <col min="12559" max="12559" width="4.375" style="5" customWidth="1"/>
    <col min="12560" max="12799" width="9" style="5"/>
    <col min="12800" max="12800" width="7.625" style="5" customWidth="1"/>
    <col min="12801" max="12801" width="5.75" style="5" customWidth="1"/>
    <col min="12802" max="12802" width="5.25" style="5" customWidth="1"/>
    <col min="12803" max="12803" width="5.625" style="5" customWidth="1"/>
    <col min="12804" max="12804" width="5.25" style="5" customWidth="1"/>
    <col min="12805" max="12805" width="5" style="5" customWidth="1"/>
    <col min="12806" max="12809" width="5.25" style="5" customWidth="1"/>
    <col min="12810" max="12810" width="5.75" style="5" customWidth="1"/>
    <col min="12811" max="12814" width="5.25" style="5" customWidth="1"/>
    <col min="12815" max="12815" width="4.375" style="5" customWidth="1"/>
    <col min="12816" max="13055" width="9" style="5"/>
    <col min="13056" max="13056" width="7.625" style="5" customWidth="1"/>
    <col min="13057" max="13057" width="5.75" style="5" customWidth="1"/>
    <col min="13058" max="13058" width="5.25" style="5" customWidth="1"/>
    <col min="13059" max="13059" width="5.625" style="5" customWidth="1"/>
    <col min="13060" max="13060" width="5.25" style="5" customWidth="1"/>
    <col min="13061" max="13061" width="5" style="5" customWidth="1"/>
    <col min="13062" max="13065" width="5.25" style="5" customWidth="1"/>
    <col min="13066" max="13066" width="5.75" style="5" customWidth="1"/>
    <col min="13067" max="13070" width="5.25" style="5" customWidth="1"/>
    <col min="13071" max="13071" width="4.375" style="5" customWidth="1"/>
    <col min="13072" max="13311" width="9" style="5"/>
    <col min="13312" max="13312" width="7.625" style="5" customWidth="1"/>
    <col min="13313" max="13313" width="5.75" style="5" customWidth="1"/>
    <col min="13314" max="13314" width="5.25" style="5" customWidth="1"/>
    <col min="13315" max="13315" width="5.625" style="5" customWidth="1"/>
    <col min="13316" max="13316" width="5.25" style="5" customWidth="1"/>
    <col min="13317" max="13317" width="5" style="5" customWidth="1"/>
    <col min="13318" max="13321" width="5.25" style="5" customWidth="1"/>
    <col min="13322" max="13322" width="5.75" style="5" customWidth="1"/>
    <col min="13323" max="13326" width="5.25" style="5" customWidth="1"/>
    <col min="13327" max="13327" width="4.375" style="5" customWidth="1"/>
    <col min="13328" max="13567" width="9" style="5"/>
    <col min="13568" max="13568" width="7.625" style="5" customWidth="1"/>
    <col min="13569" max="13569" width="5.75" style="5" customWidth="1"/>
    <col min="13570" max="13570" width="5.25" style="5" customWidth="1"/>
    <col min="13571" max="13571" width="5.625" style="5" customWidth="1"/>
    <col min="13572" max="13572" width="5.25" style="5" customWidth="1"/>
    <col min="13573" max="13573" width="5" style="5" customWidth="1"/>
    <col min="13574" max="13577" width="5.25" style="5" customWidth="1"/>
    <col min="13578" max="13578" width="5.75" style="5" customWidth="1"/>
    <col min="13579" max="13582" width="5.25" style="5" customWidth="1"/>
    <col min="13583" max="13583" width="4.375" style="5" customWidth="1"/>
    <col min="13584" max="13823" width="9" style="5"/>
    <col min="13824" max="13824" width="7.625" style="5" customWidth="1"/>
    <col min="13825" max="13825" width="5.75" style="5" customWidth="1"/>
    <col min="13826" max="13826" width="5.25" style="5" customWidth="1"/>
    <col min="13827" max="13827" width="5.625" style="5" customWidth="1"/>
    <col min="13828" max="13828" width="5.25" style="5" customWidth="1"/>
    <col min="13829" max="13829" width="5" style="5" customWidth="1"/>
    <col min="13830" max="13833" width="5.25" style="5" customWidth="1"/>
    <col min="13834" max="13834" width="5.75" style="5" customWidth="1"/>
    <col min="13835" max="13838" width="5.25" style="5" customWidth="1"/>
    <col min="13839" max="13839" width="4.375" style="5" customWidth="1"/>
    <col min="13840" max="14079" width="9" style="5"/>
    <col min="14080" max="14080" width="7.625" style="5" customWidth="1"/>
    <col min="14081" max="14081" width="5.75" style="5" customWidth="1"/>
    <col min="14082" max="14082" width="5.25" style="5" customWidth="1"/>
    <col min="14083" max="14083" width="5.625" style="5" customWidth="1"/>
    <col min="14084" max="14084" width="5.25" style="5" customWidth="1"/>
    <col min="14085" max="14085" width="5" style="5" customWidth="1"/>
    <col min="14086" max="14089" width="5.25" style="5" customWidth="1"/>
    <col min="14090" max="14090" width="5.75" style="5" customWidth="1"/>
    <col min="14091" max="14094" width="5.25" style="5" customWidth="1"/>
    <col min="14095" max="14095" width="4.375" style="5" customWidth="1"/>
    <col min="14096" max="14335" width="9" style="5"/>
    <col min="14336" max="14336" width="7.625" style="5" customWidth="1"/>
    <col min="14337" max="14337" width="5.75" style="5" customWidth="1"/>
    <col min="14338" max="14338" width="5.25" style="5" customWidth="1"/>
    <col min="14339" max="14339" width="5.625" style="5" customWidth="1"/>
    <col min="14340" max="14340" width="5.25" style="5" customWidth="1"/>
    <col min="14341" max="14341" width="5" style="5" customWidth="1"/>
    <col min="14342" max="14345" width="5.25" style="5" customWidth="1"/>
    <col min="14346" max="14346" width="5.75" style="5" customWidth="1"/>
    <col min="14347" max="14350" width="5.25" style="5" customWidth="1"/>
    <col min="14351" max="14351" width="4.375" style="5" customWidth="1"/>
    <col min="14352" max="14591" width="9" style="5"/>
    <col min="14592" max="14592" width="7.625" style="5" customWidth="1"/>
    <col min="14593" max="14593" width="5.75" style="5" customWidth="1"/>
    <col min="14594" max="14594" width="5.25" style="5" customWidth="1"/>
    <col min="14595" max="14595" width="5.625" style="5" customWidth="1"/>
    <col min="14596" max="14596" width="5.25" style="5" customWidth="1"/>
    <col min="14597" max="14597" width="5" style="5" customWidth="1"/>
    <col min="14598" max="14601" width="5.25" style="5" customWidth="1"/>
    <col min="14602" max="14602" width="5.75" style="5" customWidth="1"/>
    <col min="14603" max="14606" width="5.25" style="5" customWidth="1"/>
    <col min="14607" max="14607" width="4.375" style="5" customWidth="1"/>
    <col min="14608" max="14847" width="9" style="5"/>
    <col min="14848" max="14848" width="7.625" style="5" customWidth="1"/>
    <col min="14849" max="14849" width="5.75" style="5" customWidth="1"/>
    <col min="14850" max="14850" width="5.25" style="5" customWidth="1"/>
    <col min="14851" max="14851" width="5.625" style="5" customWidth="1"/>
    <col min="14852" max="14852" width="5.25" style="5" customWidth="1"/>
    <col min="14853" max="14853" width="5" style="5" customWidth="1"/>
    <col min="14854" max="14857" width="5.25" style="5" customWidth="1"/>
    <col min="14858" max="14858" width="5.75" style="5" customWidth="1"/>
    <col min="14859" max="14862" width="5.25" style="5" customWidth="1"/>
    <col min="14863" max="14863" width="4.375" style="5" customWidth="1"/>
    <col min="14864" max="15103" width="9" style="5"/>
    <col min="15104" max="15104" width="7.625" style="5" customWidth="1"/>
    <col min="15105" max="15105" width="5.75" style="5" customWidth="1"/>
    <col min="15106" max="15106" width="5.25" style="5" customWidth="1"/>
    <col min="15107" max="15107" width="5.625" style="5" customWidth="1"/>
    <col min="15108" max="15108" width="5.25" style="5" customWidth="1"/>
    <col min="15109" max="15109" width="5" style="5" customWidth="1"/>
    <col min="15110" max="15113" width="5.25" style="5" customWidth="1"/>
    <col min="15114" max="15114" width="5.75" style="5" customWidth="1"/>
    <col min="15115" max="15118" width="5.25" style="5" customWidth="1"/>
    <col min="15119" max="15119" width="4.375" style="5" customWidth="1"/>
    <col min="15120" max="15359" width="9" style="5"/>
    <col min="15360" max="15360" width="7.625" style="5" customWidth="1"/>
    <col min="15361" max="15361" width="5.75" style="5" customWidth="1"/>
    <col min="15362" max="15362" width="5.25" style="5" customWidth="1"/>
    <col min="15363" max="15363" width="5.625" style="5" customWidth="1"/>
    <col min="15364" max="15364" width="5.25" style="5" customWidth="1"/>
    <col min="15365" max="15365" width="5" style="5" customWidth="1"/>
    <col min="15366" max="15369" width="5.25" style="5" customWidth="1"/>
    <col min="15370" max="15370" width="5.75" style="5" customWidth="1"/>
    <col min="15371" max="15374" width="5.25" style="5" customWidth="1"/>
    <col min="15375" max="15375" width="4.375" style="5" customWidth="1"/>
    <col min="15376" max="15615" width="9" style="5"/>
    <col min="15616" max="15616" width="7.625" style="5" customWidth="1"/>
    <col min="15617" max="15617" width="5.75" style="5" customWidth="1"/>
    <col min="15618" max="15618" width="5.25" style="5" customWidth="1"/>
    <col min="15619" max="15619" width="5.625" style="5" customWidth="1"/>
    <col min="15620" max="15620" width="5.25" style="5" customWidth="1"/>
    <col min="15621" max="15621" width="5" style="5" customWidth="1"/>
    <col min="15622" max="15625" width="5.25" style="5" customWidth="1"/>
    <col min="15626" max="15626" width="5.75" style="5" customWidth="1"/>
    <col min="15627" max="15630" width="5.25" style="5" customWidth="1"/>
    <col min="15631" max="15631" width="4.375" style="5" customWidth="1"/>
    <col min="15632" max="15871" width="9" style="5"/>
    <col min="15872" max="15872" width="7.625" style="5" customWidth="1"/>
    <col min="15873" max="15873" width="5.75" style="5" customWidth="1"/>
    <col min="15874" max="15874" width="5.25" style="5" customWidth="1"/>
    <col min="15875" max="15875" width="5.625" style="5" customWidth="1"/>
    <col min="15876" max="15876" width="5.25" style="5" customWidth="1"/>
    <col min="15877" max="15877" width="5" style="5" customWidth="1"/>
    <col min="15878" max="15881" width="5.25" style="5" customWidth="1"/>
    <col min="15882" max="15882" width="5.75" style="5" customWidth="1"/>
    <col min="15883" max="15886" width="5.25" style="5" customWidth="1"/>
    <col min="15887" max="15887" width="4.375" style="5" customWidth="1"/>
    <col min="15888" max="16127" width="9" style="5"/>
    <col min="16128" max="16128" width="7.625" style="5" customWidth="1"/>
    <col min="16129" max="16129" width="5.75" style="5" customWidth="1"/>
    <col min="16130" max="16130" width="5.25" style="5" customWidth="1"/>
    <col min="16131" max="16131" width="5.625" style="5" customWidth="1"/>
    <col min="16132" max="16132" width="5.25" style="5" customWidth="1"/>
    <col min="16133" max="16133" width="5" style="5" customWidth="1"/>
    <col min="16134" max="16137" width="5.25" style="5" customWidth="1"/>
    <col min="16138" max="16138" width="5.75" style="5" customWidth="1"/>
    <col min="16139" max="16142" width="5.25" style="5" customWidth="1"/>
    <col min="16143" max="16143" width="4.375" style="5" customWidth="1"/>
    <col min="16144" max="16384" width="9" style="5"/>
  </cols>
  <sheetData>
    <row r="1" spans="1:18" ht="5.0999999999999996" customHeight="1"/>
    <row r="2" spans="1:18" ht="50.1" customHeight="1">
      <c r="A2" s="838"/>
      <c r="B2" s="838"/>
      <c r="C2" s="838"/>
      <c r="D2" s="838"/>
      <c r="E2" s="838"/>
      <c r="F2" s="838"/>
      <c r="G2" s="838"/>
      <c r="H2" s="838"/>
      <c r="I2" s="838"/>
      <c r="J2" s="838"/>
      <c r="K2" s="838"/>
      <c r="L2" s="838"/>
      <c r="M2" s="838"/>
      <c r="N2" s="838"/>
      <c r="O2" s="838"/>
      <c r="P2" s="838"/>
    </row>
    <row r="3" spans="1:18" s="475" customFormat="1" ht="21" customHeight="1">
      <c r="A3" s="894" t="s">
        <v>344</v>
      </c>
      <c r="B3" s="895"/>
      <c r="C3" s="895"/>
      <c r="D3" s="895"/>
      <c r="E3" s="895"/>
      <c r="F3" s="895"/>
      <c r="G3" s="895"/>
      <c r="H3" s="895"/>
      <c r="I3" s="895"/>
      <c r="J3" s="895"/>
      <c r="K3" s="895"/>
      <c r="L3" s="895"/>
      <c r="M3" s="895"/>
      <c r="N3" s="895"/>
      <c r="O3" s="895"/>
      <c r="P3" s="895"/>
    </row>
    <row r="4" spans="1:18" s="86" customFormat="1" ht="20.100000000000001" customHeight="1">
      <c r="A4" s="896" t="s">
        <v>345</v>
      </c>
      <c r="B4" s="897"/>
      <c r="C4" s="897"/>
      <c r="D4" s="897"/>
      <c r="E4" s="897"/>
      <c r="F4" s="897"/>
      <c r="G4" s="897"/>
      <c r="H4" s="897"/>
      <c r="I4" s="897"/>
      <c r="J4" s="897"/>
      <c r="K4" s="897"/>
      <c r="L4" s="897"/>
      <c r="M4" s="897"/>
      <c r="N4" s="897"/>
      <c r="O4" s="897"/>
      <c r="P4" s="897"/>
    </row>
    <row r="5" spans="1:18" s="91" customFormat="1" ht="20.100000000000001" customHeight="1">
      <c r="A5" s="10" t="s">
        <v>297</v>
      </c>
      <c r="B5" s="10"/>
      <c r="C5" s="10"/>
      <c r="D5" s="476"/>
      <c r="E5" s="476"/>
      <c r="F5" s="10"/>
      <c r="G5" s="10"/>
      <c r="H5" s="310"/>
      <c r="I5" s="10"/>
      <c r="J5" s="10"/>
      <c r="K5" s="10"/>
      <c r="L5" s="10"/>
      <c r="M5" s="10"/>
      <c r="N5" s="770" t="s">
        <v>296</v>
      </c>
      <c r="O5" s="770"/>
      <c r="P5" s="770"/>
    </row>
    <row r="6" spans="1:18" s="484" customFormat="1" ht="20.100000000000001" customHeight="1">
      <c r="A6" s="477"/>
      <c r="B6" s="482" t="s">
        <v>346</v>
      </c>
      <c r="C6" s="479"/>
      <c r="D6" s="481"/>
      <c r="E6" s="480" t="s">
        <v>347</v>
      </c>
      <c r="F6" s="479"/>
      <c r="G6" s="481"/>
      <c r="H6" s="482" t="s">
        <v>348</v>
      </c>
      <c r="I6" s="478"/>
      <c r="J6" s="478"/>
      <c r="K6" s="483" t="s">
        <v>349</v>
      </c>
      <c r="L6" s="479"/>
      <c r="M6" s="481"/>
      <c r="N6" s="480" t="s">
        <v>350</v>
      </c>
      <c r="O6" s="479"/>
      <c r="P6" s="481"/>
    </row>
    <row r="7" spans="1:18" s="410" customFormat="1" ht="18.75" customHeight="1">
      <c r="A7" s="485" t="s">
        <v>201</v>
      </c>
      <c r="B7" s="491" t="s">
        <v>148</v>
      </c>
      <c r="C7" s="487"/>
      <c r="D7" s="493"/>
      <c r="E7" s="488" t="s">
        <v>351</v>
      </c>
      <c r="F7" s="489"/>
      <c r="G7" s="490"/>
      <c r="H7" s="491" t="s">
        <v>352</v>
      </c>
      <c r="I7" s="486"/>
      <c r="J7" s="486"/>
      <c r="K7" s="492" t="s">
        <v>353</v>
      </c>
      <c r="L7" s="487"/>
      <c r="M7" s="493"/>
      <c r="N7" s="494" t="s">
        <v>540</v>
      </c>
      <c r="O7" s="487"/>
      <c r="P7" s="493"/>
    </row>
    <row r="8" spans="1:18" s="484" customFormat="1" ht="21.95" customHeight="1">
      <c r="A8" s="485" t="s">
        <v>354</v>
      </c>
      <c r="B8" s="496" t="s">
        <v>355</v>
      </c>
      <c r="C8" s="496" t="s">
        <v>146</v>
      </c>
      <c r="D8" s="496" t="s">
        <v>147</v>
      </c>
      <c r="E8" s="495" t="s">
        <v>355</v>
      </c>
      <c r="F8" s="496" t="s">
        <v>146</v>
      </c>
      <c r="G8" s="496" t="s">
        <v>147</v>
      </c>
      <c r="H8" s="496" t="s">
        <v>355</v>
      </c>
      <c r="I8" s="496" t="s">
        <v>146</v>
      </c>
      <c r="J8" s="496" t="s">
        <v>147</v>
      </c>
      <c r="K8" s="496" t="s">
        <v>355</v>
      </c>
      <c r="L8" s="496" t="s">
        <v>146</v>
      </c>
      <c r="M8" s="496" t="s">
        <v>147</v>
      </c>
      <c r="N8" s="496" t="s">
        <v>355</v>
      </c>
      <c r="O8" s="496" t="s">
        <v>146</v>
      </c>
      <c r="P8" s="496" t="s">
        <v>147</v>
      </c>
    </row>
    <row r="9" spans="1:18" s="410" customFormat="1" ht="30" customHeight="1">
      <c r="A9" s="497"/>
      <c r="B9" s="500" t="s">
        <v>356</v>
      </c>
      <c r="C9" s="499" t="s">
        <v>149</v>
      </c>
      <c r="D9" s="499" t="s">
        <v>150</v>
      </c>
      <c r="E9" s="498" t="s">
        <v>356</v>
      </c>
      <c r="F9" s="499" t="s">
        <v>149</v>
      </c>
      <c r="G9" s="500" t="s">
        <v>539</v>
      </c>
      <c r="H9" s="500" t="s">
        <v>356</v>
      </c>
      <c r="I9" s="499" t="s">
        <v>149</v>
      </c>
      <c r="J9" s="500" t="s">
        <v>539</v>
      </c>
      <c r="K9" s="500" t="s">
        <v>356</v>
      </c>
      <c r="L9" s="499" t="s">
        <v>149</v>
      </c>
      <c r="M9" s="500" t="s">
        <v>539</v>
      </c>
      <c r="N9" s="500" t="s">
        <v>356</v>
      </c>
      <c r="O9" s="499" t="s">
        <v>149</v>
      </c>
      <c r="P9" s="500" t="s">
        <v>539</v>
      </c>
    </row>
    <row r="10" spans="1:18" s="53" customFormat="1" ht="22.15" customHeight="1">
      <c r="A10" s="502">
        <v>2013</v>
      </c>
      <c r="B10" s="666">
        <v>2235</v>
      </c>
      <c r="C10" s="711">
        <v>1069</v>
      </c>
      <c r="D10" s="688">
        <v>1166</v>
      </c>
      <c r="E10" s="711">
        <v>484</v>
      </c>
      <c r="F10" s="711">
        <v>170</v>
      </c>
      <c r="G10" s="711">
        <v>314</v>
      </c>
      <c r="H10" s="711">
        <v>638</v>
      </c>
      <c r="I10" s="711">
        <v>370</v>
      </c>
      <c r="J10" s="711">
        <v>268</v>
      </c>
      <c r="K10" s="711">
        <v>109</v>
      </c>
      <c r="L10" s="711">
        <v>108</v>
      </c>
      <c r="M10" s="711">
        <v>1</v>
      </c>
      <c r="N10" s="711">
        <v>129</v>
      </c>
      <c r="O10" s="711">
        <v>19</v>
      </c>
      <c r="P10" s="712">
        <v>110</v>
      </c>
    </row>
    <row r="11" spans="1:18" s="53" customFormat="1" ht="22.15" customHeight="1">
      <c r="A11" s="502">
        <v>2014</v>
      </c>
      <c r="B11" s="666">
        <v>2635</v>
      </c>
      <c r="C11" s="711">
        <v>1439</v>
      </c>
      <c r="D11" s="711">
        <v>1196</v>
      </c>
      <c r="E11" s="711">
        <v>625</v>
      </c>
      <c r="F11" s="711">
        <v>289</v>
      </c>
      <c r="G11" s="711">
        <v>336</v>
      </c>
      <c r="H11" s="711">
        <v>645</v>
      </c>
      <c r="I11" s="711">
        <v>405</v>
      </c>
      <c r="J11" s="711">
        <v>240</v>
      </c>
      <c r="K11" s="711">
        <v>183</v>
      </c>
      <c r="L11" s="711">
        <v>180</v>
      </c>
      <c r="M11" s="711">
        <v>3</v>
      </c>
      <c r="N11" s="711">
        <v>137</v>
      </c>
      <c r="O11" s="711">
        <v>21</v>
      </c>
      <c r="P11" s="712">
        <v>116</v>
      </c>
    </row>
    <row r="12" spans="1:18" s="53" customFormat="1" ht="22.15" customHeight="1">
      <c r="A12" s="502">
        <v>2015</v>
      </c>
      <c r="B12" s="666">
        <f>C12+D12</f>
        <v>2831</v>
      </c>
      <c r="C12" s="711">
        <v>1569</v>
      </c>
      <c r="D12" s="711">
        <v>1262</v>
      </c>
      <c r="E12" s="711">
        <f>F12+G12</f>
        <v>754</v>
      </c>
      <c r="F12" s="711">
        <v>359</v>
      </c>
      <c r="G12" s="711">
        <v>395</v>
      </c>
      <c r="H12" s="711">
        <f>I12+J12</f>
        <v>631</v>
      </c>
      <c r="I12" s="711">
        <v>388</v>
      </c>
      <c r="J12" s="711">
        <v>243</v>
      </c>
      <c r="K12" s="711">
        <f>L12+M12</f>
        <v>207</v>
      </c>
      <c r="L12" s="711">
        <v>204</v>
      </c>
      <c r="M12" s="711">
        <v>3</v>
      </c>
      <c r="N12" s="711">
        <f>O12+P12</f>
        <v>150</v>
      </c>
      <c r="O12" s="711">
        <v>24</v>
      </c>
      <c r="P12" s="712">
        <v>126</v>
      </c>
      <c r="Q12" s="503"/>
      <c r="R12" s="503"/>
    </row>
    <row r="13" spans="1:18" s="53" customFormat="1" ht="22.15" customHeight="1">
      <c r="A13" s="502">
        <v>2016</v>
      </c>
      <c r="B13" s="666">
        <v>2816</v>
      </c>
      <c r="C13" s="711">
        <v>1561</v>
      </c>
      <c r="D13" s="711">
        <v>1255</v>
      </c>
      <c r="E13" s="711">
        <v>850</v>
      </c>
      <c r="F13" s="711">
        <v>431</v>
      </c>
      <c r="G13" s="711">
        <v>419</v>
      </c>
      <c r="H13" s="711">
        <v>591</v>
      </c>
      <c r="I13" s="711">
        <v>356</v>
      </c>
      <c r="J13" s="711">
        <v>235</v>
      </c>
      <c r="K13" s="711">
        <v>202</v>
      </c>
      <c r="L13" s="711">
        <v>200</v>
      </c>
      <c r="M13" s="711">
        <v>2</v>
      </c>
      <c r="N13" s="711">
        <v>148</v>
      </c>
      <c r="O13" s="711">
        <v>24</v>
      </c>
      <c r="P13" s="712">
        <v>124</v>
      </c>
      <c r="Q13" s="503"/>
      <c r="R13" s="503"/>
    </row>
    <row r="14" spans="1:18" s="53" customFormat="1" ht="22.15" customHeight="1">
      <c r="A14" s="502">
        <v>2017</v>
      </c>
      <c r="B14" s="666">
        <v>2868</v>
      </c>
      <c r="C14" s="711">
        <v>1592</v>
      </c>
      <c r="D14" s="711">
        <v>1276</v>
      </c>
      <c r="E14" s="711">
        <v>977</v>
      </c>
      <c r="F14" s="711">
        <v>509</v>
      </c>
      <c r="G14" s="711">
        <v>468</v>
      </c>
      <c r="H14" s="711">
        <v>574</v>
      </c>
      <c r="I14" s="711">
        <v>356</v>
      </c>
      <c r="J14" s="711">
        <v>218</v>
      </c>
      <c r="K14" s="711">
        <v>224</v>
      </c>
      <c r="L14" s="711">
        <v>220</v>
      </c>
      <c r="M14" s="711">
        <v>4</v>
      </c>
      <c r="N14" s="711">
        <v>145</v>
      </c>
      <c r="O14" s="711">
        <v>27</v>
      </c>
      <c r="P14" s="712">
        <v>118</v>
      </c>
      <c r="Q14" s="503"/>
      <c r="R14" s="503"/>
    </row>
    <row r="15" spans="1:18" s="59" customFormat="1" ht="22.15" customHeight="1">
      <c r="A15" s="504">
        <v>2018</v>
      </c>
      <c r="B15" s="667">
        <v>3096</v>
      </c>
      <c r="C15" s="714">
        <v>1783</v>
      </c>
      <c r="D15" s="714">
        <v>1313</v>
      </c>
      <c r="E15" s="668">
        <v>1218</v>
      </c>
      <c r="F15" s="668">
        <v>718</v>
      </c>
      <c r="G15" s="668">
        <v>500</v>
      </c>
      <c r="H15" s="714">
        <v>533</v>
      </c>
      <c r="I15" s="714">
        <v>318</v>
      </c>
      <c r="J15" s="714">
        <v>215</v>
      </c>
      <c r="K15" s="714">
        <v>243</v>
      </c>
      <c r="L15" s="714">
        <v>240</v>
      </c>
      <c r="M15" s="714">
        <v>3</v>
      </c>
      <c r="N15" s="668">
        <v>138</v>
      </c>
      <c r="O15" s="668">
        <v>25</v>
      </c>
      <c r="P15" s="669">
        <v>113</v>
      </c>
      <c r="Q15" s="505"/>
      <c r="R15" s="505"/>
    </row>
    <row r="16" spans="1:18" s="484" customFormat="1" ht="18.75" customHeight="1">
      <c r="A16" s="477"/>
      <c r="B16" s="482" t="s">
        <v>357</v>
      </c>
      <c r="C16" s="479"/>
      <c r="D16" s="479"/>
      <c r="E16" s="482" t="s">
        <v>358</v>
      </c>
      <c r="F16" s="479"/>
      <c r="G16" s="479"/>
      <c r="H16" s="482" t="s">
        <v>359</v>
      </c>
      <c r="I16" s="478"/>
      <c r="J16" s="478"/>
      <c r="K16" s="482" t="s">
        <v>360</v>
      </c>
      <c r="L16" s="479"/>
      <c r="M16" s="481"/>
      <c r="N16" s="478" t="s">
        <v>361</v>
      </c>
      <c r="O16" s="479"/>
      <c r="P16" s="481"/>
    </row>
    <row r="17" spans="1:17" s="85" customFormat="1" ht="18.75" customHeight="1">
      <c r="A17" s="485" t="s">
        <v>201</v>
      </c>
      <c r="B17" s="491" t="s">
        <v>362</v>
      </c>
      <c r="C17" s="487"/>
      <c r="D17" s="487"/>
      <c r="E17" s="491" t="s">
        <v>363</v>
      </c>
      <c r="F17" s="487"/>
      <c r="G17" s="487"/>
      <c r="H17" s="491" t="s">
        <v>364</v>
      </c>
      <c r="I17" s="486"/>
      <c r="J17" s="486"/>
      <c r="K17" s="491" t="s">
        <v>365</v>
      </c>
      <c r="L17" s="487"/>
      <c r="M17" s="493"/>
      <c r="N17" s="486" t="s">
        <v>366</v>
      </c>
      <c r="O17" s="487"/>
      <c r="P17" s="493"/>
    </row>
    <row r="18" spans="1:17" s="506" customFormat="1" ht="21.95" customHeight="1">
      <c r="A18" s="485" t="s">
        <v>354</v>
      </c>
      <c r="B18" s="496" t="s">
        <v>355</v>
      </c>
      <c r="C18" s="496" t="s">
        <v>146</v>
      </c>
      <c r="D18" s="496" t="s">
        <v>147</v>
      </c>
      <c r="E18" s="496" t="s">
        <v>355</v>
      </c>
      <c r="F18" s="496" t="s">
        <v>146</v>
      </c>
      <c r="G18" s="496" t="s">
        <v>147</v>
      </c>
      <c r="H18" s="496" t="s">
        <v>355</v>
      </c>
      <c r="I18" s="496" t="s">
        <v>146</v>
      </c>
      <c r="J18" s="671" t="s">
        <v>147</v>
      </c>
      <c r="K18" s="496" t="s">
        <v>355</v>
      </c>
      <c r="L18" s="496" t="s">
        <v>146</v>
      </c>
      <c r="M18" s="496" t="s">
        <v>147</v>
      </c>
      <c r="N18" s="495" t="s">
        <v>355</v>
      </c>
      <c r="O18" s="496" t="s">
        <v>146</v>
      </c>
      <c r="P18" s="496" t="s">
        <v>147</v>
      </c>
    </row>
    <row r="19" spans="1:17" s="85" customFormat="1" ht="30" customHeight="1">
      <c r="A19" s="497"/>
      <c r="B19" s="500" t="s">
        <v>356</v>
      </c>
      <c r="C19" s="499" t="s">
        <v>149</v>
      </c>
      <c r="D19" s="499" t="s">
        <v>150</v>
      </c>
      <c r="E19" s="500" t="s">
        <v>356</v>
      </c>
      <c r="F19" s="499" t="s">
        <v>149</v>
      </c>
      <c r="G19" s="500" t="s">
        <v>539</v>
      </c>
      <c r="H19" s="500" t="s">
        <v>356</v>
      </c>
      <c r="I19" s="499" t="s">
        <v>149</v>
      </c>
      <c r="J19" s="500" t="s">
        <v>539</v>
      </c>
      <c r="K19" s="500" t="s">
        <v>356</v>
      </c>
      <c r="L19" s="499" t="s">
        <v>149</v>
      </c>
      <c r="M19" s="500" t="s">
        <v>539</v>
      </c>
      <c r="N19" s="498" t="s">
        <v>356</v>
      </c>
      <c r="O19" s="499" t="s">
        <v>149</v>
      </c>
      <c r="P19" s="500" t="s">
        <v>539</v>
      </c>
    </row>
    <row r="20" spans="1:17" s="421" customFormat="1" ht="22.15" customHeight="1">
      <c r="A20" s="502">
        <v>2013</v>
      </c>
      <c r="B20" s="711">
        <v>80</v>
      </c>
      <c r="C20" s="711">
        <v>39</v>
      </c>
      <c r="D20" s="711">
        <v>41</v>
      </c>
      <c r="E20" s="711">
        <v>48</v>
      </c>
      <c r="F20" s="711">
        <v>5</v>
      </c>
      <c r="G20" s="711">
        <v>43</v>
      </c>
      <c r="H20" s="711">
        <v>26</v>
      </c>
      <c r="I20" s="711">
        <v>14</v>
      </c>
      <c r="J20" s="711">
        <v>12</v>
      </c>
      <c r="K20" s="688">
        <v>18</v>
      </c>
      <c r="L20" s="688">
        <v>8</v>
      </c>
      <c r="M20" s="688">
        <v>10</v>
      </c>
      <c r="N20" s="711" t="s">
        <v>367</v>
      </c>
      <c r="O20" s="711" t="s">
        <v>367</v>
      </c>
      <c r="P20" s="712" t="s">
        <v>367</v>
      </c>
    </row>
    <row r="21" spans="1:17" s="421" customFormat="1" ht="22.15" customHeight="1">
      <c r="A21" s="502">
        <v>2014</v>
      </c>
      <c r="B21" s="711">
        <v>84</v>
      </c>
      <c r="C21" s="711">
        <v>48</v>
      </c>
      <c r="D21" s="711">
        <v>36</v>
      </c>
      <c r="E21" s="711">
        <v>45</v>
      </c>
      <c r="F21" s="711">
        <v>5</v>
      </c>
      <c r="G21" s="711">
        <v>40</v>
      </c>
      <c r="H21" s="711">
        <v>52</v>
      </c>
      <c r="I21" s="711">
        <v>32</v>
      </c>
      <c r="J21" s="711">
        <v>20</v>
      </c>
      <c r="K21" s="711">
        <v>17</v>
      </c>
      <c r="L21" s="711">
        <v>7</v>
      </c>
      <c r="M21" s="711">
        <v>10</v>
      </c>
      <c r="N21" s="711" t="s">
        <v>367</v>
      </c>
      <c r="O21" s="711" t="s">
        <v>367</v>
      </c>
      <c r="P21" s="712" t="s">
        <v>367</v>
      </c>
    </row>
    <row r="22" spans="1:17" s="421" customFormat="1" ht="22.15" customHeight="1">
      <c r="A22" s="502">
        <v>2015</v>
      </c>
      <c r="B22" s="711">
        <f>C22+D22</f>
        <v>62</v>
      </c>
      <c r="C22" s="711">
        <v>33</v>
      </c>
      <c r="D22" s="711">
        <v>29</v>
      </c>
      <c r="E22" s="711">
        <f>F22+G22</f>
        <v>43</v>
      </c>
      <c r="F22" s="711">
        <v>6</v>
      </c>
      <c r="G22" s="711">
        <v>37</v>
      </c>
      <c r="H22" s="711">
        <f>I22+J22</f>
        <v>27</v>
      </c>
      <c r="I22" s="711">
        <v>13</v>
      </c>
      <c r="J22" s="711">
        <v>14</v>
      </c>
      <c r="K22" s="711">
        <f>L22+M22</f>
        <v>18</v>
      </c>
      <c r="L22" s="711">
        <v>8</v>
      </c>
      <c r="M22" s="711">
        <v>10</v>
      </c>
      <c r="N22" s="711">
        <f>O22+P22</f>
        <v>29</v>
      </c>
      <c r="O22" s="711">
        <v>21</v>
      </c>
      <c r="P22" s="712">
        <v>8</v>
      </c>
    </row>
    <row r="23" spans="1:17" s="421" customFormat="1" ht="22.15" customHeight="1">
      <c r="A23" s="502">
        <v>2016</v>
      </c>
      <c r="B23" s="711">
        <v>64</v>
      </c>
      <c r="C23" s="711">
        <v>31</v>
      </c>
      <c r="D23" s="711">
        <v>33</v>
      </c>
      <c r="E23" s="711">
        <v>43</v>
      </c>
      <c r="F23" s="711">
        <v>5</v>
      </c>
      <c r="G23" s="711">
        <v>38</v>
      </c>
      <c r="H23" s="711">
        <v>20</v>
      </c>
      <c r="I23" s="711">
        <v>11</v>
      </c>
      <c r="J23" s="711">
        <v>9</v>
      </c>
      <c r="K23" s="711">
        <v>19</v>
      </c>
      <c r="L23" s="711">
        <v>7</v>
      </c>
      <c r="M23" s="711">
        <v>12</v>
      </c>
      <c r="N23" s="711">
        <v>11</v>
      </c>
      <c r="O23" s="711">
        <v>7</v>
      </c>
      <c r="P23" s="712">
        <v>4</v>
      </c>
    </row>
    <row r="24" spans="1:17" s="421" customFormat="1" ht="22.15" customHeight="1">
      <c r="A24" s="502">
        <v>2017</v>
      </c>
      <c r="B24" s="711">
        <v>40</v>
      </c>
      <c r="C24" s="711">
        <v>18</v>
      </c>
      <c r="D24" s="711">
        <v>22</v>
      </c>
      <c r="E24" s="711">
        <v>44</v>
      </c>
      <c r="F24" s="711">
        <v>5</v>
      </c>
      <c r="G24" s="711">
        <v>39</v>
      </c>
      <c r="H24" s="711">
        <v>21</v>
      </c>
      <c r="I24" s="711">
        <v>10</v>
      </c>
      <c r="J24" s="711">
        <v>11</v>
      </c>
      <c r="K24" s="711">
        <v>17</v>
      </c>
      <c r="L24" s="711">
        <v>8</v>
      </c>
      <c r="M24" s="711">
        <v>9</v>
      </c>
      <c r="N24" s="711">
        <v>13</v>
      </c>
      <c r="O24" s="711">
        <v>10</v>
      </c>
      <c r="P24" s="712">
        <v>3</v>
      </c>
    </row>
    <row r="25" spans="1:17" s="507" customFormat="1" ht="22.15" customHeight="1">
      <c r="A25" s="504">
        <v>2018</v>
      </c>
      <c r="B25" s="714">
        <v>37</v>
      </c>
      <c r="C25" s="714">
        <v>17</v>
      </c>
      <c r="D25" s="714">
        <v>20</v>
      </c>
      <c r="E25" s="714">
        <v>44</v>
      </c>
      <c r="F25" s="714">
        <v>6</v>
      </c>
      <c r="G25" s="714">
        <v>38</v>
      </c>
      <c r="H25" s="668">
        <v>14</v>
      </c>
      <c r="I25" s="668">
        <v>6</v>
      </c>
      <c r="J25" s="668">
        <v>8</v>
      </c>
      <c r="K25" s="714">
        <v>18</v>
      </c>
      <c r="L25" s="714">
        <v>8</v>
      </c>
      <c r="M25" s="714">
        <v>10</v>
      </c>
      <c r="N25" s="714">
        <v>16</v>
      </c>
      <c r="O25" s="714">
        <v>14</v>
      </c>
      <c r="P25" s="670">
        <v>2</v>
      </c>
    </row>
    <row r="26" spans="1:17" s="506" customFormat="1" ht="18.75" customHeight="1">
      <c r="A26" s="477"/>
      <c r="B26" s="482" t="s">
        <v>368</v>
      </c>
      <c r="C26" s="479"/>
      <c r="D26" s="481"/>
      <c r="E26" s="482" t="s">
        <v>369</v>
      </c>
      <c r="F26" s="479"/>
      <c r="G26" s="479"/>
      <c r="H26" s="482" t="s">
        <v>370</v>
      </c>
      <c r="I26" s="479"/>
      <c r="J26" s="479"/>
      <c r="K26" s="483" t="s">
        <v>371</v>
      </c>
      <c r="L26" s="479"/>
      <c r="M26" s="479"/>
      <c r="N26" s="479"/>
      <c r="O26" s="479"/>
      <c r="P26" s="481"/>
      <c r="Q26" s="689"/>
    </row>
    <row r="27" spans="1:17" s="85" customFormat="1" ht="18.75" customHeight="1">
      <c r="A27" s="485" t="s">
        <v>201</v>
      </c>
      <c r="B27" s="491" t="s">
        <v>372</v>
      </c>
      <c r="C27" s="487"/>
      <c r="D27" s="493"/>
      <c r="E27" s="491" t="s">
        <v>373</v>
      </c>
      <c r="F27" s="487"/>
      <c r="G27" s="487"/>
      <c r="H27" s="491" t="s">
        <v>374</v>
      </c>
      <c r="I27" s="487"/>
      <c r="J27" s="487"/>
      <c r="K27" s="492" t="s">
        <v>375</v>
      </c>
      <c r="L27" s="487"/>
      <c r="M27" s="487"/>
      <c r="N27" s="487"/>
      <c r="O27" s="487"/>
      <c r="P27" s="493"/>
      <c r="Q27" s="690"/>
    </row>
    <row r="28" spans="1:17" s="508" customFormat="1" ht="21.95" customHeight="1">
      <c r="A28" s="485" t="s">
        <v>354</v>
      </c>
      <c r="B28" s="496" t="s">
        <v>355</v>
      </c>
      <c r="C28" s="496" t="s">
        <v>146</v>
      </c>
      <c r="D28" s="496" t="s">
        <v>147</v>
      </c>
      <c r="E28" s="496" t="s">
        <v>355</v>
      </c>
      <c r="F28" s="496" t="s">
        <v>146</v>
      </c>
      <c r="G28" s="496" t="s">
        <v>147</v>
      </c>
      <c r="H28" s="496" t="s">
        <v>355</v>
      </c>
      <c r="I28" s="496" t="s">
        <v>146</v>
      </c>
      <c r="J28" s="496" t="s">
        <v>147</v>
      </c>
      <c r="K28" s="482" t="s">
        <v>355</v>
      </c>
      <c r="L28" s="481"/>
      <c r="M28" s="482" t="s">
        <v>146</v>
      </c>
      <c r="N28" s="480"/>
      <c r="O28" s="482" t="s">
        <v>147</v>
      </c>
      <c r="P28" s="481"/>
      <c r="Q28" s="689"/>
    </row>
    <row r="29" spans="1:17" ht="30" customHeight="1">
      <c r="A29" s="497"/>
      <c r="B29" s="500" t="s">
        <v>356</v>
      </c>
      <c r="C29" s="499" t="s">
        <v>149</v>
      </c>
      <c r="D29" s="501" t="s">
        <v>150</v>
      </c>
      <c r="E29" s="500" t="s">
        <v>356</v>
      </c>
      <c r="F29" s="499" t="s">
        <v>149</v>
      </c>
      <c r="G29" s="500" t="s">
        <v>539</v>
      </c>
      <c r="H29" s="500" t="s">
        <v>356</v>
      </c>
      <c r="I29" s="499" t="s">
        <v>149</v>
      </c>
      <c r="J29" s="500" t="s">
        <v>539</v>
      </c>
      <c r="K29" s="691" t="s">
        <v>356</v>
      </c>
      <c r="L29" s="490"/>
      <c r="M29" s="692" t="s">
        <v>149</v>
      </c>
      <c r="N29" s="693"/>
      <c r="O29" s="692" t="s">
        <v>150</v>
      </c>
      <c r="P29" s="490"/>
      <c r="Q29" s="694"/>
    </row>
    <row r="30" spans="1:17" s="421" customFormat="1" ht="22.15" customHeight="1">
      <c r="A30" s="502">
        <v>2013</v>
      </c>
      <c r="B30" s="711" t="s">
        <v>367</v>
      </c>
      <c r="C30" s="711" t="s">
        <v>367</v>
      </c>
      <c r="D30" s="711" t="s">
        <v>367</v>
      </c>
      <c r="E30" s="711">
        <v>0</v>
      </c>
      <c r="F30" s="711">
        <v>0</v>
      </c>
      <c r="G30" s="711">
        <v>0</v>
      </c>
      <c r="H30" s="711" t="s">
        <v>367</v>
      </c>
      <c r="I30" s="711" t="s">
        <v>367</v>
      </c>
      <c r="J30" s="711" t="s">
        <v>367</v>
      </c>
      <c r="K30" s="898">
        <v>703</v>
      </c>
      <c r="L30" s="898"/>
      <c r="M30" s="898">
        <v>336</v>
      </c>
      <c r="N30" s="898"/>
      <c r="O30" s="898">
        <v>397</v>
      </c>
      <c r="P30" s="899"/>
    </row>
    <row r="31" spans="1:17" s="421" customFormat="1" ht="22.15" customHeight="1">
      <c r="A31" s="502">
        <v>2014</v>
      </c>
      <c r="B31" s="711" t="s">
        <v>367</v>
      </c>
      <c r="C31" s="711" t="s">
        <v>367</v>
      </c>
      <c r="D31" s="711" t="s">
        <v>367</v>
      </c>
      <c r="E31" s="711" t="s">
        <v>376</v>
      </c>
      <c r="F31" s="711" t="s">
        <v>376</v>
      </c>
      <c r="G31" s="711" t="s">
        <v>376</v>
      </c>
      <c r="H31" s="711">
        <v>1</v>
      </c>
      <c r="I31" s="711">
        <v>1</v>
      </c>
      <c r="J31" s="711" t="s">
        <v>367</v>
      </c>
      <c r="K31" s="898">
        <v>680</v>
      </c>
      <c r="L31" s="898"/>
      <c r="M31" s="898">
        <v>330</v>
      </c>
      <c r="N31" s="898"/>
      <c r="O31" s="898">
        <v>350</v>
      </c>
      <c r="P31" s="899"/>
    </row>
    <row r="32" spans="1:17" s="421" customFormat="1" ht="22.15" customHeight="1">
      <c r="A32" s="502">
        <v>2015</v>
      </c>
      <c r="B32" s="711">
        <f>C32+D32</f>
        <v>6</v>
      </c>
      <c r="C32" s="711">
        <v>6</v>
      </c>
      <c r="D32" s="711">
        <v>0</v>
      </c>
      <c r="E32" s="711">
        <f>F32+G32</f>
        <v>2</v>
      </c>
      <c r="F32" s="711">
        <v>1</v>
      </c>
      <c r="G32" s="711">
        <v>1</v>
      </c>
      <c r="H32" s="711">
        <f>I32+J32</f>
        <v>1</v>
      </c>
      <c r="I32" s="711">
        <v>1</v>
      </c>
      <c r="J32" s="711">
        <v>0</v>
      </c>
      <c r="K32" s="898">
        <f>M32+O32</f>
        <v>901</v>
      </c>
      <c r="L32" s="898"/>
      <c r="M32" s="898">
        <v>505</v>
      </c>
      <c r="N32" s="898"/>
      <c r="O32" s="898">
        <v>396</v>
      </c>
      <c r="P32" s="900"/>
    </row>
    <row r="33" spans="1:16" s="421" customFormat="1" ht="22.15" customHeight="1">
      <c r="A33" s="502">
        <v>2016</v>
      </c>
      <c r="B33" s="711">
        <v>5</v>
      </c>
      <c r="C33" s="711">
        <v>5</v>
      </c>
      <c r="D33" s="711">
        <v>0</v>
      </c>
      <c r="E33" s="711">
        <v>1</v>
      </c>
      <c r="F33" s="711">
        <v>1</v>
      </c>
      <c r="G33" s="711">
        <v>0</v>
      </c>
      <c r="H33" s="711">
        <v>0</v>
      </c>
      <c r="I33" s="711">
        <v>0</v>
      </c>
      <c r="J33" s="711">
        <v>0</v>
      </c>
      <c r="K33" s="898">
        <v>862</v>
      </c>
      <c r="L33" s="898"/>
      <c r="M33" s="898">
        <v>483</v>
      </c>
      <c r="N33" s="898"/>
      <c r="O33" s="898">
        <v>379</v>
      </c>
      <c r="P33" s="900"/>
    </row>
    <row r="34" spans="1:16" s="421" customFormat="1" ht="22.15" customHeight="1">
      <c r="A34" s="502">
        <v>2017</v>
      </c>
      <c r="B34" s="711">
        <v>2</v>
      </c>
      <c r="C34" s="711">
        <v>2</v>
      </c>
      <c r="D34" s="711">
        <v>0</v>
      </c>
      <c r="E34" s="711">
        <v>2</v>
      </c>
      <c r="F34" s="711">
        <v>1</v>
      </c>
      <c r="G34" s="711">
        <v>1</v>
      </c>
      <c r="H34" s="711">
        <v>1</v>
      </c>
      <c r="I34" s="711">
        <v>1</v>
      </c>
      <c r="J34" s="711">
        <v>0</v>
      </c>
      <c r="K34" s="898">
        <v>808</v>
      </c>
      <c r="L34" s="898"/>
      <c r="M34" s="898">
        <v>425</v>
      </c>
      <c r="N34" s="898"/>
      <c r="O34" s="898">
        <v>383</v>
      </c>
      <c r="P34" s="899"/>
    </row>
    <row r="35" spans="1:16" s="507" customFormat="1" ht="22.15" customHeight="1">
      <c r="A35" s="509">
        <v>2018</v>
      </c>
      <c r="B35" s="667">
        <v>2</v>
      </c>
      <c r="C35" s="714">
        <v>2</v>
      </c>
      <c r="D35" s="714">
        <v>0</v>
      </c>
      <c r="E35" s="714">
        <v>1</v>
      </c>
      <c r="F35" s="714">
        <v>0</v>
      </c>
      <c r="G35" s="714">
        <v>1</v>
      </c>
      <c r="H35" s="714">
        <v>0</v>
      </c>
      <c r="I35" s="714">
        <v>0</v>
      </c>
      <c r="J35" s="714">
        <v>0</v>
      </c>
      <c r="K35" s="901">
        <v>832</v>
      </c>
      <c r="L35" s="901"/>
      <c r="M35" s="901">
        <v>429</v>
      </c>
      <c r="N35" s="901"/>
      <c r="O35" s="901">
        <v>403</v>
      </c>
      <c r="P35" s="902"/>
    </row>
    <row r="36" spans="1:16" s="439" customFormat="1" ht="15.95" customHeight="1">
      <c r="A36" s="374" t="s">
        <v>377</v>
      </c>
      <c r="B36" s="304"/>
      <c r="C36" s="304"/>
      <c r="D36" s="304"/>
      <c r="E36" s="304"/>
      <c r="F36" s="304"/>
      <c r="G36" s="304"/>
      <c r="H36" s="510"/>
      <c r="I36" s="510"/>
      <c r="J36" s="510"/>
      <c r="K36" s="510"/>
      <c r="L36" s="510"/>
      <c r="M36" s="510"/>
      <c r="N36" s="510"/>
      <c r="O36" s="510"/>
      <c r="P36" s="510"/>
    </row>
    <row r="37" spans="1:16" ht="17.25" customHeight="1">
      <c r="A37" s="305"/>
      <c r="B37" s="305"/>
      <c r="C37" s="305"/>
      <c r="D37" s="305"/>
      <c r="E37" s="305"/>
      <c r="F37" s="305"/>
      <c r="G37" s="305"/>
      <c r="H37" s="364"/>
      <c r="I37" s="364"/>
      <c r="J37" s="364"/>
      <c r="K37" s="364"/>
      <c r="L37" s="364"/>
      <c r="M37" s="364"/>
      <c r="N37" s="364"/>
      <c r="O37" s="364"/>
      <c r="P37" s="364"/>
    </row>
    <row r="40" spans="1:16" ht="16.5">
      <c r="H40" s="726"/>
      <c r="I40" s="726"/>
      <c r="J40" s="726"/>
    </row>
  </sheetData>
  <mergeCells count="22">
    <mergeCell ref="K35:L35"/>
    <mergeCell ref="M35:N35"/>
    <mergeCell ref="O35:P35"/>
    <mergeCell ref="K33:L33"/>
    <mergeCell ref="M33:N33"/>
    <mergeCell ref="O33:P33"/>
    <mergeCell ref="K34:L34"/>
    <mergeCell ref="M34:N34"/>
    <mergeCell ref="O34:P34"/>
    <mergeCell ref="K31:L31"/>
    <mergeCell ref="M31:N31"/>
    <mergeCell ref="O31:P31"/>
    <mergeCell ref="K32:L32"/>
    <mergeCell ref="M32:N32"/>
    <mergeCell ref="O32:P32"/>
    <mergeCell ref="A2:P2"/>
    <mergeCell ref="A3:P3"/>
    <mergeCell ref="A4:P4"/>
    <mergeCell ref="N5:P5"/>
    <mergeCell ref="K30:L30"/>
    <mergeCell ref="M30:N30"/>
    <mergeCell ref="O30:P30"/>
  </mergeCells>
  <phoneticPr fontId="4" type="noConversion"/>
  <pageMargins left="0.55118110236220474" right="0.55118110236220474" top="0.51181102362204722" bottom="0.39370078740157483" header="0.74803149606299213" footer="0.15748031496062992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7"/>
  <sheetViews>
    <sheetView view="pageBreakPreview" topLeftCell="A16" zoomScaleSheetLayoutView="100" workbookViewId="0">
      <selection activeCell="U29" sqref="U29:V29"/>
    </sheetView>
  </sheetViews>
  <sheetFormatPr defaultRowHeight="14.25"/>
  <cols>
    <col min="1" max="4" width="5.125" style="1" customWidth="1"/>
    <col min="5" max="19" width="3.625" style="1" customWidth="1"/>
    <col min="20" max="20" width="3.625" style="5" customWidth="1"/>
    <col min="21" max="22" width="3.625" style="1" customWidth="1"/>
    <col min="23" max="256" width="9" style="5"/>
    <col min="257" max="257" width="5.125" style="5" customWidth="1"/>
    <col min="258" max="258" width="5.375" style="5" customWidth="1"/>
    <col min="259" max="259" width="5.25" style="5" customWidth="1"/>
    <col min="260" max="260" width="5" style="5" customWidth="1"/>
    <col min="261" max="265" width="3.75" style="5" customWidth="1"/>
    <col min="266" max="272" width="3.625" style="5" customWidth="1"/>
    <col min="273" max="278" width="4.25" style="5" customWidth="1"/>
    <col min="279" max="512" width="9" style="5"/>
    <col min="513" max="513" width="5.125" style="5" customWidth="1"/>
    <col min="514" max="514" width="5.375" style="5" customWidth="1"/>
    <col min="515" max="515" width="5.25" style="5" customWidth="1"/>
    <col min="516" max="516" width="5" style="5" customWidth="1"/>
    <col min="517" max="521" width="3.75" style="5" customWidth="1"/>
    <col min="522" max="528" width="3.625" style="5" customWidth="1"/>
    <col min="529" max="534" width="4.25" style="5" customWidth="1"/>
    <col min="535" max="768" width="9" style="5"/>
    <col min="769" max="769" width="5.125" style="5" customWidth="1"/>
    <col min="770" max="770" width="5.375" style="5" customWidth="1"/>
    <col min="771" max="771" width="5.25" style="5" customWidth="1"/>
    <col min="772" max="772" width="5" style="5" customWidth="1"/>
    <col min="773" max="777" width="3.75" style="5" customWidth="1"/>
    <col min="778" max="784" width="3.625" style="5" customWidth="1"/>
    <col min="785" max="790" width="4.25" style="5" customWidth="1"/>
    <col min="791" max="1024" width="9" style="5"/>
    <col min="1025" max="1025" width="5.125" style="5" customWidth="1"/>
    <col min="1026" max="1026" width="5.375" style="5" customWidth="1"/>
    <col min="1027" max="1027" width="5.25" style="5" customWidth="1"/>
    <col min="1028" max="1028" width="5" style="5" customWidth="1"/>
    <col min="1029" max="1033" width="3.75" style="5" customWidth="1"/>
    <col min="1034" max="1040" width="3.625" style="5" customWidth="1"/>
    <col min="1041" max="1046" width="4.25" style="5" customWidth="1"/>
    <col min="1047" max="1280" width="9" style="5"/>
    <col min="1281" max="1281" width="5.125" style="5" customWidth="1"/>
    <col min="1282" max="1282" width="5.375" style="5" customWidth="1"/>
    <col min="1283" max="1283" width="5.25" style="5" customWidth="1"/>
    <col min="1284" max="1284" width="5" style="5" customWidth="1"/>
    <col min="1285" max="1289" width="3.75" style="5" customWidth="1"/>
    <col min="1290" max="1296" width="3.625" style="5" customWidth="1"/>
    <col min="1297" max="1302" width="4.25" style="5" customWidth="1"/>
    <col min="1303" max="1536" width="9" style="5"/>
    <col min="1537" max="1537" width="5.125" style="5" customWidth="1"/>
    <col min="1538" max="1538" width="5.375" style="5" customWidth="1"/>
    <col min="1539" max="1539" width="5.25" style="5" customWidth="1"/>
    <col min="1540" max="1540" width="5" style="5" customWidth="1"/>
    <col min="1541" max="1545" width="3.75" style="5" customWidth="1"/>
    <col min="1546" max="1552" width="3.625" style="5" customWidth="1"/>
    <col min="1553" max="1558" width="4.25" style="5" customWidth="1"/>
    <col min="1559" max="1792" width="9" style="5"/>
    <col min="1793" max="1793" width="5.125" style="5" customWidth="1"/>
    <col min="1794" max="1794" width="5.375" style="5" customWidth="1"/>
    <col min="1795" max="1795" width="5.25" style="5" customWidth="1"/>
    <col min="1796" max="1796" width="5" style="5" customWidth="1"/>
    <col min="1797" max="1801" width="3.75" style="5" customWidth="1"/>
    <col min="1802" max="1808" width="3.625" style="5" customWidth="1"/>
    <col min="1809" max="1814" width="4.25" style="5" customWidth="1"/>
    <col min="1815" max="2048" width="9" style="5"/>
    <col min="2049" max="2049" width="5.125" style="5" customWidth="1"/>
    <col min="2050" max="2050" width="5.375" style="5" customWidth="1"/>
    <col min="2051" max="2051" width="5.25" style="5" customWidth="1"/>
    <col min="2052" max="2052" width="5" style="5" customWidth="1"/>
    <col min="2053" max="2057" width="3.75" style="5" customWidth="1"/>
    <col min="2058" max="2064" width="3.625" style="5" customWidth="1"/>
    <col min="2065" max="2070" width="4.25" style="5" customWidth="1"/>
    <col min="2071" max="2304" width="9" style="5"/>
    <col min="2305" max="2305" width="5.125" style="5" customWidth="1"/>
    <col min="2306" max="2306" width="5.375" style="5" customWidth="1"/>
    <col min="2307" max="2307" width="5.25" style="5" customWidth="1"/>
    <col min="2308" max="2308" width="5" style="5" customWidth="1"/>
    <col min="2309" max="2313" width="3.75" style="5" customWidth="1"/>
    <col min="2314" max="2320" width="3.625" style="5" customWidth="1"/>
    <col min="2321" max="2326" width="4.25" style="5" customWidth="1"/>
    <col min="2327" max="2560" width="9" style="5"/>
    <col min="2561" max="2561" width="5.125" style="5" customWidth="1"/>
    <col min="2562" max="2562" width="5.375" style="5" customWidth="1"/>
    <col min="2563" max="2563" width="5.25" style="5" customWidth="1"/>
    <col min="2564" max="2564" width="5" style="5" customWidth="1"/>
    <col min="2565" max="2569" width="3.75" style="5" customWidth="1"/>
    <col min="2570" max="2576" width="3.625" style="5" customWidth="1"/>
    <col min="2577" max="2582" width="4.25" style="5" customWidth="1"/>
    <col min="2583" max="2816" width="9" style="5"/>
    <col min="2817" max="2817" width="5.125" style="5" customWidth="1"/>
    <col min="2818" max="2818" width="5.375" style="5" customWidth="1"/>
    <col min="2819" max="2819" width="5.25" style="5" customWidth="1"/>
    <col min="2820" max="2820" width="5" style="5" customWidth="1"/>
    <col min="2821" max="2825" width="3.75" style="5" customWidth="1"/>
    <col min="2826" max="2832" width="3.625" style="5" customWidth="1"/>
    <col min="2833" max="2838" width="4.25" style="5" customWidth="1"/>
    <col min="2839" max="3072" width="9" style="5"/>
    <col min="3073" max="3073" width="5.125" style="5" customWidth="1"/>
    <col min="3074" max="3074" width="5.375" style="5" customWidth="1"/>
    <col min="3075" max="3075" width="5.25" style="5" customWidth="1"/>
    <col min="3076" max="3076" width="5" style="5" customWidth="1"/>
    <col min="3077" max="3081" width="3.75" style="5" customWidth="1"/>
    <col min="3082" max="3088" width="3.625" style="5" customWidth="1"/>
    <col min="3089" max="3094" width="4.25" style="5" customWidth="1"/>
    <col min="3095" max="3328" width="9" style="5"/>
    <col min="3329" max="3329" width="5.125" style="5" customWidth="1"/>
    <col min="3330" max="3330" width="5.375" style="5" customWidth="1"/>
    <col min="3331" max="3331" width="5.25" style="5" customWidth="1"/>
    <col min="3332" max="3332" width="5" style="5" customWidth="1"/>
    <col min="3333" max="3337" width="3.75" style="5" customWidth="1"/>
    <col min="3338" max="3344" width="3.625" style="5" customWidth="1"/>
    <col min="3345" max="3350" width="4.25" style="5" customWidth="1"/>
    <col min="3351" max="3584" width="9" style="5"/>
    <col min="3585" max="3585" width="5.125" style="5" customWidth="1"/>
    <col min="3586" max="3586" width="5.375" style="5" customWidth="1"/>
    <col min="3587" max="3587" width="5.25" style="5" customWidth="1"/>
    <col min="3588" max="3588" width="5" style="5" customWidth="1"/>
    <col min="3589" max="3593" width="3.75" style="5" customWidth="1"/>
    <col min="3594" max="3600" width="3.625" style="5" customWidth="1"/>
    <col min="3601" max="3606" width="4.25" style="5" customWidth="1"/>
    <col min="3607" max="3840" width="9" style="5"/>
    <col min="3841" max="3841" width="5.125" style="5" customWidth="1"/>
    <col min="3842" max="3842" width="5.375" style="5" customWidth="1"/>
    <col min="3843" max="3843" width="5.25" style="5" customWidth="1"/>
    <col min="3844" max="3844" width="5" style="5" customWidth="1"/>
    <col min="3845" max="3849" width="3.75" style="5" customWidth="1"/>
    <col min="3850" max="3856" width="3.625" style="5" customWidth="1"/>
    <col min="3857" max="3862" width="4.25" style="5" customWidth="1"/>
    <col min="3863" max="4096" width="9" style="5"/>
    <col min="4097" max="4097" width="5.125" style="5" customWidth="1"/>
    <col min="4098" max="4098" width="5.375" style="5" customWidth="1"/>
    <col min="4099" max="4099" width="5.25" style="5" customWidth="1"/>
    <col min="4100" max="4100" width="5" style="5" customWidth="1"/>
    <col min="4101" max="4105" width="3.75" style="5" customWidth="1"/>
    <col min="4106" max="4112" width="3.625" style="5" customWidth="1"/>
    <col min="4113" max="4118" width="4.25" style="5" customWidth="1"/>
    <col min="4119" max="4352" width="9" style="5"/>
    <col min="4353" max="4353" width="5.125" style="5" customWidth="1"/>
    <col min="4354" max="4354" width="5.375" style="5" customWidth="1"/>
    <col min="4355" max="4355" width="5.25" style="5" customWidth="1"/>
    <col min="4356" max="4356" width="5" style="5" customWidth="1"/>
    <col min="4357" max="4361" width="3.75" style="5" customWidth="1"/>
    <col min="4362" max="4368" width="3.625" style="5" customWidth="1"/>
    <col min="4369" max="4374" width="4.25" style="5" customWidth="1"/>
    <col min="4375" max="4608" width="9" style="5"/>
    <col min="4609" max="4609" width="5.125" style="5" customWidth="1"/>
    <col min="4610" max="4610" width="5.375" style="5" customWidth="1"/>
    <col min="4611" max="4611" width="5.25" style="5" customWidth="1"/>
    <col min="4612" max="4612" width="5" style="5" customWidth="1"/>
    <col min="4613" max="4617" width="3.75" style="5" customWidth="1"/>
    <col min="4618" max="4624" width="3.625" style="5" customWidth="1"/>
    <col min="4625" max="4630" width="4.25" style="5" customWidth="1"/>
    <col min="4631" max="4864" width="9" style="5"/>
    <col min="4865" max="4865" width="5.125" style="5" customWidth="1"/>
    <col min="4866" max="4866" width="5.375" style="5" customWidth="1"/>
    <col min="4867" max="4867" width="5.25" style="5" customWidth="1"/>
    <col min="4868" max="4868" width="5" style="5" customWidth="1"/>
    <col min="4869" max="4873" width="3.75" style="5" customWidth="1"/>
    <col min="4874" max="4880" width="3.625" style="5" customWidth="1"/>
    <col min="4881" max="4886" width="4.25" style="5" customWidth="1"/>
    <col min="4887" max="5120" width="9" style="5"/>
    <col min="5121" max="5121" width="5.125" style="5" customWidth="1"/>
    <col min="5122" max="5122" width="5.375" style="5" customWidth="1"/>
    <col min="5123" max="5123" width="5.25" style="5" customWidth="1"/>
    <col min="5124" max="5124" width="5" style="5" customWidth="1"/>
    <col min="5125" max="5129" width="3.75" style="5" customWidth="1"/>
    <col min="5130" max="5136" width="3.625" style="5" customWidth="1"/>
    <col min="5137" max="5142" width="4.25" style="5" customWidth="1"/>
    <col min="5143" max="5376" width="9" style="5"/>
    <col min="5377" max="5377" width="5.125" style="5" customWidth="1"/>
    <col min="5378" max="5378" width="5.375" style="5" customWidth="1"/>
    <col min="5379" max="5379" width="5.25" style="5" customWidth="1"/>
    <col min="5380" max="5380" width="5" style="5" customWidth="1"/>
    <col min="5381" max="5385" width="3.75" style="5" customWidth="1"/>
    <col min="5386" max="5392" width="3.625" style="5" customWidth="1"/>
    <col min="5393" max="5398" width="4.25" style="5" customWidth="1"/>
    <col min="5399" max="5632" width="9" style="5"/>
    <col min="5633" max="5633" width="5.125" style="5" customWidth="1"/>
    <col min="5634" max="5634" width="5.375" style="5" customWidth="1"/>
    <col min="5635" max="5635" width="5.25" style="5" customWidth="1"/>
    <col min="5636" max="5636" width="5" style="5" customWidth="1"/>
    <col min="5637" max="5641" width="3.75" style="5" customWidth="1"/>
    <col min="5642" max="5648" width="3.625" style="5" customWidth="1"/>
    <col min="5649" max="5654" width="4.25" style="5" customWidth="1"/>
    <col min="5655" max="5888" width="9" style="5"/>
    <col min="5889" max="5889" width="5.125" style="5" customWidth="1"/>
    <col min="5890" max="5890" width="5.375" style="5" customWidth="1"/>
    <col min="5891" max="5891" width="5.25" style="5" customWidth="1"/>
    <col min="5892" max="5892" width="5" style="5" customWidth="1"/>
    <col min="5893" max="5897" width="3.75" style="5" customWidth="1"/>
    <col min="5898" max="5904" width="3.625" style="5" customWidth="1"/>
    <col min="5905" max="5910" width="4.25" style="5" customWidth="1"/>
    <col min="5911" max="6144" width="9" style="5"/>
    <col min="6145" max="6145" width="5.125" style="5" customWidth="1"/>
    <col min="6146" max="6146" width="5.375" style="5" customWidth="1"/>
    <col min="6147" max="6147" width="5.25" style="5" customWidth="1"/>
    <col min="6148" max="6148" width="5" style="5" customWidth="1"/>
    <col min="6149" max="6153" width="3.75" style="5" customWidth="1"/>
    <col min="6154" max="6160" width="3.625" style="5" customWidth="1"/>
    <col min="6161" max="6166" width="4.25" style="5" customWidth="1"/>
    <col min="6167" max="6400" width="9" style="5"/>
    <col min="6401" max="6401" width="5.125" style="5" customWidth="1"/>
    <col min="6402" max="6402" width="5.375" style="5" customWidth="1"/>
    <col min="6403" max="6403" width="5.25" style="5" customWidth="1"/>
    <col min="6404" max="6404" width="5" style="5" customWidth="1"/>
    <col min="6405" max="6409" width="3.75" style="5" customWidth="1"/>
    <col min="6410" max="6416" width="3.625" style="5" customWidth="1"/>
    <col min="6417" max="6422" width="4.25" style="5" customWidth="1"/>
    <col min="6423" max="6656" width="9" style="5"/>
    <col min="6657" max="6657" width="5.125" style="5" customWidth="1"/>
    <col min="6658" max="6658" width="5.375" style="5" customWidth="1"/>
    <col min="6659" max="6659" width="5.25" style="5" customWidth="1"/>
    <col min="6660" max="6660" width="5" style="5" customWidth="1"/>
    <col min="6661" max="6665" width="3.75" style="5" customWidth="1"/>
    <col min="6666" max="6672" width="3.625" style="5" customWidth="1"/>
    <col min="6673" max="6678" width="4.25" style="5" customWidth="1"/>
    <col min="6679" max="6912" width="9" style="5"/>
    <col min="6913" max="6913" width="5.125" style="5" customWidth="1"/>
    <col min="6914" max="6914" width="5.375" style="5" customWidth="1"/>
    <col min="6915" max="6915" width="5.25" style="5" customWidth="1"/>
    <col min="6916" max="6916" width="5" style="5" customWidth="1"/>
    <col min="6917" max="6921" width="3.75" style="5" customWidth="1"/>
    <col min="6922" max="6928" width="3.625" style="5" customWidth="1"/>
    <col min="6929" max="6934" width="4.25" style="5" customWidth="1"/>
    <col min="6935" max="7168" width="9" style="5"/>
    <col min="7169" max="7169" width="5.125" style="5" customWidth="1"/>
    <col min="7170" max="7170" width="5.375" style="5" customWidth="1"/>
    <col min="7171" max="7171" width="5.25" style="5" customWidth="1"/>
    <col min="7172" max="7172" width="5" style="5" customWidth="1"/>
    <col min="7173" max="7177" width="3.75" style="5" customWidth="1"/>
    <col min="7178" max="7184" width="3.625" style="5" customWidth="1"/>
    <col min="7185" max="7190" width="4.25" style="5" customWidth="1"/>
    <col min="7191" max="7424" width="9" style="5"/>
    <col min="7425" max="7425" width="5.125" style="5" customWidth="1"/>
    <col min="7426" max="7426" width="5.375" style="5" customWidth="1"/>
    <col min="7427" max="7427" width="5.25" style="5" customWidth="1"/>
    <col min="7428" max="7428" width="5" style="5" customWidth="1"/>
    <col min="7429" max="7433" width="3.75" style="5" customWidth="1"/>
    <col min="7434" max="7440" width="3.625" style="5" customWidth="1"/>
    <col min="7441" max="7446" width="4.25" style="5" customWidth="1"/>
    <col min="7447" max="7680" width="9" style="5"/>
    <col min="7681" max="7681" width="5.125" style="5" customWidth="1"/>
    <col min="7682" max="7682" width="5.375" style="5" customWidth="1"/>
    <col min="7683" max="7683" width="5.25" style="5" customWidth="1"/>
    <col min="7684" max="7684" width="5" style="5" customWidth="1"/>
    <col min="7685" max="7689" width="3.75" style="5" customWidth="1"/>
    <col min="7690" max="7696" width="3.625" style="5" customWidth="1"/>
    <col min="7697" max="7702" width="4.25" style="5" customWidth="1"/>
    <col min="7703" max="7936" width="9" style="5"/>
    <col min="7937" max="7937" width="5.125" style="5" customWidth="1"/>
    <col min="7938" max="7938" width="5.375" style="5" customWidth="1"/>
    <col min="7939" max="7939" width="5.25" style="5" customWidth="1"/>
    <col min="7940" max="7940" width="5" style="5" customWidth="1"/>
    <col min="7941" max="7945" width="3.75" style="5" customWidth="1"/>
    <col min="7946" max="7952" width="3.625" style="5" customWidth="1"/>
    <col min="7953" max="7958" width="4.25" style="5" customWidth="1"/>
    <col min="7959" max="8192" width="9" style="5"/>
    <col min="8193" max="8193" width="5.125" style="5" customWidth="1"/>
    <col min="8194" max="8194" width="5.375" style="5" customWidth="1"/>
    <col min="8195" max="8195" width="5.25" style="5" customWidth="1"/>
    <col min="8196" max="8196" width="5" style="5" customWidth="1"/>
    <col min="8197" max="8201" width="3.75" style="5" customWidth="1"/>
    <col min="8202" max="8208" width="3.625" style="5" customWidth="1"/>
    <col min="8209" max="8214" width="4.25" style="5" customWidth="1"/>
    <col min="8215" max="8448" width="9" style="5"/>
    <col min="8449" max="8449" width="5.125" style="5" customWidth="1"/>
    <col min="8450" max="8450" width="5.375" style="5" customWidth="1"/>
    <col min="8451" max="8451" width="5.25" style="5" customWidth="1"/>
    <col min="8452" max="8452" width="5" style="5" customWidth="1"/>
    <col min="8453" max="8457" width="3.75" style="5" customWidth="1"/>
    <col min="8458" max="8464" width="3.625" style="5" customWidth="1"/>
    <col min="8465" max="8470" width="4.25" style="5" customWidth="1"/>
    <col min="8471" max="8704" width="9" style="5"/>
    <col min="8705" max="8705" width="5.125" style="5" customWidth="1"/>
    <col min="8706" max="8706" width="5.375" style="5" customWidth="1"/>
    <col min="8707" max="8707" width="5.25" style="5" customWidth="1"/>
    <col min="8708" max="8708" width="5" style="5" customWidth="1"/>
    <col min="8709" max="8713" width="3.75" style="5" customWidth="1"/>
    <col min="8714" max="8720" width="3.625" style="5" customWidth="1"/>
    <col min="8721" max="8726" width="4.25" style="5" customWidth="1"/>
    <col min="8727" max="8960" width="9" style="5"/>
    <col min="8961" max="8961" width="5.125" style="5" customWidth="1"/>
    <col min="8962" max="8962" width="5.375" style="5" customWidth="1"/>
    <col min="8963" max="8963" width="5.25" style="5" customWidth="1"/>
    <col min="8964" max="8964" width="5" style="5" customWidth="1"/>
    <col min="8965" max="8969" width="3.75" style="5" customWidth="1"/>
    <col min="8970" max="8976" width="3.625" style="5" customWidth="1"/>
    <col min="8977" max="8982" width="4.25" style="5" customWidth="1"/>
    <col min="8983" max="9216" width="9" style="5"/>
    <col min="9217" max="9217" width="5.125" style="5" customWidth="1"/>
    <col min="9218" max="9218" width="5.375" style="5" customWidth="1"/>
    <col min="9219" max="9219" width="5.25" style="5" customWidth="1"/>
    <col min="9220" max="9220" width="5" style="5" customWidth="1"/>
    <col min="9221" max="9225" width="3.75" style="5" customWidth="1"/>
    <col min="9226" max="9232" width="3.625" style="5" customWidth="1"/>
    <col min="9233" max="9238" width="4.25" style="5" customWidth="1"/>
    <col min="9239" max="9472" width="9" style="5"/>
    <col min="9473" max="9473" width="5.125" style="5" customWidth="1"/>
    <col min="9474" max="9474" width="5.375" style="5" customWidth="1"/>
    <col min="9475" max="9475" width="5.25" style="5" customWidth="1"/>
    <col min="9476" max="9476" width="5" style="5" customWidth="1"/>
    <col min="9477" max="9481" width="3.75" style="5" customWidth="1"/>
    <col min="9482" max="9488" width="3.625" style="5" customWidth="1"/>
    <col min="9489" max="9494" width="4.25" style="5" customWidth="1"/>
    <col min="9495" max="9728" width="9" style="5"/>
    <col min="9729" max="9729" width="5.125" style="5" customWidth="1"/>
    <col min="9730" max="9730" width="5.375" style="5" customWidth="1"/>
    <col min="9731" max="9731" width="5.25" style="5" customWidth="1"/>
    <col min="9732" max="9732" width="5" style="5" customWidth="1"/>
    <col min="9733" max="9737" width="3.75" style="5" customWidth="1"/>
    <col min="9738" max="9744" width="3.625" style="5" customWidth="1"/>
    <col min="9745" max="9750" width="4.25" style="5" customWidth="1"/>
    <col min="9751" max="9984" width="9" style="5"/>
    <col min="9985" max="9985" width="5.125" style="5" customWidth="1"/>
    <col min="9986" max="9986" width="5.375" style="5" customWidth="1"/>
    <col min="9987" max="9987" width="5.25" style="5" customWidth="1"/>
    <col min="9988" max="9988" width="5" style="5" customWidth="1"/>
    <col min="9989" max="9993" width="3.75" style="5" customWidth="1"/>
    <col min="9994" max="10000" width="3.625" style="5" customWidth="1"/>
    <col min="10001" max="10006" width="4.25" style="5" customWidth="1"/>
    <col min="10007" max="10240" width="9" style="5"/>
    <col min="10241" max="10241" width="5.125" style="5" customWidth="1"/>
    <col min="10242" max="10242" width="5.375" style="5" customWidth="1"/>
    <col min="10243" max="10243" width="5.25" style="5" customWidth="1"/>
    <col min="10244" max="10244" width="5" style="5" customWidth="1"/>
    <col min="10245" max="10249" width="3.75" style="5" customWidth="1"/>
    <col min="10250" max="10256" width="3.625" style="5" customWidth="1"/>
    <col min="10257" max="10262" width="4.25" style="5" customWidth="1"/>
    <col min="10263" max="10496" width="9" style="5"/>
    <col min="10497" max="10497" width="5.125" style="5" customWidth="1"/>
    <col min="10498" max="10498" width="5.375" style="5" customWidth="1"/>
    <col min="10499" max="10499" width="5.25" style="5" customWidth="1"/>
    <col min="10500" max="10500" width="5" style="5" customWidth="1"/>
    <col min="10501" max="10505" width="3.75" style="5" customWidth="1"/>
    <col min="10506" max="10512" width="3.625" style="5" customWidth="1"/>
    <col min="10513" max="10518" width="4.25" style="5" customWidth="1"/>
    <col min="10519" max="10752" width="9" style="5"/>
    <col min="10753" max="10753" width="5.125" style="5" customWidth="1"/>
    <col min="10754" max="10754" width="5.375" style="5" customWidth="1"/>
    <col min="10755" max="10755" width="5.25" style="5" customWidth="1"/>
    <col min="10756" max="10756" width="5" style="5" customWidth="1"/>
    <col min="10757" max="10761" width="3.75" style="5" customWidth="1"/>
    <col min="10762" max="10768" width="3.625" style="5" customWidth="1"/>
    <col min="10769" max="10774" width="4.25" style="5" customWidth="1"/>
    <col min="10775" max="11008" width="9" style="5"/>
    <col min="11009" max="11009" width="5.125" style="5" customWidth="1"/>
    <col min="11010" max="11010" width="5.375" style="5" customWidth="1"/>
    <col min="11011" max="11011" width="5.25" style="5" customWidth="1"/>
    <col min="11012" max="11012" width="5" style="5" customWidth="1"/>
    <col min="11013" max="11017" width="3.75" style="5" customWidth="1"/>
    <col min="11018" max="11024" width="3.625" style="5" customWidth="1"/>
    <col min="11025" max="11030" width="4.25" style="5" customWidth="1"/>
    <col min="11031" max="11264" width="9" style="5"/>
    <col min="11265" max="11265" width="5.125" style="5" customWidth="1"/>
    <col min="11266" max="11266" width="5.375" style="5" customWidth="1"/>
    <col min="11267" max="11267" width="5.25" style="5" customWidth="1"/>
    <col min="11268" max="11268" width="5" style="5" customWidth="1"/>
    <col min="11269" max="11273" width="3.75" style="5" customWidth="1"/>
    <col min="11274" max="11280" width="3.625" style="5" customWidth="1"/>
    <col min="11281" max="11286" width="4.25" style="5" customWidth="1"/>
    <col min="11287" max="11520" width="9" style="5"/>
    <col min="11521" max="11521" width="5.125" style="5" customWidth="1"/>
    <col min="11522" max="11522" width="5.375" style="5" customWidth="1"/>
    <col min="11523" max="11523" width="5.25" style="5" customWidth="1"/>
    <col min="11524" max="11524" width="5" style="5" customWidth="1"/>
    <col min="11525" max="11529" width="3.75" style="5" customWidth="1"/>
    <col min="11530" max="11536" width="3.625" style="5" customWidth="1"/>
    <col min="11537" max="11542" width="4.25" style="5" customWidth="1"/>
    <col min="11543" max="11776" width="9" style="5"/>
    <col min="11777" max="11777" width="5.125" style="5" customWidth="1"/>
    <col min="11778" max="11778" width="5.375" style="5" customWidth="1"/>
    <col min="11779" max="11779" width="5.25" style="5" customWidth="1"/>
    <col min="11780" max="11780" width="5" style="5" customWidth="1"/>
    <col min="11781" max="11785" width="3.75" style="5" customWidth="1"/>
    <col min="11786" max="11792" width="3.625" style="5" customWidth="1"/>
    <col min="11793" max="11798" width="4.25" style="5" customWidth="1"/>
    <col min="11799" max="12032" width="9" style="5"/>
    <col min="12033" max="12033" width="5.125" style="5" customWidth="1"/>
    <col min="12034" max="12034" width="5.375" style="5" customWidth="1"/>
    <col min="12035" max="12035" width="5.25" style="5" customWidth="1"/>
    <col min="12036" max="12036" width="5" style="5" customWidth="1"/>
    <col min="12037" max="12041" width="3.75" style="5" customWidth="1"/>
    <col min="12042" max="12048" width="3.625" style="5" customWidth="1"/>
    <col min="12049" max="12054" width="4.25" style="5" customWidth="1"/>
    <col min="12055" max="12288" width="9" style="5"/>
    <col min="12289" max="12289" width="5.125" style="5" customWidth="1"/>
    <col min="12290" max="12290" width="5.375" style="5" customWidth="1"/>
    <col min="12291" max="12291" width="5.25" style="5" customWidth="1"/>
    <col min="12292" max="12292" width="5" style="5" customWidth="1"/>
    <col min="12293" max="12297" width="3.75" style="5" customWidth="1"/>
    <col min="12298" max="12304" width="3.625" style="5" customWidth="1"/>
    <col min="12305" max="12310" width="4.25" style="5" customWidth="1"/>
    <col min="12311" max="12544" width="9" style="5"/>
    <col min="12545" max="12545" width="5.125" style="5" customWidth="1"/>
    <col min="12546" max="12546" width="5.375" style="5" customWidth="1"/>
    <col min="12547" max="12547" width="5.25" style="5" customWidth="1"/>
    <col min="12548" max="12548" width="5" style="5" customWidth="1"/>
    <col min="12549" max="12553" width="3.75" style="5" customWidth="1"/>
    <col min="12554" max="12560" width="3.625" style="5" customWidth="1"/>
    <col min="12561" max="12566" width="4.25" style="5" customWidth="1"/>
    <col min="12567" max="12800" width="9" style="5"/>
    <col min="12801" max="12801" width="5.125" style="5" customWidth="1"/>
    <col min="12802" max="12802" width="5.375" style="5" customWidth="1"/>
    <col min="12803" max="12803" width="5.25" style="5" customWidth="1"/>
    <col min="12804" max="12804" width="5" style="5" customWidth="1"/>
    <col min="12805" max="12809" width="3.75" style="5" customWidth="1"/>
    <col min="12810" max="12816" width="3.625" style="5" customWidth="1"/>
    <col min="12817" max="12822" width="4.25" style="5" customWidth="1"/>
    <col min="12823" max="13056" width="9" style="5"/>
    <col min="13057" max="13057" width="5.125" style="5" customWidth="1"/>
    <col min="13058" max="13058" width="5.375" style="5" customWidth="1"/>
    <col min="13059" max="13059" width="5.25" style="5" customWidth="1"/>
    <col min="13060" max="13060" width="5" style="5" customWidth="1"/>
    <col min="13061" max="13065" width="3.75" style="5" customWidth="1"/>
    <col min="13066" max="13072" width="3.625" style="5" customWidth="1"/>
    <col min="13073" max="13078" width="4.25" style="5" customWidth="1"/>
    <col min="13079" max="13312" width="9" style="5"/>
    <col min="13313" max="13313" width="5.125" style="5" customWidth="1"/>
    <col min="13314" max="13314" width="5.375" style="5" customWidth="1"/>
    <col min="13315" max="13315" width="5.25" style="5" customWidth="1"/>
    <col min="13316" max="13316" width="5" style="5" customWidth="1"/>
    <col min="13317" max="13321" width="3.75" style="5" customWidth="1"/>
    <col min="13322" max="13328" width="3.625" style="5" customWidth="1"/>
    <col min="13329" max="13334" width="4.25" style="5" customWidth="1"/>
    <col min="13335" max="13568" width="9" style="5"/>
    <col min="13569" max="13569" width="5.125" style="5" customWidth="1"/>
    <col min="13570" max="13570" width="5.375" style="5" customWidth="1"/>
    <col min="13571" max="13571" width="5.25" style="5" customWidth="1"/>
    <col min="13572" max="13572" width="5" style="5" customWidth="1"/>
    <col min="13573" max="13577" width="3.75" style="5" customWidth="1"/>
    <col min="13578" max="13584" width="3.625" style="5" customWidth="1"/>
    <col min="13585" max="13590" width="4.25" style="5" customWidth="1"/>
    <col min="13591" max="13824" width="9" style="5"/>
    <col min="13825" max="13825" width="5.125" style="5" customWidth="1"/>
    <col min="13826" max="13826" width="5.375" style="5" customWidth="1"/>
    <col min="13827" max="13827" width="5.25" style="5" customWidth="1"/>
    <col min="13828" max="13828" width="5" style="5" customWidth="1"/>
    <col min="13829" max="13833" width="3.75" style="5" customWidth="1"/>
    <col min="13834" max="13840" width="3.625" style="5" customWidth="1"/>
    <col min="13841" max="13846" width="4.25" style="5" customWidth="1"/>
    <col min="13847" max="14080" width="9" style="5"/>
    <col min="14081" max="14081" width="5.125" style="5" customWidth="1"/>
    <col min="14082" max="14082" width="5.375" style="5" customWidth="1"/>
    <col min="14083" max="14083" width="5.25" style="5" customWidth="1"/>
    <col min="14084" max="14084" width="5" style="5" customWidth="1"/>
    <col min="14085" max="14089" width="3.75" style="5" customWidth="1"/>
    <col min="14090" max="14096" width="3.625" style="5" customWidth="1"/>
    <col min="14097" max="14102" width="4.25" style="5" customWidth="1"/>
    <col min="14103" max="14336" width="9" style="5"/>
    <col min="14337" max="14337" width="5.125" style="5" customWidth="1"/>
    <col min="14338" max="14338" width="5.375" style="5" customWidth="1"/>
    <col min="14339" max="14339" width="5.25" style="5" customWidth="1"/>
    <col min="14340" max="14340" width="5" style="5" customWidth="1"/>
    <col min="14341" max="14345" width="3.75" style="5" customWidth="1"/>
    <col min="14346" max="14352" width="3.625" style="5" customWidth="1"/>
    <col min="14353" max="14358" width="4.25" style="5" customWidth="1"/>
    <col min="14359" max="14592" width="9" style="5"/>
    <col min="14593" max="14593" width="5.125" style="5" customWidth="1"/>
    <col min="14594" max="14594" width="5.375" style="5" customWidth="1"/>
    <col min="14595" max="14595" width="5.25" style="5" customWidth="1"/>
    <col min="14596" max="14596" width="5" style="5" customWidth="1"/>
    <col min="14597" max="14601" width="3.75" style="5" customWidth="1"/>
    <col min="14602" max="14608" width="3.625" style="5" customWidth="1"/>
    <col min="14609" max="14614" width="4.25" style="5" customWidth="1"/>
    <col min="14615" max="14848" width="9" style="5"/>
    <col min="14849" max="14849" width="5.125" style="5" customWidth="1"/>
    <col min="14850" max="14850" width="5.375" style="5" customWidth="1"/>
    <col min="14851" max="14851" width="5.25" style="5" customWidth="1"/>
    <col min="14852" max="14852" width="5" style="5" customWidth="1"/>
    <col min="14853" max="14857" width="3.75" style="5" customWidth="1"/>
    <col min="14858" max="14864" width="3.625" style="5" customWidth="1"/>
    <col min="14865" max="14870" width="4.25" style="5" customWidth="1"/>
    <col min="14871" max="15104" width="9" style="5"/>
    <col min="15105" max="15105" width="5.125" style="5" customWidth="1"/>
    <col min="15106" max="15106" width="5.375" style="5" customWidth="1"/>
    <col min="15107" max="15107" width="5.25" style="5" customWidth="1"/>
    <col min="15108" max="15108" width="5" style="5" customWidth="1"/>
    <col min="15109" max="15113" width="3.75" style="5" customWidth="1"/>
    <col min="15114" max="15120" width="3.625" style="5" customWidth="1"/>
    <col min="15121" max="15126" width="4.25" style="5" customWidth="1"/>
    <col min="15127" max="15360" width="9" style="5"/>
    <col min="15361" max="15361" width="5.125" style="5" customWidth="1"/>
    <col min="15362" max="15362" width="5.375" style="5" customWidth="1"/>
    <col min="15363" max="15363" width="5.25" style="5" customWidth="1"/>
    <col min="15364" max="15364" width="5" style="5" customWidth="1"/>
    <col min="15365" max="15369" width="3.75" style="5" customWidth="1"/>
    <col min="15370" max="15376" width="3.625" style="5" customWidth="1"/>
    <col min="15377" max="15382" width="4.25" style="5" customWidth="1"/>
    <col min="15383" max="15616" width="9" style="5"/>
    <col min="15617" max="15617" width="5.125" style="5" customWidth="1"/>
    <col min="15618" max="15618" width="5.375" style="5" customWidth="1"/>
    <col min="15619" max="15619" width="5.25" style="5" customWidth="1"/>
    <col min="15620" max="15620" width="5" style="5" customWidth="1"/>
    <col min="15621" max="15625" width="3.75" style="5" customWidth="1"/>
    <col min="15626" max="15632" width="3.625" style="5" customWidth="1"/>
    <col min="15633" max="15638" width="4.25" style="5" customWidth="1"/>
    <col min="15639" max="15872" width="9" style="5"/>
    <col min="15873" max="15873" width="5.125" style="5" customWidth="1"/>
    <col min="15874" max="15874" width="5.375" style="5" customWidth="1"/>
    <col min="15875" max="15875" width="5.25" style="5" customWidth="1"/>
    <col min="15876" max="15876" width="5" style="5" customWidth="1"/>
    <col min="15877" max="15881" width="3.75" style="5" customWidth="1"/>
    <col min="15882" max="15888" width="3.625" style="5" customWidth="1"/>
    <col min="15889" max="15894" width="4.25" style="5" customWidth="1"/>
    <col min="15895" max="16128" width="9" style="5"/>
    <col min="16129" max="16129" width="5.125" style="5" customWidth="1"/>
    <col min="16130" max="16130" width="5.375" style="5" customWidth="1"/>
    <col min="16131" max="16131" width="5.25" style="5" customWidth="1"/>
    <col min="16132" max="16132" width="5" style="5" customWidth="1"/>
    <col min="16133" max="16137" width="3.75" style="5" customWidth="1"/>
    <col min="16138" max="16144" width="3.625" style="5" customWidth="1"/>
    <col min="16145" max="16150" width="4.25" style="5" customWidth="1"/>
    <col min="16151" max="16384" width="9" style="5"/>
  </cols>
  <sheetData>
    <row r="1" spans="1:27" ht="5.0999999999999996" customHeight="1"/>
    <row r="2" spans="1:27" ht="50.1" customHeight="1">
      <c r="A2" s="838"/>
      <c r="B2" s="838"/>
      <c r="C2" s="838"/>
      <c r="D2" s="838"/>
      <c r="E2" s="838"/>
      <c r="F2" s="838"/>
      <c r="G2" s="838"/>
      <c r="H2" s="838"/>
      <c r="I2" s="838"/>
      <c r="J2" s="838"/>
      <c r="K2" s="838"/>
      <c r="L2" s="838"/>
      <c r="M2" s="838"/>
      <c r="N2" s="838"/>
      <c r="O2" s="838"/>
      <c r="P2" s="838"/>
      <c r="Q2" s="838"/>
      <c r="R2" s="838"/>
      <c r="S2" s="838"/>
      <c r="T2" s="838"/>
      <c r="U2" s="838"/>
      <c r="V2" s="838"/>
    </row>
    <row r="3" spans="1:27" s="86" customFormat="1" ht="23.25" customHeight="1">
      <c r="A3" s="903" t="s">
        <v>378</v>
      </c>
      <c r="B3" s="903"/>
      <c r="C3" s="903"/>
      <c r="D3" s="903"/>
      <c r="E3" s="903"/>
      <c r="F3" s="903"/>
      <c r="G3" s="903"/>
      <c r="H3" s="903"/>
      <c r="I3" s="903"/>
      <c r="J3" s="903"/>
      <c r="K3" s="903"/>
      <c r="L3" s="903"/>
      <c r="M3" s="903"/>
      <c r="N3" s="903"/>
      <c r="O3" s="903"/>
      <c r="P3" s="903"/>
      <c r="Q3" s="903"/>
      <c r="R3" s="903"/>
      <c r="S3" s="903"/>
      <c r="T3" s="903"/>
      <c r="U3" s="903"/>
      <c r="V3" s="903"/>
      <c r="W3" s="511"/>
    </row>
    <row r="4" spans="1:27" s="86" customFormat="1" ht="20.100000000000001" customHeight="1">
      <c r="A4" s="896" t="s">
        <v>379</v>
      </c>
      <c r="B4" s="897"/>
      <c r="C4" s="897"/>
      <c r="D4" s="897"/>
      <c r="E4" s="897"/>
      <c r="F4" s="897"/>
      <c r="G4" s="897"/>
      <c r="H4" s="897"/>
      <c r="I4" s="897"/>
      <c r="J4" s="897"/>
      <c r="K4" s="897"/>
      <c r="L4" s="897"/>
      <c r="M4" s="897"/>
      <c r="N4" s="897"/>
      <c r="O4" s="897"/>
      <c r="P4" s="897"/>
      <c r="Q4" s="897"/>
      <c r="R4" s="897"/>
      <c r="S4" s="897"/>
      <c r="T4" s="897"/>
      <c r="U4" s="897"/>
      <c r="V4" s="897"/>
      <c r="W4" s="511"/>
    </row>
    <row r="5" spans="1:27" s="91" customFormat="1" ht="20.100000000000001" customHeight="1">
      <c r="A5" s="10" t="s">
        <v>380</v>
      </c>
      <c r="B5" s="10"/>
      <c r="C5" s="10"/>
      <c r="D5" s="10"/>
      <c r="E5" s="10"/>
      <c r="F5" s="10"/>
      <c r="G5" s="10"/>
      <c r="H5" s="476"/>
      <c r="I5" s="10"/>
      <c r="J5" s="10"/>
      <c r="K5" s="476"/>
      <c r="L5" s="10"/>
      <c r="M5" s="10"/>
      <c r="N5" s="10"/>
      <c r="O5" s="10"/>
      <c r="P5" s="10"/>
      <c r="Q5" s="10"/>
      <c r="R5" s="10"/>
      <c r="S5" s="10"/>
      <c r="T5" s="10"/>
      <c r="U5" s="10"/>
      <c r="V5" s="310" t="s">
        <v>381</v>
      </c>
    </row>
    <row r="6" spans="1:27" s="515" customFormat="1" ht="20.100000000000001" customHeight="1">
      <c r="A6" s="277" t="s">
        <v>382</v>
      </c>
      <c r="B6" s="512" t="s">
        <v>383</v>
      </c>
      <c r="C6" s="20"/>
      <c r="D6" s="20"/>
      <c r="E6" s="20" t="s">
        <v>384</v>
      </c>
      <c r="F6" s="20"/>
      <c r="G6" s="20"/>
      <c r="H6" s="20" t="s">
        <v>385</v>
      </c>
      <c r="I6" s="20"/>
      <c r="J6" s="20"/>
      <c r="K6" s="20" t="s">
        <v>386</v>
      </c>
      <c r="L6" s="20"/>
      <c r="M6" s="20"/>
      <c r="N6" s="513" t="s">
        <v>387</v>
      </c>
      <c r="O6" s="20"/>
      <c r="P6" s="20"/>
      <c r="Q6" s="20" t="s">
        <v>388</v>
      </c>
      <c r="R6" s="512"/>
      <c r="S6" s="514"/>
      <c r="T6" s="514" t="s">
        <v>389</v>
      </c>
      <c r="U6" s="20"/>
      <c r="V6" s="513"/>
    </row>
    <row r="7" spans="1:27" s="410" customFormat="1" ht="21.95" customHeight="1">
      <c r="A7" s="516"/>
      <c r="B7" s="904" t="s">
        <v>390</v>
      </c>
      <c r="C7" s="904"/>
      <c r="D7" s="905"/>
      <c r="E7" s="517"/>
      <c r="F7" s="518"/>
      <c r="G7" s="519"/>
      <c r="H7" s="518"/>
      <c r="I7" s="518"/>
      <c r="J7" s="518"/>
      <c r="K7" s="520"/>
      <c r="L7" s="518"/>
      <c r="M7" s="519"/>
      <c r="N7" s="518"/>
      <c r="O7" s="518"/>
      <c r="P7" s="518"/>
      <c r="Q7" s="517"/>
      <c r="R7" s="518"/>
      <c r="S7" s="519"/>
      <c r="T7" s="518"/>
      <c r="U7" s="518"/>
      <c r="V7" s="519"/>
    </row>
    <row r="8" spans="1:27" s="484" customFormat="1" ht="18" customHeight="1">
      <c r="A8" s="521"/>
      <c r="B8" s="522" t="s">
        <v>355</v>
      </c>
      <c r="C8" s="674" t="s">
        <v>391</v>
      </c>
      <c r="D8" s="674" t="s">
        <v>392</v>
      </c>
      <c r="E8" s="674" t="s">
        <v>355</v>
      </c>
      <c r="F8" s="674" t="s">
        <v>391</v>
      </c>
      <c r="G8" s="674" t="s">
        <v>392</v>
      </c>
      <c r="H8" s="674" t="s">
        <v>355</v>
      </c>
      <c r="I8" s="674" t="s">
        <v>391</v>
      </c>
      <c r="J8" s="674" t="s">
        <v>392</v>
      </c>
      <c r="K8" s="674" t="s">
        <v>355</v>
      </c>
      <c r="L8" s="674" t="s">
        <v>391</v>
      </c>
      <c r="M8" s="674" t="s">
        <v>392</v>
      </c>
      <c r="N8" s="674" t="s">
        <v>355</v>
      </c>
      <c r="O8" s="674" t="s">
        <v>391</v>
      </c>
      <c r="P8" s="674" t="s">
        <v>392</v>
      </c>
      <c r="Q8" s="674" t="s">
        <v>355</v>
      </c>
      <c r="R8" s="674" t="s">
        <v>391</v>
      </c>
      <c r="S8" s="674" t="s">
        <v>392</v>
      </c>
      <c r="T8" s="674" t="s">
        <v>355</v>
      </c>
      <c r="U8" s="674" t="s">
        <v>391</v>
      </c>
      <c r="V8" s="674" t="s">
        <v>392</v>
      </c>
    </row>
    <row r="9" spans="1:27" s="397" customFormat="1" ht="23.25" customHeight="1">
      <c r="A9" s="281" t="s">
        <v>393</v>
      </c>
      <c r="B9" s="523" t="s">
        <v>390</v>
      </c>
      <c r="C9" s="35" t="s">
        <v>394</v>
      </c>
      <c r="D9" s="35" t="s">
        <v>395</v>
      </c>
      <c r="E9" s="524"/>
      <c r="F9" s="35"/>
      <c r="G9" s="35"/>
      <c r="H9" s="524"/>
      <c r="I9" s="35"/>
      <c r="J9" s="35"/>
      <c r="K9" s="524"/>
      <c r="L9" s="35"/>
      <c r="M9" s="35"/>
      <c r="N9" s="524"/>
      <c r="O9" s="35"/>
      <c r="P9" s="35"/>
      <c r="Q9" s="524"/>
      <c r="R9" s="35"/>
      <c r="S9" s="35"/>
      <c r="T9" s="524"/>
      <c r="U9" s="35"/>
      <c r="V9" s="35"/>
    </row>
    <row r="10" spans="1:27" s="530" customFormat="1" ht="22.15" customHeight="1">
      <c r="A10" s="525">
        <v>2013</v>
      </c>
      <c r="B10" s="526">
        <v>2235</v>
      </c>
      <c r="C10" s="527">
        <v>1069</v>
      </c>
      <c r="D10" s="527">
        <v>1166</v>
      </c>
      <c r="E10" s="527">
        <v>21</v>
      </c>
      <c r="F10" s="527">
        <v>4</v>
      </c>
      <c r="G10" s="527">
        <v>17</v>
      </c>
      <c r="H10" s="527">
        <v>10</v>
      </c>
      <c r="I10" s="527">
        <v>6</v>
      </c>
      <c r="J10" s="527">
        <v>4</v>
      </c>
      <c r="K10" s="527">
        <v>7</v>
      </c>
      <c r="L10" s="527">
        <v>3</v>
      </c>
      <c r="M10" s="527">
        <v>4</v>
      </c>
      <c r="N10" s="527">
        <v>38</v>
      </c>
      <c r="O10" s="527">
        <v>8</v>
      </c>
      <c r="P10" s="527">
        <v>30</v>
      </c>
      <c r="Q10" s="527">
        <v>313</v>
      </c>
      <c r="R10" s="527">
        <v>106</v>
      </c>
      <c r="S10" s="527">
        <v>207</v>
      </c>
      <c r="T10" s="527">
        <v>471</v>
      </c>
      <c r="U10" s="527">
        <v>214</v>
      </c>
      <c r="V10" s="528">
        <v>257</v>
      </c>
      <c r="W10" s="529"/>
    </row>
    <row r="11" spans="1:27" s="530" customFormat="1" ht="22.15" customHeight="1">
      <c r="A11" s="525">
        <v>2014</v>
      </c>
      <c r="B11" s="526">
        <v>2635</v>
      </c>
      <c r="C11" s="527">
        <v>1439</v>
      </c>
      <c r="D11" s="527">
        <v>1196</v>
      </c>
      <c r="E11" s="527">
        <v>24</v>
      </c>
      <c r="F11" s="527">
        <v>5</v>
      </c>
      <c r="G11" s="527">
        <v>19</v>
      </c>
      <c r="H11" s="527">
        <v>17</v>
      </c>
      <c r="I11" s="527">
        <v>9</v>
      </c>
      <c r="J11" s="527">
        <v>8</v>
      </c>
      <c r="K11" s="527">
        <v>7</v>
      </c>
      <c r="L11" s="527">
        <v>3</v>
      </c>
      <c r="M11" s="527">
        <v>4</v>
      </c>
      <c r="N11" s="527">
        <v>30</v>
      </c>
      <c r="O11" s="527">
        <v>8</v>
      </c>
      <c r="P11" s="527">
        <v>22</v>
      </c>
      <c r="Q11" s="527">
        <v>338</v>
      </c>
      <c r="R11" s="527">
        <v>139</v>
      </c>
      <c r="S11" s="527">
        <v>199</v>
      </c>
      <c r="T11" s="527">
        <v>536</v>
      </c>
      <c r="U11" s="527">
        <v>279</v>
      </c>
      <c r="V11" s="528">
        <v>257</v>
      </c>
      <c r="W11" s="529"/>
      <c r="X11" s="529"/>
      <c r="Y11" s="529"/>
      <c r="Z11" s="529"/>
      <c r="AA11" s="529"/>
    </row>
    <row r="12" spans="1:27" s="530" customFormat="1" ht="22.15" customHeight="1">
      <c r="A12" s="525">
        <v>2015</v>
      </c>
      <c r="B12" s="526">
        <v>2831</v>
      </c>
      <c r="C12" s="527">
        <v>1569</v>
      </c>
      <c r="D12" s="527">
        <v>1262</v>
      </c>
      <c r="E12" s="527">
        <f>F12+G12</f>
        <v>33</v>
      </c>
      <c r="F12" s="527">
        <v>11</v>
      </c>
      <c r="G12" s="527">
        <v>22</v>
      </c>
      <c r="H12" s="527">
        <f>I12+J12</f>
        <v>17</v>
      </c>
      <c r="I12" s="527">
        <v>9</v>
      </c>
      <c r="J12" s="527">
        <v>8</v>
      </c>
      <c r="K12" s="527">
        <f>L12+M12</f>
        <v>12</v>
      </c>
      <c r="L12" s="527">
        <v>7</v>
      </c>
      <c r="M12" s="527">
        <v>5</v>
      </c>
      <c r="N12" s="527">
        <f>O12+P12</f>
        <v>25</v>
      </c>
      <c r="O12" s="527">
        <v>11</v>
      </c>
      <c r="P12" s="527">
        <v>14</v>
      </c>
      <c r="Q12" s="527">
        <f>R12+S12</f>
        <v>357</v>
      </c>
      <c r="R12" s="527">
        <v>160</v>
      </c>
      <c r="S12" s="527">
        <v>197</v>
      </c>
      <c r="T12" s="527">
        <f>U12+V12</f>
        <v>584</v>
      </c>
      <c r="U12" s="527">
        <v>318</v>
      </c>
      <c r="V12" s="528">
        <v>266</v>
      </c>
    </row>
    <row r="13" spans="1:27" s="530" customFormat="1" ht="22.15" customHeight="1">
      <c r="A13" s="525">
        <v>2016</v>
      </c>
      <c r="B13" s="526">
        <v>2816</v>
      </c>
      <c r="C13" s="527">
        <v>1561</v>
      </c>
      <c r="D13" s="527">
        <v>1255</v>
      </c>
      <c r="E13" s="527">
        <v>43</v>
      </c>
      <c r="F13" s="527">
        <v>21</v>
      </c>
      <c r="G13" s="527">
        <v>22</v>
      </c>
      <c r="H13" s="527">
        <v>21</v>
      </c>
      <c r="I13" s="527">
        <v>10</v>
      </c>
      <c r="J13" s="527">
        <v>11</v>
      </c>
      <c r="K13" s="527">
        <v>9</v>
      </c>
      <c r="L13" s="527">
        <v>7</v>
      </c>
      <c r="M13" s="527">
        <v>2</v>
      </c>
      <c r="N13" s="527">
        <v>32</v>
      </c>
      <c r="O13" s="527">
        <v>17</v>
      </c>
      <c r="P13" s="527">
        <v>15</v>
      </c>
      <c r="Q13" s="527">
        <v>320</v>
      </c>
      <c r="R13" s="527">
        <v>149</v>
      </c>
      <c r="S13" s="527">
        <v>171</v>
      </c>
      <c r="T13" s="527">
        <v>589</v>
      </c>
      <c r="U13" s="527">
        <v>329</v>
      </c>
      <c r="V13" s="528">
        <v>260</v>
      </c>
    </row>
    <row r="14" spans="1:27" s="530" customFormat="1" ht="22.15" customHeight="1">
      <c r="A14" s="525">
        <v>2017</v>
      </c>
      <c r="B14" s="526">
        <v>2868</v>
      </c>
      <c r="C14" s="527">
        <v>1592</v>
      </c>
      <c r="D14" s="527">
        <v>1276</v>
      </c>
      <c r="E14" s="527">
        <v>42</v>
      </c>
      <c r="F14" s="527">
        <v>20</v>
      </c>
      <c r="G14" s="527">
        <v>22</v>
      </c>
      <c r="H14" s="527">
        <v>30</v>
      </c>
      <c r="I14" s="527">
        <v>13</v>
      </c>
      <c r="J14" s="527">
        <v>17</v>
      </c>
      <c r="K14" s="527">
        <v>13</v>
      </c>
      <c r="L14" s="527">
        <v>6</v>
      </c>
      <c r="M14" s="527">
        <v>7</v>
      </c>
      <c r="N14" s="527">
        <v>39</v>
      </c>
      <c r="O14" s="527">
        <v>18</v>
      </c>
      <c r="P14" s="527">
        <v>21</v>
      </c>
      <c r="Q14" s="527">
        <v>355</v>
      </c>
      <c r="R14" s="527">
        <v>191</v>
      </c>
      <c r="S14" s="527">
        <v>164</v>
      </c>
      <c r="T14" s="527">
        <v>581</v>
      </c>
      <c r="U14" s="527">
        <v>328</v>
      </c>
      <c r="V14" s="528">
        <v>253</v>
      </c>
    </row>
    <row r="15" spans="1:27" s="535" customFormat="1" ht="22.15" customHeight="1">
      <c r="A15" s="531">
        <v>2018</v>
      </c>
      <c r="B15" s="532">
        <v>3096</v>
      </c>
      <c r="C15" s="533">
        <v>1783</v>
      </c>
      <c r="D15" s="533">
        <v>1313</v>
      </c>
      <c r="E15" s="533">
        <v>41</v>
      </c>
      <c r="F15" s="533">
        <v>21</v>
      </c>
      <c r="G15" s="533">
        <v>20</v>
      </c>
      <c r="H15" s="533">
        <v>23</v>
      </c>
      <c r="I15" s="533">
        <v>10</v>
      </c>
      <c r="J15" s="533">
        <v>13</v>
      </c>
      <c r="K15" s="533">
        <v>19</v>
      </c>
      <c r="L15" s="533">
        <v>9</v>
      </c>
      <c r="M15" s="533">
        <v>10</v>
      </c>
      <c r="N15" s="533">
        <v>149</v>
      </c>
      <c r="O15" s="533">
        <v>91</v>
      </c>
      <c r="P15" s="533">
        <v>58</v>
      </c>
      <c r="Q15" s="533">
        <v>400</v>
      </c>
      <c r="R15" s="533">
        <v>218</v>
      </c>
      <c r="S15" s="533">
        <v>182</v>
      </c>
      <c r="T15" s="533">
        <v>598</v>
      </c>
      <c r="U15" s="533">
        <v>372</v>
      </c>
      <c r="V15" s="534">
        <v>226</v>
      </c>
    </row>
    <row r="16" spans="1:27" s="515" customFormat="1" ht="21.95" customHeight="1">
      <c r="A16" s="277" t="s">
        <v>382</v>
      </c>
      <c r="B16" s="536" t="s">
        <v>396</v>
      </c>
      <c r="C16" s="512"/>
      <c r="D16" s="514"/>
      <c r="E16" s="17" t="s">
        <v>397</v>
      </c>
      <c r="F16" s="512"/>
      <c r="G16" s="514"/>
      <c r="H16" s="17" t="s">
        <v>398</v>
      </c>
      <c r="I16" s="512"/>
      <c r="J16" s="514"/>
      <c r="K16" s="17" t="s">
        <v>399</v>
      </c>
      <c r="L16" s="512"/>
      <c r="M16" s="514"/>
      <c r="N16" s="17" t="s">
        <v>400</v>
      </c>
      <c r="O16" s="512"/>
      <c r="P16" s="514"/>
      <c r="Q16" s="17" t="s">
        <v>401</v>
      </c>
      <c r="R16" s="512"/>
      <c r="S16" s="514"/>
      <c r="T16" s="20" t="s">
        <v>402</v>
      </c>
      <c r="U16" s="512"/>
      <c r="V16" s="514"/>
    </row>
    <row r="17" spans="1:22" s="410" customFormat="1" ht="21.95" customHeight="1">
      <c r="A17" s="516"/>
      <c r="B17" s="537"/>
      <c r="C17" s="537"/>
      <c r="D17" s="538"/>
      <c r="E17" s="539"/>
      <c r="F17" s="537"/>
      <c r="G17" s="538"/>
      <c r="H17" s="539"/>
      <c r="I17" s="537"/>
      <c r="J17" s="538"/>
      <c r="K17" s="539"/>
      <c r="L17" s="537"/>
      <c r="M17" s="538"/>
      <c r="N17" s="539"/>
      <c r="O17" s="537"/>
      <c r="P17" s="538"/>
      <c r="Q17" s="539"/>
      <c r="R17" s="537"/>
      <c r="S17" s="538"/>
      <c r="T17" s="540"/>
      <c r="U17" s="537"/>
      <c r="V17" s="538"/>
    </row>
    <row r="18" spans="1:22" s="506" customFormat="1" ht="21.95" customHeight="1">
      <c r="A18" s="521"/>
      <c r="B18" s="522" t="s">
        <v>355</v>
      </c>
      <c r="C18" s="674" t="s">
        <v>391</v>
      </c>
      <c r="D18" s="674" t="s">
        <v>392</v>
      </c>
      <c r="E18" s="674" t="s">
        <v>355</v>
      </c>
      <c r="F18" s="674" t="s">
        <v>391</v>
      </c>
      <c r="G18" s="674" t="s">
        <v>392</v>
      </c>
      <c r="H18" s="674" t="s">
        <v>355</v>
      </c>
      <c r="I18" s="674" t="s">
        <v>391</v>
      </c>
      <c r="J18" s="674" t="s">
        <v>392</v>
      </c>
      <c r="K18" s="674" t="s">
        <v>355</v>
      </c>
      <c r="L18" s="674" t="s">
        <v>391</v>
      </c>
      <c r="M18" s="674" t="s">
        <v>392</v>
      </c>
      <c r="N18" s="674" t="s">
        <v>355</v>
      </c>
      <c r="O18" s="674" t="s">
        <v>391</v>
      </c>
      <c r="P18" s="674" t="s">
        <v>392</v>
      </c>
      <c r="Q18" s="674" t="s">
        <v>355</v>
      </c>
      <c r="R18" s="674" t="s">
        <v>391</v>
      </c>
      <c r="S18" s="674" t="s">
        <v>392</v>
      </c>
      <c r="T18" s="674" t="s">
        <v>355</v>
      </c>
      <c r="U18" s="674" t="s">
        <v>391</v>
      </c>
      <c r="V18" s="674" t="s">
        <v>392</v>
      </c>
    </row>
    <row r="19" spans="1:22" s="542" customFormat="1" ht="27" customHeight="1">
      <c r="A19" s="281" t="s">
        <v>393</v>
      </c>
      <c r="B19" s="541"/>
      <c r="C19" s="35"/>
      <c r="D19" s="35"/>
      <c r="E19" s="524"/>
      <c r="F19" s="35"/>
      <c r="G19" s="35"/>
      <c r="H19" s="524"/>
      <c r="I19" s="35"/>
      <c r="J19" s="35"/>
      <c r="K19" s="524"/>
      <c r="L19" s="35"/>
      <c r="M19" s="35"/>
      <c r="N19" s="524"/>
      <c r="O19" s="35"/>
      <c r="P19" s="35"/>
      <c r="Q19" s="524"/>
      <c r="R19" s="35"/>
      <c r="S19" s="35"/>
      <c r="T19" s="524"/>
      <c r="U19" s="35"/>
      <c r="V19" s="35"/>
    </row>
    <row r="20" spans="1:22" s="545" customFormat="1" ht="22.15" customHeight="1">
      <c r="A20" s="525">
        <v>2013</v>
      </c>
      <c r="B20" s="543">
        <v>340</v>
      </c>
      <c r="C20" s="543">
        <v>203</v>
      </c>
      <c r="D20" s="543">
        <v>137</v>
      </c>
      <c r="E20" s="543">
        <v>267</v>
      </c>
      <c r="F20" s="543">
        <v>172</v>
      </c>
      <c r="G20" s="543">
        <v>95</v>
      </c>
      <c r="H20" s="543">
        <v>253</v>
      </c>
      <c r="I20" s="543">
        <v>155</v>
      </c>
      <c r="J20" s="543">
        <v>98</v>
      </c>
      <c r="K20" s="543">
        <v>162</v>
      </c>
      <c r="L20" s="543">
        <v>56</v>
      </c>
      <c r="M20" s="543">
        <v>106</v>
      </c>
      <c r="N20" s="543">
        <v>165</v>
      </c>
      <c r="O20" s="543">
        <v>66</v>
      </c>
      <c r="P20" s="543">
        <v>99</v>
      </c>
      <c r="Q20" s="543">
        <v>93</v>
      </c>
      <c r="R20" s="543">
        <v>36</v>
      </c>
      <c r="S20" s="543">
        <v>57</v>
      </c>
      <c r="T20" s="543">
        <v>64</v>
      </c>
      <c r="U20" s="543">
        <v>31</v>
      </c>
      <c r="V20" s="544">
        <v>33</v>
      </c>
    </row>
    <row r="21" spans="1:22" s="545" customFormat="1" ht="22.15" customHeight="1">
      <c r="A21" s="525">
        <v>2014</v>
      </c>
      <c r="B21" s="543">
        <v>415</v>
      </c>
      <c r="C21" s="543">
        <v>264</v>
      </c>
      <c r="D21" s="543">
        <v>151</v>
      </c>
      <c r="E21" s="543">
        <v>318</v>
      </c>
      <c r="F21" s="543">
        <v>222</v>
      </c>
      <c r="G21" s="543">
        <v>96</v>
      </c>
      <c r="H21" s="543">
        <v>307</v>
      </c>
      <c r="I21" s="543">
        <v>216</v>
      </c>
      <c r="J21" s="543">
        <v>91</v>
      </c>
      <c r="K21" s="543">
        <v>207</v>
      </c>
      <c r="L21" s="543">
        <v>99</v>
      </c>
      <c r="M21" s="543">
        <v>108</v>
      </c>
      <c r="N21" s="543">
        <v>207</v>
      </c>
      <c r="O21" s="543">
        <v>89</v>
      </c>
      <c r="P21" s="543">
        <v>118</v>
      </c>
      <c r="Q21" s="543">
        <v>129</v>
      </c>
      <c r="R21" s="543">
        <v>60</v>
      </c>
      <c r="S21" s="543">
        <v>69</v>
      </c>
      <c r="T21" s="543">
        <v>67</v>
      </c>
      <c r="U21" s="543">
        <v>31</v>
      </c>
      <c r="V21" s="544">
        <v>36</v>
      </c>
    </row>
    <row r="22" spans="1:22" s="546" customFormat="1" ht="22.15" customHeight="1">
      <c r="A22" s="525">
        <v>2015</v>
      </c>
      <c r="B22" s="543">
        <f>C22+D22</f>
        <v>448</v>
      </c>
      <c r="C22" s="543">
        <v>279</v>
      </c>
      <c r="D22" s="543">
        <v>169</v>
      </c>
      <c r="E22" s="543">
        <f>F22+G22</f>
        <v>332</v>
      </c>
      <c r="F22" s="543">
        <v>232</v>
      </c>
      <c r="G22" s="543">
        <v>100</v>
      </c>
      <c r="H22" s="543">
        <f>I22+J22</f>
        <v>305</v>
      </c>
      <c r="I22" s="543">
        <v>215</v>
      </c>
      <c r="J22" s="543">
        <v>90</v>
      </c>
      <c r="K22" s="543">
        <f>L22+M22</f>
        <v>240</v>
      </c>
      <c r="L22" s="543">
        <v>113</v>
      </c>
      <c r="M22" s="543">
        <v>127</v>
      </c>
      <c r="N22" s="543">
        <f>O22+P22</f>
        <v>210</v>
      </c>
      <c r="O22" s="543">
        <v>89</v>
      </c>
      <c r="P22" s="543">
        <v>121</v>
      </c>
      <c r="Q22" s="543">
        <f>R22+S22</f>
        <v>157</v>
      </c>
      <c r="R22" s="543">
        <v>72</v>
      </c>
      <c r="S22" s="543">
        <v>85</v>
      </c>
      <c r="T22" s="543">
        <f>U22+V22</f>
        <v>71</v>
      </c>
      <c r="U22" s="543">
        <v>36</v>
      </c>
      <c r="V22" s="544">
        <v>35</v>
      </c>
    </row>
    <row r="23" spans="1:22" s="546" customFormat="1" ht="22.15" customHeight="1">
      <c r="A23" s="525">
        <v>2016</v>
      </c>
      <c r="B23" s="543">
        <v>443</v>
      </c>
      <c r="C23" s="543">
        <v>266</v>
      </c>
      <c r="D23" s="543">
        <v>177</v>
      </c>
      <c r="E23" s="543">
        <v>310</v>
      </c>
      <c r="F23" s="543">
        <v>220</v>
      </c>
      <c r="G23" s="543">
        <v>90</v>
      </c>
      <c r="H23" s="543">
        <v>288</v>
      </c>
      <c r="I23" s="543">
        <v>193</v>
      </c>
      <c r="J23" s="543">
        <v>95</v>
      </c>
      <c r="K23" s="543">
        <v>256</v>
      </c>
      <c r="L23" s="543">
        <v>131</v>
      </c>
      <c r="M23" s="543">
        <v>125</v>
      </c>
      <c r="N23" s="543">
        <v>219</v>
      </c>
      <c r="O23" s="543">
        <v>91</v>
      </c>
      <c r="P23" s="543">
        <v>128</v>
      </c>
      <c r="Q23" s="543">
        <v>177</v>
      </c>
      <c r="R23" s="543">
        <v>79</v>
      </c>
      <c r="S23" s="543">
        <v>98</v>
      </c>
      <c r="T23" s="543">
        <v>61</v>
      </c>
      <c r="U23" s="543">
        <v>27</v>
      </c>
      <c r="V23" s="544">
        <v>34</v>
      </c>
    </row>
    <row r="24" spans="1:22" s="546" customFormat="1" ht="22.15" customHeight="1">
      <c r="A24" s="525">
        <v>2017</v>
      </c>
      <c r="B24" s="543">
        <v>474</v>
      </c>
      <c r="C24" s="543">
        <v>284</v>
      </c>
      <c r="D24" s="543">
        <v>190</v>
      </c>
      <c r="E24" s="543">
        <v>334</v>
      </c>
      <c r="F24" s="543">
        <v>227</v>
      </c>
      <c r="G24" s="543">
        <v>107</v>
      </c>
      <c r="H24" s="543">
        <v>266</v>
      </c>
      <c r="I24" s="543">
        <v>177</v>
      </c>
      <c r="J24" s="543">
        <v>89</v>
      </c>
      <c r="K24" s="543">
        <v>255</v>
      </c>
      <c r="L24" s="543">
        <v>133</v>
      </c>
      <c r="M24" s="543">
        <v>122</v>
      </c>
      <c r="N24" s="543">
        <v>209</v>
      </c>
      <c r="O24" s="543">
        <v>81</v>
      </c>
      <c r="P24" s="543">
        <v>128</v>
      </c>
      <c r="Q24" s="543">
        <v>160</v>
      </c>
      <c r="R24" s="543">
        <v>67</v>
      </c>
      <c r="S24" s="543">
        <v>93</v>
      </c>
      <c r="T24" s="543">
        <v>61</v>
      </c>
      <c r="U24" s="543">
        <v>29</v>
      </c>
      <c r="V24" s="544">
        <v>32</v>
      </c>
    </row>
    <row r="25" spans="1:22" s="549" customFormat="1" ht="22.15" customHeight="1">
      <c r="A25" s="531">
        <v>2018</v>
      </c>
      <c r="B25" s="547">
        <v>507</v>
      </c>
      <c r="C25" s="547">
        <v>314</v>
      </c>
      <c r="D25" s="547">
        <v>193</v>
      </c>
      <c r="E25" s="547">
        <v>362</v>
      </c>
      <c r="F25" s="547">
        <v>255</v>
      </c>
      <c r="G25" s="547">
        <v>107</v>
      </c>
      <c r="H25" s="547">
        <v>271</v>
      </c>
      <c r="I25" s="547">
        <v>158</v>
      </c>
      <c r="J25" s="547">
        <v>113</v>
      </c>
      <c r="K25" s="547">
        <v>275</v>
      </c>
      <c r="L25" s="547">
        <v>154</v>
      </c>
      <c r="M25" s="547">
        <v>121</v>
      </c>
      <c r="N25" s="547">
        <v>182</v>
      </c>
      <c r="O25" s="547">
        <v>71</v>
      </c>
      <c r="P25" s="547">
        <v>111</v>
      </c>
      <c r="Q25" s="547">
        <v>167</v>
      </c>
      <c r="R25" s="547">
        <v>66</v>
      </c>
      <c r="S25" s="547">
        <v>101</v>
      </c>
      <c r="T25" s="547">
        <v>67</v>
      </c>
      <c r="U25" s="547">
        <v>27</v>
      </c>
      <c r="V25" s="548">
        <v>40</v>
      </c>
    </row>
    <row r="26" spans="1:22" s="550" customFormat="1" ht="21.95" customHeight="1">
      <c r="A26" s="277" t="s">
        <v>382</v>
      </c>
      <c r="B26" s="512" t="s">
        <v>403</v>
      </c>
      <c r="C26" s="512"/>
      <c r="D26" s="512"/>
      <c r="E26" s="20" t="s">
        <v>404</v>
      </c>
      <c r="F26" s="512"/>
      <c r="G26" s="512"/>
      <c r="H26" s="20" t="s">
        <v>405</v>
      </c>
      <c r="I26" s="512"/>
      <c r="J26" s="512"/>
      <c r="K26" s="20" t="s">
        <v>406</v>
      </c>
      <c r="L26" s="512"/>
      <c r="M26" s="512"/>
      <c r="N26" s="512"/>
      <c r="O26" s="512"/>
      <c r="P26" s="512"/>
      <c r="Q26" s="513" t="s">
        <v>407</v>
      </c>
      <c r="R26" s="512"/>
      <c r="S26" s="512"/>
      <c r="T26" s="512"/>
      <c r="U26" s="512"/>
      <c r="V26" s="514"/>
    </row>
    <row r="27" spans="1:22" s="85" customFormat="1" ht="18" customHeight="1">
      <c r="A27" s="516"/>
      <c r="B27" s="518"/>
      <c r="C27" s="551"/>
      <c r="D27" s="551"/>
      <c r="E27" s="517"/>
      <c r="F27" s="551"/>
      <c r="G27" s="551"/>
      <c r="H27" s="517"/>
      <c r="I27" s="551"/>
      <c r="J27" s="551"/>
      <c r="K27" s="552"/>
      <c r="L27" s="551"/>
      <c r="M27" s="551"/>
      <c r="N27" s="551"/>
      <c r="O27" s="551"/>
      <c r="P27" s="551"/>
      <c r="Q27" s="517"/>
      <c r="R27" s="553"/>
      <c r="S27" s="553"/>
      <c r="T27" s="553"/>
      <c r="U27" s="553"/>
      <c r="V27" s="554"/>
    </row>
    <row r="28" spans="1:22" s="506" customFormat="1" ht="21.95" customHeight="1">
      <c r="A28" s="521"/>
      <c r="B28" s="522" t="s">
        <v>355</v>
      </c>
      <c r="C28" s="674" t="s">
        <v>391</v>
      </c>
      <c r="D28" s="674" t="s">
        <v>392</v>
      </c>
      <c r="E28" s="674" t="s">
        <v>355</v>
      </c>
      <c r="F28" s="674" t="s">
        <v>391</v>
      </c>
      <c r="G28" s="674" t="s">
        <v>392</v>
      </c>
      <c r="H28" s="674" t="s">
        <v>355</v>
      </c>
      <c r="I28" s="674" t="s">
        <v>391</v>
      </c>
      <c r="J28" s="674" t="s">
        <v>392</v>
      </c>
      <c r="K28" s="513" t="s">
        <v>355</v>
      </c>
      <c r="L28" s="555"/>
      <c r="M28" s="513" t="s">
        <v>391</v>
      </c>
      <c r="N28" s="555"/>
      <c r="O28" s="513" t="s">
        <v>392</v>
      </c>
      <c r="P28" s="555"/>
      <c r="Q28" s="513" t="s">
        <v>355</v>
      </c>
      <c r="R28" s="555"/>
      <c r="S28" s="513" t="s">
        <v>391</v>
      </c>
      <c r="T28" s="555"/>
      <c r="U28" s="513" t="s">
        <v>392</v>
      </c>
      <c r="V28" s="555"/>
    </row>
    <row r="29" spans="1:22" s="556" customFormat="1" ht="27" customHeight="1">
      <c r="A29" s="281" t="s">
        <v>393</v>
      </c>
      <c r="B29" s="524"/>
      <c r="C29" s="35"/>
      <c r="D29" s="35"/>
      <c r="E29" s="524"/>
      <c r="F29" s="35"/>
      <c r="G29" s="35"/>
      <c r="H29" s="524"/>
      <c r="I29" s="35"/>
      <c r="J29" s="35"/>
      <c r="K29" s="906"/>
      <c r="L29" s="907"/>
      <c r="M29" s="908"/>
      <c r="N29" s="905"/>
      <c r="O29" s="908"/>
      <c r="P29" s="905"/>
      <c r="Q29" s="906"/>
      <c r="R29" s="907"/>
      <c r="S29" s="908"/>
      <c r="T29" s="905"/>
      <c r="U29" s="908"/>
      <c r="V29" s="905"/>
    </row>
    <row r="30" spans="1:22" s="557" customFormat="1" ht="21.75" customHeight="1">
      <c r="A30" s="525">
        <v>2013</v>
      </c>
      <c r="B30" s="679">
        <v>13</v>
      </c>
      <c r="C30" s="679">
        <v>6</v>
      </c>
      <c r="D30" s="679">
        <v>7</v>
      </c>
      <c r="E30" s="679">
        <v>7</v>
      </c>
      <c r="F30" s="679">
        <v>1</v>
      </c>
      <c r="G30" s="679">
        <v>6</v>
      </c>
      <c r="H30" s="679">
        <v>8</v>
      </c>
      <c r="I30" s="679">
        <v>2</v>
      </c>
      <c r="J30" s="679">
        <v>6</v>
      </c>
      <c r="K30" s="909">
        <v>3</v>
      </c>
      <c r="L30" s="909"/>
      <c r="M30" s="909">
        <v>0</v>
      </c>
      <c r="N30" s="909"/>
      <c r="O30" s="909">
        <v>3</v>
      </c>
      <c r="P30" s="909"/>
      <c r="Q30" s="909">
        <v>0</v>
      </c>
      <c r="R30" s="909"/>
      <c r="S30" s="909">
        <v>0</v>
      </c>
      <c r="T30" s="909"/>
      <c r="U30" s="909">
        <v>0</v>
      </c>
      <c r="V30" s="910"/>
    </row>
    <row r="31" spans="1:22" s="557" customFormat="1" ht="21.75" customHeight="1">
      <c r="A31" s="525">
        <v>2014</v>
      </c>
      <c r="B31" s="672">
        <v>22</v>
      </c>
      <c r="C31" s="679">
        <v>12</v>
      </c>
      <c r="D31" s="679">
        <v>10</v>
      </c>
      <c r="E31" s="679">
        <v>5</v>
      </c>
      <c r="F31" s="679">
        <v>2</v>
      </c>
      <c r="G31" s="679">
        <v>3</v>
      </c>
      <c r="H31" s="679">
        <v>3</v>
      </c>
      <c r="I31" s="679">
        <v>1</v>
      </c>
      <c r="J31" s="679">
        <v>2</v>
      </c>
      <c r="K31" s="909">
        <v>3</v>
      </c>
      <c r="L31" s="909"/>
      <c r="M31" s="909">
        <v>0</v>
      </c>
      <c r="N31" s="909"/>
      <c r="O31" s="909">
        <v>3</v>
      </c>
      <c r="P31" s="909"/>
      <c r="Q31" s="909">
        <v>0</v>
      </c>
      <c r="R31" s="909"/>
      <c r="S31" s="909">
        <v>0</v>
      </c>
      <c r="T31" s="909"/>
      <c r="U31" s="909">
        <v>0</v>
      </c>
      <c r="V31" s="910"/>
    </row>
    <row r="32" spans="1:22" s="558" customFormat="1" ht="21.75" customHeight="1">
      <c r="A32" s="525">
        <v>2015</v>
      </c>
      <c r="B32" s="672">
        <f>C32+D32</f>
        <v>29</v>
      </c>
      <c r="C32" s="679">
        <v>13</v>
      </c>
      <c r="D32" s="679">
        <v>16</v>
      </c>
      <c r="E32" s="679">
        <f>F32+G32</f>
        <v>5</v>
      </c>
      <c r="F32" s="679">
        <v>3</v>
      </c>
      <c r="G32" s="679">
        <v>2</v>
      </c>
      <c r="H32" s="679">
        <f>I32+J32</f>
        <v>4</v>
      </c>
      <c r="I32" s="679">
        <v>1</v>
      </c>
      <c r="J32" s="679">
        <v>3</v>
      </c>
      <c r="K32" s="909">
        <f>M32+O32</f>
        <v>1</v>
      </c>
      <c r="L32" s="909"/>
      <c r="M32" s="909">
        <v>0</v>
      </c>
      <c r="N32" s="909"/>
      <c r="O32" s="909">
        <v>1</v>
      </c>
      <c r="P32" s="909"/>
      <c r="Q32" s="909">
        <f>S32+U32</f>
        <v>1</v>
      </c>
      <c r="R32" s="909"/>
      <c r="S32" s="909">
        <v>0</v>
      </c>
      <c r="T32" s="909"/>
      <c r="U32" s="909">
        <v>1</v>
      </c>
      <c r="V32" s="910"/>
    </row>
    <row r="33" spans="1:22" s="558" customFormat="1" ht="21.75" customHeight="1">
      <c r="A33" s="525">
        <v>2016</v>
      </c>
      <c r="B33" s="672">
        <v>32</v>
      </c>
      <c r="C33" s="679">
        <v>15</v>
      </c>
      <c r="D33" s="679">
        <v>17</v>
      </c>
      <c r="E33" s="679">
        <v>7</v>
      </c>
      <c r="F33" s="679">
        <v>3</v>
      </c>
      <c r="G33" s="679">
        <v>4</v>
      </c>
      <c r="H33" s="679">
        <v>6</v>
      </c>
      <c r="I33" s="679">
        <v>3</v>
      </c>
      <c r="J33" s="679">
        <v>3</v>
      </c>
      <c r="K33" s="909">
        <v>3</v>
      </c>
      <c r="L33" s="909"/>
      <c r="M33" s="909">
        <v>0</v>
      </c>
      <c r="N33" s="909"/>
      <c r="O33" s="909">
        <v>3</v>
      </c>
      <c r="P33" s="909"/>
      <c r="Q33" s="909">
        <v>0</v>
      </c>
      <c r="R33" s="909"/>
      <c r="S33" s="909">
        <v>0</v>
      </c>
      <c r="T33" s="909"/>
      <c r="U33" s="909">
        <v>0</v>
      </c>
      <c r="V33" s="910"/>
    </row>
    <row r="34" spans="1:22" s="558" customFormat="1" ht="21.75" customHeight="1">
      <c r="A34" s="525">
        <v>2017</v>
      </c>
      <c r="B34" s="672">
        <v>36</v>
      </c>
      <c r="C34" s="679">
        <v>14</v>
      </c>
      <c r="D34" s="679">
        <v>22</v>
      </c>
      <c r="E34" s="679">
        <v>7</v>
      </c>
      <c r="F34" s="679">
        <v>2</v>
      </c>
      <c r="G34" s="679">
        <v>5</v>
      </c>
      <c r="H34" s="679">
        <v>4</v>
      </c>
      <c r="I34" s="679">
        <v>2</v>
      </c>
      <c r="J34" s="679">
        <v>2</v>
      </c>
      <c r="K34" s="909">
        <v>2</v>
      </c>
      <c r="L34" s="909"/>
      <c r="M34" s="909">
        <v>0</v>
      </c>
      <c r="N34" s="909"/>
      <c r="O34" s="909">
        <v>2</v>
      </c>
      <c r="P34" s="909"/>
      <c r="Q34" s="909">
        <v>0</v>
      </c>
      <c r="R34" s="909"/>
      <c r="S34" s="909">
        <v>0</v>
      </c>
      <c r="T34" s="909"/>
      <c r="U34" s="909">
        <v>0</v>
      </c>
      <c r="V34" s="910"/>
    </row>
    <row r="35" spans="1:22" s="560" customFormat="1" ht="21.75" customHeight="1">
      <c r="A35" s="559">
        <v>2018</v>
      </c>
      <c r="B35" s="673">
        <v>24</v>
      </c>
      <c r="C35" s="678">
        <v>13</v>
      </c>
      <c r="D35" s="678">
        <v>11</v>
      </c>
      <c r="E35" s="678">
        <v>5</v>
      </c>
      <c r="F35" s="678">
        <v>2</v>
      </c>
      <c r="G35" s="678">
        <v>3</v>
      </c>
      <c r="H35" s="678">
        <v>3</v>
      </c>
      <c r="I35" s="678">
        <v>1</v>
      </c>
      <c r="J35" s="678">
        <v>2</v>
      </c>
      <c r="K35" s="911">
        <v>2</v>
      </c>
      <c r="L35" s="911"/>
      <c r="M35" s="911">
        <v>1</v>
      </c>
      <c r="N35" s="911"/>
      <c r="O35" s="911">
        <v>1</v>
      </c>
      <c r="P35" s="911"/>
      <c r="Q35" s="911">
        <v>1</v>
      </c>
      <c r="R35" s="911"/>
      <c r="S35" s="911">
        <v>0</v>
      </c>
      <c r="T35" s="911"/>
      <c r="U35" s="911">
        <v>1</v>
      </c>
      <c r="V35" s="912"/>
    </row>
    <row r="36" spans="1:22" s="439" customFormat="1" ht="15.95" customHeight="1">
      <c r="A36" s="374" t="s">
        <v>408</v>
      </c>
      <c r="B36" s="561"/>
      <c r="C36" s="561"/>
      <c r="D36" s="562"/>
      <c r="E36" s="304"/>
      <c r="F36" s="304"/>
      <c r="G36" s="304"/>
      <c r="H36" s="304"/>
      <c r="I36" s="304"/>
      <c r="J36" s="304"/>
      <c r="K36" s="304"/>
      <c r="L36" s="304"/>
      <c r="M36" s="304"/>
      <c r="N36" s="304"/>
      <c r="O36" s="304"/>
      <c r="P36" s="304"/>
      <c r="Q36" s="304"/>
      <c r="R36" s="304"/>
      <c r="S36" s="304"/>
      <c r="T36" s="510"/>
      <c r="U36" s="304"/>
      <c r="V36" s="304"/>
    </row>
    <row r="37" spans="1:22" ht="17.25" customHeight="1">
      <c r="A37" s="305"/>
      <c r="B37" s="305"/>
      <c r="C37" s="305"/>
      <c r="D37" s="305"/>
      <c r="E37" s="305"/>
      <c r="F37" s="305"/>
      <c r="G37" s="305"/>
      <c r="H37" s="305"/>
      <c r="I37" s="305"/>
      <c r="J37" s="305"/>
      <c r="K37" s="305"/>
      <c r="L37" s="305"/>
      <c r="M37" s="305"/>
      <c r="N37" s="305"/>
      <c r="O37" s="305"/>
      <c r="P37" s="305"/>
      <c r="Q37" s="305"/>
      <c r="R37" s="305"/>
      <c r="S37" s="305"/>
      <c r="T37" s="364"/>
      <c r="U37" s="305"/>
      <c r="V37" s="305"/>
    </row>
  </sheetData>
  <mergeCells count="46">
    <mergeCell ref="U35:V35"/>
    <mergeCell ref="K34:L34"/>
    <mergeCell ref="M34:N34"/>
    <mergeCell ref="O34:P34"/>
    <mergeCell ref="Q34:R34"/>
    <mergeCell ref="S34:T34"/>
    <mergeCell ref="U34:V34"/>
    <mergeCell ref="K35:L35"/>
    <mergeCell ref="M35:N35"/>
    <mergeCell ref="O35:P35"/>
    <mergeCell ref="Q35:R35"/>
    <mergeCell ref="S35:T35"/>
    <mergeCell ref="U33:V33"/>
    <mergeCell ref="K32:L32"/>
    <mergeCell ref="M32:N32"/>
    <mergeCell ref="O32:P32"/>
    <mergeCell ref="Q32:R32"/>
    <mergeCell ref="S32:T32"/>
    <mergeCell ref="U32:V32"/>
    <mergeCell ref="K33:L33"/>
    <mergeCell ref="M33:N33"/>
    <mergeCell ref="O33:P33"/>
    <mergeCell ref="Q33:R33"/>
    <mergeCell ref="S33:T33"/>
    <mergeCell ref="U31:V31"/>
    <mergeCell ref="K30:L30"/>
    <mergeCell ref="M30:N30"/>
    <mergeCell ref="O30:P30"/>
    <mergeCell ref="Q30:R30"/>
    <mergeCell ref="S30:T30"/>
    <mergeCell ref="U30:V30"/>
    <mergeCell ref="K31:L31"/>
    <mergeCell ref="M31:N31"/>
    <mergeCell ref="O31:P31"/>
    <mergeCell ref="Q31:R31"/>
    <mergeCell ref="S31:T31"/>
    <mergeCell ref="A2:V2"/>
    <mergeCell ref="A3:V3"/>
    <mergeCell ref="A4:V4"/>
    <mergeCell ref="B7:D7"/>
    <mergeCell ref="K29:L29"/>
    <mergeCell ref="Q29:R29"/>
    <mergeCell ref="M29:N29"/>
    <mergeCell ref="O29:P29"/>
    <mergeCell ref="S29:T29"/>
    <mergeCell ref="U29:V29"/>
  </mergeCells>
  <phoneticPr fontId="4" type="noConversion"/>
  <pageMargins left="0.55118110236220474" right="0.55118110236220474" top="0.51181102362204722" bottom="0.39370078740157483" header="0.74803149606299213" footer="0.15748031496062992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1"/>
  <sheetViews>
    <sheetView view="pageBreakPreview" topLeftCell="A4" zoomScale="80" zoomScaleNormal="100" zoomScaleSheetLayoutView="80" workbookViewId="0">
      <selection activeCell="A26" sqref="A26"/>
    </sheetView>
  </sheetViews>
  <sheetFormatPr defaultRowHeight="13.5"/>
  <cols>
    <col min="1" max="1" width="9.125" style="448" customWidth="1"/>
    <col min="2" max="2" width="15.375" style="448" customWidth="1"/>
    <col min="3" max="3" width="9.625" style="448" customWidth="1"/>
    <col min="4" max="4" width="10.375" style="448" customWidth="1"/>
    <col min="5" max="5" width="9.625" style="448" customWidth="1"/>
    <col min="6" max="6" width="8.625" style="448" customWidth="1"/>
    <col min="7" max="7" width="9.625" style="448" customWidth="1"/>
    <col min="8" max="8" width="12.25" style="448" customWidth="1"/>
    <col min="9" max="259" width="9" style="448"/>
    <col min="260" max="260" width="12.125" style="448" customWidth="1"/>
    <col min="261" max="264" width="27.25" style="448" customWidth="1"/>
    <col min="265" max="515" width="9" style="448"/>
    <col min="516" max="516" width="12.125" style="448" customWidth="1"/>
    <col min="517" max="520" width="27.25" style="448" customWidth="1"/>
    <col min="521" max="771" width="9" style="448"/>
    <col min="772" max="772" width="12.125" style="448" customWidth="1"/>
    <col min="773" max="776" width="27.25" style="448" customWidth="1"/>
    <col min="777" max="1027" width="9" style="448"/>
    <col min="1028" max="1028" width="12.125" style="448" customWidth="1"/>
    <col min="1029" max="1032" width="27.25" style="448" customWidth="1"/>
    <col min="1033" max="1283" width="9" style="448"/>
    <col min="1284" max="1284" width="12.125" style="448" customWidth="1"/>
    <col min="1285" max="1288" width="27.25" style="448" customWidth="1"/>
    <col min="1289" max="1539" width="9" style="448"/>
    <col min="1540" max="1540" width="12.125" style="448" customWidth="1"/>
    <col min="1541" max="1544" width="27.25" style="448" customWidth="1"/>
    <col min="1545" max="1795" width="9" style="448"/>
    <col min="1796" max="1796" width="12.125" style="448" customWidth="1"/>
    <col min="1797" max="1800" width="27.25" style="448" customWidth="1"/>
    <col min="1801" max="2051" width="9" style="448"/>
    <col min="2052" max="2052" width="12.125" style="448" customWidth="1"/>
    <col min="2053" max="2056" width="27.25" style="448" customWidth="1"/>
    <col min="2057" max="2307" width="9" style="448"/>
    <col min="2308" max="2308" width="12.125" style="448" customWidth="1"/>
    <col min="2309" max="2312" width="27.25" style="448" customWidth="1"/>
    <col min="2313" max="2563" width="9" style="448"/>
    <col min="2564" max="2564" width="12.125" style="448" customWidth="1"/>
    <col min="2565" max="2568" width="27.25" style="448" customWidth="1"/>
    <col min="2569" max="2819" width="9" style="448"/>
    <col min="2820" max="2820" width="12.125" style="448" customWidth="1"/>
    <col min="2821" max="2824" width="27.25" style="448" customWidth="1"/>
    <col min="2825" max="3075" width="9" style="448"/>
    <col min="3076" max="3076" width="12.125" style="448" customWidth="1"/>
    <col min="3077" max="3080" width="27.25" style="448" customWidth="1"/>
    <col min="3081" max="3331" width="9" style="448"/>
    <col min="3332" max="3332" width="12.125" style="448" customWidth="1"/>
    <col min="3333" max="3336" width="27.25" style="448" customWidth="1"/>
    <col min="3337" max="3587" width="9" style="448"/>
    <col min="3588" max="3588" width="12.125" style="448" customWidth="1"/>
    <col min="3589" max="3592" width="27.25" style="448" customWidth="1"/>
    <col min="3593" max="3843" width="9" style="448"/>
    <col min="3844" max="3844" width="12.125" style="448" customWidth="1"/>
    <col min="3845" max="3848" width="27.25" style="448" customWidth="1"/>
    <col min="3849" max="4099" width="9" style="448"/>
    <col min="4100" max="4100" width="12.125" style="448" customWidth="1"/>
    <col min="4101" max="4104" width="27.25" style="448" customWidth="1"/>
    <col min="4105" max="4355" width="9" style="448"/>
    <col min="4356" max="4356" width="12.125" style="448" customWidth="1"/>
    <col min="4357" max="4360" width="27.25" style="448" customWidth="1"/>
    <col min="4361" max="4611" width="9" style="448"/>
    <col min="4612" max="4612" width="12.125" style="448" customWidth="1"/>
    <col min="4613" max="4616" width="27.25" style="448" customWidth="1"/>
    <col min="4617" max="4867" width="9" style="448"/>
    <col min="4868" max="4868" width="12.125" style="448" customWidth="1"/>
    <col min="4869" max="4872" width="27.25" style="448" customWidth="1"/>
    <col min="4873" max="5123" width="9" style="448"/>
    <col min="5124" max="5124" width="12.125" style="448" customWidth="1"/>
    <col min="5125" max="5128" width="27.25" style="448" customWidth="1"/>
    <col min="5129" max="5379" width="9" style="448"/>
    <col min="5380" max="5380" width="12.125" style="448" customWidth="1"/>
    <col min="5381" max="5384" width="27.25" style="448" customWidth="1"/>
    <col min="5385" max="5635" width="9" style="448"/>
    <col min="5636" max="5636" width="12.125" style="448" customWidth="1"/>
    <col min="5637" max="5640" width="27.25" style="448" customWidth="1"/>
    <col min="5641" max="5891" width="9" style="448"/>
    <col min="5892" max="5892" width="12.125" style="448" customWidth="1"/>
    <col min="5893" max="5896" width="27.25" style="448" customWidth="1"/>
    <col min="5897" max="6147" width="9" style="448"/>
    <col min="6148" max="6148" width="12.125" style="448" customWidth="1"/>
    <col min="6149" max="6152" width="27.25" style="448" customWidth="1"/>
    <col min="6153" max="6403" width="9" style="448"/>
    <col min="6404" max="6404" width="12.125" style="448" customWidth="1"/>
    <col min="6405" max="6408" width="27.25" style="448" customWidth="1"/>
    <col min="6409" max="6659" width="9" style="448"/>
    <col min="6660" max="6660" width="12.125" style="448" customWidth="1"/>
    <col min="6661" max="6664" width="27.25" style="448" customWidth="1"/>
    <col min="6665" max="6915" width="9" style="448"/>
    <col min="6916" max="6916" width="12.125" style="448" customWidth="1"/>
    <col min="6917" max="6920" width="27.25" style="448" customWidth="1"/>
    <col min="6921" max="7171" width="9" style="448"/>
    <col min="7172" max="7172" width="12.125" style="448" customWidth="1"/>
    <col min="7173" max="7176" width="27.25" style="448" customWidth="1"/>
    <col min="7177" max="7427" width="9" style="448"/>
    <col min="7428" max="7428" width="12.125" style="448" customWidth="1"/>
    <col min="7429" max="7432" width="27.25" style="448" customWidth="1"/>
    <col min="7433" max="7683" width="9" style="448"/>
    <col min="7684" max="7684" width="12.125" style="448" customWidth="1"/>
    <col min="7685" max="7688" width="27.25" style="448" customWidth="1"/>
    <col min="7689" max="7939" width="9" style="448"/>
    <col min="7940" max="7940" width="12.125" style="448" customWidth="1"/>
    <col min="7941" max="7944" width="27.25" style="448" customWidth="1"/>
    <col min="7945" max="8195" width="9" style="448"/>
    <col min="8196" max="8196" width="12.125" style="448" customWidth="1"/>
    <col min="8197" max="8200" width="27.25" style="448" customWidth="1"/>
    <col min="8201" max="8451" width="9" style="448"/>
    <col min="8452" max="8452" width="12.125" style="448" customWidth="1"/>
    <col min="8453" max="8456" width="27.25" style="448" customWidth="1"/>
    <col min="8457" max="8707" width="9" style="448"/>
    <col min="8708" max="8708" width="12.125" style="448" customWidth="1"/>
    <col min="8709" max="8712" width="27.25" style="448" customWidth="1"/>
    <col min="8713" max="8963" width="9" style="448"/>
    <col min="8964" max="8964" width="12.125" style="448" customWidth="1"/>
    <col min="8965" max="8968" width="27.25" style="448" customWidth="1"/>
    <col min="8969" max="9219" width="9" style="448"/>
    <col min="9220" max="9220" width="12.125" style="448" customWidth="1"/>
    <col min="9221" max="9224" width="27.25" style="448" customWidth="1"/>
    <col min="9225" max="9475" width="9" style="448"/>
    <col min="9476" max="9476" width="12.125" style="448" customWidth="1"/>
    <col min="9477" max="9480" width="27.25" style="448" customWidth="1"/>
    <col min="9481" max="9731" width="9" style="448"/>
    <col min="9732" max="9732" width="12.125" style="448" customWidth="1"/>
    <col min="9733" max="9736" width="27.25" style="448" customWidth="1"/>
    <col min="9737" max="9987" width="9" style="448"/>
    <col min="9988" max="9988" width="12.125" style="448" customWidth="1"/>
    <col min="9989" max="9992" width="27.25" style="448" customWidth="1"/>
    <col min="9993" max="10243" width="9" style="448"/>
    <col min="10244" max="10244" width="12.125" style="448" customWidth="1"/>
    <col min="10245" max="10248" width="27.25" style="448" customWidth="1"/>
    <col min="10249" max="10499" width="9" style="448"/>
    <col min="10500" max="10500" width="12.125" style="448" customWidth="1"/>
    <col min="10501" max="10504" width="27.25" style="448" customWidth="1"/>
    <col min="10505" max="10755" width="9" style="448"/>
    <col min="10756" max="10756" width="12.125" style="448" customWidth="1"/>
    <col min="10757" max="10760" width="27.25" style="448" customWidth="1"/>
    <col min="10761" max="11011" width="9" style="448"/>
    <col min="11012" max="11012" width="12.125" style="448" customWidth="1"/>
    <col min="11013" max="11016" width="27.25" style="448" customWidth="1"/>
    <col min="11017" max="11267" width="9" style="448"/>
    <col min="11268" max="11268" width="12.125" style="448" customWidth="1"/>
    <col min="11269" max="11272" width="27.25" style="448" customWidth="1"/>
    <col min="11273" max="11523" width="9" style="448"/>
    <col min="11524" max="11524" width="12.125" style="448" customWidth="1"/>
    <col min="11525" max="11528" width="27.25" style="448" customWidth="1"/>
    <col min="11529" max="11779" width="9" style="448"/>
    <col min="11780" max="11780" width="12.125" style="448" customWidth="1"/>
    <col min="11781" max="11784" width="27.25" style="448" customWidth="1"/>
    <col min="11785" max="12035" width="9" style="448"/>
    <col min="12036" max="12036" width="12.125" style="448" customWidth="1"/>
    <col min="12037" max="12040" width="27.25" style="448" customWidth="1"/>
    <col min="12041" max="12291" width="9" style="448"/>
    <col min="12292" max="12292" width="12.125" style="448" customWidth="1"/>
    <col min="12293" max="12296" width="27.25" style="448" customWidth="1"/>
    <col min="12297" max="12547" width="9" style="448"/>
    <col min="12548" max="12548" width="12.125" style="448" customWidth="1"/>
    <col min="12549" max="12552" width="27.25" style="448" customWidth="1"/>
    <col min="12553" max="12803" width="9" style="448"/>
    <col min="12804" max="12804" width="12.125" style="448" customWidth="1"/>
    <col min="12805" max="12808" width="27.25" style="448" customWidth="1"/>
    <col min="12809" max="13059" width="9" style="448"/>
    <col min="13060" max="13060" width="12.125" style="448" customWidth="1"/>
    <col min="13061" max="13064" width="27.25" style="448" customWidth="1"/>
    <col min="13065" max="13315" width="9" style="448"/>
    <col min="13316" max="13316" width="12.125" style="448" customWidth="1"/>
    <col min="13317" max="13320" width="27.25" style="448" customWidth="1"/>
    <col min="13321" max="13571" width="9" style="448"/>
    <col min="13572" max="13572" width="12.125" style="448" customWidth="1"/>
    <col min="13573" max="13576" width="27.25" style="448" customWidth="1"/>
    <col min="13577" max="13827" width="9" style="448"/>
    <col min="13828" max="13828" width="12.125" style="448" customWidth="1"/>
    <col min="13829" max="13832" width="27.25" style="448" customWidth="1"/>
    <col min="13833" max="14083" width="9" style="448"/>
    <col min="14084" max="14084" width="12.125" style="448" customWidth="1"/>
    <col min="14085" max="14088" width="27.25" style="448" customWidth="1"/>
    <col min="14089" max="14339" width="9" style="448"/>
    <col min="14340" max="14340" width="12.125" style="448" customWidth="1"/>
    <col min="14341" max="14344" width="27.25" style="448" customWidth="1"/>
    <col min="14345" max="14595" width="9" style="448"/>
    <col min="14596" max="14596" width="12.125" style="448" customWidth="1"/>
    <col min="14597" max="14600" width="27.25" style="448" customWidth="1"/>
    <col min="14601" max="14851" width="9" style="448"/>
    <col min="14852" max="14852" width="12.125" style="448" customWidth="1"/>
    <col min="14853" max="14856" width="27.25" style="448" customWidth="1"/>
    <col min="14857" max="15107" width="9" style="448"/>
    <col min="15108" max="15108" width="12.125" style="448" customWidth="1"/>
    <col min="15109" max="15112" width="27.25" style="448" customWidth="1"/>
    <col min="15113" max="15363" width="9" style="448"/>
    <col min="15364" max="15364" width="12.125" style="448" customWidth="1"/>
    <col min="15365" max="15368" width="27.25" style="448" customWidth="1"/>
    <col min="15369" max="15619" width="9" style="448"/>
    <col min="15620" max="15620" width="12.125" style="448" customWidth="1"/>
    <col min="15621" max="15624" width="27.25" style="448" customWidth="1"/>
    <col min="15625" max="15875" width="9" style="448"/>
    <col min="15876" max="15876" width="12.125" style="448" customWidth="1"/>
    <col min="15877" max="15880" width="27.25" style="448" customWidth="1"/>
    <col min="15881" max="16131" width="9" style="448"/>
    <col min="16132" max="16132" width="12.125" style="448" customWidth="1"/>
    <col min="16133" max="16136" width="27.25" style="448" customWidth="1"/>
    <col min="16137" max="16384" width="9" style="448"/>
  </cols>
  <sheetData>
    <row r="1" spans="1:12" ht="5.0999999999999996" customHeight="1"/>
    <row r="2" spans="1:12" ht="50.1" customHeight="1">
      <c r="A2" s="787"/>
      <c r="B2" s="787"/>
      <c r="C2" s="787"/>
      <c r="D2" s="787"/>
      <c r="E2" s="787"/>
      <c r="F2" s="787"/>
      <c r="G2" s="787"/>
      <c r="H2" s="787"/>
      <c r="I2" s="563"/>
      <c r="J2" s="563"/>
      <c r="K2" s="563"/>
      <c r="L2" s="563"/>
    </row>
    <row r="3" spans="1:12" ht="21" customHeight="1">
      <c r="A3" s="913" t="s">
        <v>409</v>
      </c>
      <c r="B3" s="913"/>
      <c r="C3" s="913"/>
      <c r="D3" s="913"/>
      <c r="E3" s="913"/>
      <c r="F3" s="913"/>
      <c r="G3" s="913"/>
      <c r="H3" s="913"/>
      <c r="I3" s="564"/>
      <c r="J3" s="564"/>
      <c r="K3" s="564"/>
      <c r="L3" s="564"/>
    </row>
    <row r="4" spans="1:12" s="450" customFormat="1" ht="20.100000000000001" customHeight="1">
      <c r="A4" s="762" t="s">
        <v>410</v>
      </c>
      <c r="B4" s="762"/>
      <c r="C4" s="762"/>
      <c r="D4" s="762"/>
      <c r="E4" s="762"/>
      <c r="F4" s="762"/>
      <c r="G4" s="762"/>
      <c r="H4" s="762"/>
      <c r="I4" s="565"/>
      <c r="J4" s="565"/>
      <c r="K4" s="565"/>
      <c r="L4" s="565"/>
    </row>
    <row r="5" spans="1:12" ht="20.100000000000001" customHeight="1">
      <c r="A5" s="451" t="s">
        <v>411</v>
      </c>
      <c r="B5" s="451"/>
      <c r="C5" s="451"/>
      <c r="D5" s="451"/>
      <c r="E5" s="451"/>
      <c r="F5" s="451"/>
      <c r="G5" s="451"/>
      <c r="H5" s="453" t="s">
        <v>412</v>
      </c>
    </row>
    <row r="6" spans="1:12" s="456" customFormat="1" ht="24" customHeight="1">
      <c r="A6" s="629" t="s">
        <v>413</v>
      </c>
      <c r="B6" s="566" t="s">
        <v>414</v>
      </c>
      <c r="C6" s="914" t="s">
        <v>415</v>
      </c>
      <c r="D6" s="915"/>
      <c r="E6" s="914" t="s">
        <v>416</v>
      </c>
      <c r="F6" s="915"/>
      <c r="G6" s="914" t="s">
        <v>417</v>
      </c>
      <c r="H6" s="915"/>
    </row>
    <row r="7" spans="1:12" s="459" customFormat="1" ht="30.75" customHeight="1">
      <c r="A7" s="567" t="s">
        <v>418</v>
      </c>
      <c r="B7" s="568" t="s">
        <v>419</v>
      </c>
      <c r="C7" s="916" t="s">
        <v>420</v>
      </c>
      <c r="D7" s="917"/>
      <c r="E7" s="916" t="s">
        <v>421</v>
      </c>
      <c r="F7" s="917"/>
      <c r="G7" s="916" t="s">
        <v>422</v>
      </c>
      <c r="H7" s="917"/>
    </row>
    <row r="8" spans="1:12" s="459" customFormat="1" ht="42" customHeight="1">
      <c r="A8" s="569">
        <v>2013</v>
      </c>
      <c r="B8" s="570">
        <v>1405</v>
      </c>
      <c r="C8" s="920">
        <v>95</v>
      </c>
      <c r="D8" s="920"/>
      <c r="E8" s="920">
        <v>1330</v>
      </c>
      <c r="F8" s="920"/>
      <c r="G8" s="920">
        <v>18</v>
      </c>
      <c r="H8" s="921"/>
    </row>
    <row r="9" spans="1:12" s="459" customFormat="1" ht="42" customHeight="1">
      <c r="A9" s="571">
        <v>2014</v>
      </c>
      <c r="B9" s="572">
        <v>1215</v>
      </c>
      <c r="C9" s="918">
        <v>71</v>
      </c>
      <c r="D9" s="918"/>
      <c r="E9" s="918">
        <v>1234</v>
      </c>
      <c r="F9" s="918"/>
      <c r="G9" s="918">
        <v>12</v>
      </c>
      <c r="H9" s="919"/>
    </row>
    <row r="10" spans="1:12" s="459" customFormat="1" ht="42" customHeight="1">
      <c r="A10" s="571">
        <v>2015</v>
      </c>
      <c r="B10" s="572">
        <v>1285</v>
      </c>
      <c r="C10" s="918">
        <v>60</v>
      </c>
      <c r="D10" s="918"/>
      <c r="E10" s="918">
        <v>1318</v>
      </c>
      <c r="F10" s="918"/>
      <c r="G10" s="918">
        <v>13</v>
      </c>
      <c r="H10" s="919"/>
    </row>
    <row r="11" spans="1:12" s="459" customFormat="1" ht="42" customHeight="1">
      <c r="A11" s="571">
        <v>2016</v>
      </c>
      <c r="B11" s="572">
        <v>1196</v>
      </c>
      <c r="C11" s="918">
        <v>83</v>
      </c>
      <c r="D11" s="918"/>
      <c r="E11" s="918">
        <v>1228</v>
      </c>
      <c r="F11" s="918"/>
      <c r="G11" s="918">
        <v>15</v>
      </c>
      <c r="H11" s="919"/>
    </row>
    <row r="12" spans="1:12" s="459" customFormat="1" ht="42" customHeight="1">
      <c r="A12" s="571">
        <v>2017</v>
      </c>
      <c r="B12" s="572">
        <v>1050</v>
      </c>
      <c r="C12" s="918">
        <v>66</v>
      </c>
      <c r="D12" s="918"/>
      <c r="E12" s="918">
        <v>1034</v>
      </c>
      <c r="F12" s="918"/>
      <c r="G12" s="918">
        <v>12</v>
      </c>
      <c r="H12" s="919"/>
    </row>
    <row r="13" spans="1:12" s="459" customFormat="1" ht="42" customHeight="1">
      <c r="A13" s="573">
        <v>2018</v>
      </c>
      <c r="B13" s="574">
        <v>884</v>
      </c>
      <c r="C13" s="923">
        <v>63</v>
      </c>
      <c r="D13" s="923"/>
      <c r="E13" s="923">
        <v>924</v>
      </c>
      <c r="F13" s="923"/>
      <c r="G13" s="923">
        <v>8</v>
      </c>
      <c r="H13" s="924"/>
    </row>
    <row r="14" spans="1:12" s="576" customFormat="1" ht="15" customHeight="1">
      <c r="A14" s="575" t="s">
        <v>423</v>
      </c>
      <c r="B14" s="67"/>
      <c r="C14" s="67"/>
      <c r="D14" s="67"/>
      <c r="E14" s="67"/>
      <c r="F14" s="67"/>
      <c r="G14" s="67"/>
      <c r="H14" s="67"/>
    </row>
    <row r="15" spans="1:12" ht="14.1" customHeight="1">
      <c r="A15" s="451" t="s">
        <v>424</v>
      </c>
      <c r="B15" s="451"/>
      <c r="C15" s="451"/>
      <c r="D15" s="451"/>
      <c r="E15" s="451"/>
      <c r="F15" s="451"/>
      <c r="G15" s="577"/>
      <c r="H15" s="451"/>
    </row>
    <row r="16" spans="1:12" ht="16.5" customHeight="1">
      <c r="A16" s="925" t="s">
        <v>425</v>
      </c>
      <c r="B16" s="925"/>
      <c r="C16" s="925"/>
      <c r="D16" s="925"/>
      <c r="E16" s="925"/>
      <c r="F16" s="925"/>
      <c r="G16" s="925"/>
      <c r="H16" s="925"/>
    </row>
    <row r="17" spans="1:18" s="578" customFormat="1" ht="13.5" customHeight="1">
      <c r="A17" s="451"/>
      <c r="B17" s="451"/>
      <c r="C17" s="451"/>
      <c r="D17" s="451"/>
      <c r="E17" s="451"/>
      <c r="F17" s="451"/>
      <c r="G17" s="451"/>
      <c r="H17" s="453"/>
    </row>
    <row r="18" spans="1:18" ht="26.1" customHeight="1">
      <c r="A18" s="579"/>
      <c r="B18" s="579"/>
      <c r="C18" s="579"/>
      <c r="D18" s="579"/>
      <c r="E18" s="579"/>
      <c r="F18" s="579"/>
      <c r="G18" s="579"/>
      <c r="H18" s="579"/>
    </row>
    <row r="19" spans="1:18" ht="21" customHeight="1">
      <c r="A19" s="913" t="s">
        <v>426</v>
      </c>
      <c r="B19" s="913"/>
      <c r="C19" s="913"/>
      <c r="D19" s="913"/>
      <c r="E19" s="913"/>
      <c r="F19" s="913"/>
      <c r="G19" s="913"/>
      <c r="H19" s="913"/>
      <c r="I19" s="580"/>
      <c r="J19" s="580"/>
      <c r="K19" s="580"/>
      <c r="L19" s="580"/>
      <c r="M19" s="580"/>
      <c r="N19" s="580"/>
      <c r="O19" s="580"/>
      <c r="P19" s="580"/>
      <c r="Q19" s="580"/>
      <c r="R19" s="580"/>
    </row>
    <row r="20" spans="1:18" s="450" customFormat="1" ht="20.100000000000001" customHeight="1">
      <c r="A20" s="762" t="s">
        <v>427</v>
      </c>
      <c r="B20" s="762"/>
      <c r="C20" s="762"/>
      <c r="D20" s="762"/>
      <c r="E20" s="762"/>
      <c r="F20" s="762"/>
      <c r="G20" s="762"/>
      <c r="H20" s="762"/>
      <c r="I20" s="581"/>
      <c r="J20" s="581"/>
      <c r="K20" s="581"/>
      <c r="L20" s="581"/>
      <c r="M20" s="581"/>
      <c r="N20" s="581"/>
      <c r="O20" s="581"/>
      <c r="P20" s="581"/>
      <c r="Q20" s="581"/>
      <c r="R20" s="581"/>
    </row>
    <row r="21" spans="1:18" ht="20.100000000000001" customHeight="1">
      <c r="A21" s="451" t="s">
        <v>428</v>
      </c>
      <c r="B21" s="582"/>
      <c r="C21" s="582"/>
      <c r="D21" s="582"/>
      <c r="E21" s="582"/>
      <c r="F21" s="582"/>
      <c r="G21" s="582"/>
      <c r="H21" s="453" t="s">
        <v>429</v>
      </c>
    </row>
    <row r="22" spans="1:18" s="583" customFormat="1" ht="36" customHeight="1">
      <c r="A22" s="926" t="s">
        <v>430</v>
      </c>
      <c r="B22" s="566" t="s">
        <v>431</v>
      </c>
      <c r="C22" s="929" t="s">
        <v>432</v>
      </c>
      <c r="D22" s="930"/>
      <c r="E22" s="930"/>
      <c r="F22" s="930"/>
      <c r="G22" s="931"/>
      <c r="H22" s="566" t="s">
        <v>433</v>
      </c>
    </row>
    <row r="23" spans="1:18" s="583" customFormat="1" ht="18" customHeight="1">
      <c r="A23" s="927"/>
      <c r="B23" s="584"/>
      <c r="C23" s="566" t="s">
        <v>434</v>
      </c>
      <c r="D23" s="566" t="s">
        <v>435</v>
      </c>
      <c r="E23" s="566" t="s">
        <v>436</v>
      </c>
      <c r="F23" s="566" t="s">
        <v>437</v>
      </c>
      <c r="G23" s="566" t="s">
        <v>438</v>
      </c>
      <c r="H23" s="584"/>
    </row>
    <row r="24" spans="1:18" s="459" customFormat="1" ht="24" customHeight="1">
      <c r="A24" s="928"/>
      <c r="B24" s="568" t="s">
        <v>439</v>
      </c>
      <c r="C24" s="585" t="s">
        <v>440</v>
      </c>
      <c r="D24" s="585" t="s">
        <v>441</v>
      </c>
      <c r="E24" s="585" t="s">
        <v>442</v>
      </c>
      <c r="F24" s="585" t="s">
        <v>443</v>
      </c>
      <c r="G24" s="585" t="s">
        <v>444</v>
      </c>
      <c r="H24" s="568" t="s">
        <v>445</v>
      </c>
    </row>
    <row r="25" spans="1:18" s="459" customFormat="1" ht="42" customHeight="1">
      <c r="A25" s="569">
        <v>2010</v>
      </c>
      <c r="B25" s="586">
        <v>91723</v>
      </c>
      <c r="C25" s="587">
        <v>25633</v>
      </c>
      <c r="D25" s="587">
        <v>4360</v>
      </c>
      <c r="E25" s="587">
        <v>6663</v>
      </c>
      <c r="F25" s="587">
        <v>10626</v>
      </c>
      <c r="G25" s="587">
        <v>3984</v>
      </c>
      <c r="H25" s="588">
        <v>28</v>
      </c>
    </row>
    <row r="26" spans="1:18" s="459" customFormat="1" ht="42" customHeight="1">
      <c r="A26" s="573">
        <v>2015</v>
      </c>
      <c r="B26" s="589">
        <v>92743</v>
      </c>
      <c r="C26" s="590">
        <v>28853</v>
      </c>
      <c r="D26" s="590">
        <v>7665</v>
      </c>
      <c r="E26" s="590">
        <v>11898</v>
      </c>
      <c r="F26" s="590">
        <v>5031</v>
      </c>
      <c r="G26" s="590">
        <v>4259</v>
      </c>
      <c r="H26" s="591">
        <v>31</v>
      </c>
    </row>
    <row r="27" spans="1:18" ht="14.1" customHeight="1">
      <c r="A27" s="451" t="s">
        <v>446</v>
      </c>
      <c r="B27" s="582"/>
      <c r="C27" s="582"/>
      <c r="D27" s="582"/>
      <c r="E27" s="582"/>
      <c r="F27" s="582"/>
      <c r="G27" s="582"/>
      <c r="H27" s="582"/>
    </row>
    <row r="28" spans="1:18" ht="14.1" customHeight="1">
      <c r="A28" s="451" t="s">
        <v>447</v>
      </c>
      <c r="B28" s="582"/>
      <c r="C28" s="582"/>
      <c r="D28" s="582"/>
      <c r="E28" s="582"/>
      <c r="F28" s="582"/>
      <c r="G28" s="582"/>
      <c r="H28" s="582"/>
    </row>
    <row r="29" spans="1:18" ht="14.1" customHeight="1">
      <c r="A29" s="451" t="s">
        <v>448</v>
      </c>
      <c r="B29" s="592"/>
      <c r="C29" s="592"/>
      <c r="D29" s="592"/>
      <c r="E29" s="592"/>
      <c r="F29" s="592"/>
      <c r="G29" s="592"/>
      <c r="H29" s="592"/>
    </row>
    <row r="30" spans="1:18" ht="14.1" customHeight="1">
      <c r="A30" s="451" t="s">
        <v>449</v>
      </c>
      <c r="B30" s="592"/>
      <c r="C30" s="592"/>
      <c r="D30" s="592"/>
      <c r="E30" s="592"/>
      <c r="F30" s="592"/>
      <c r="G30" s="592"/>
      <c r="H30" s="592"/>
    </row>
    <row r="31" spans="1:18" ht="17.25" customHeight="1">
      <c r="A31" s="451" t="s">
        <v>450</v>
      </c>
      <c r="B31" s="592"/>
      <c r="C31" s="592"/>
      <c r="D31" s="592"/>
      <c r="E31" s="592"/>
      <c r="F31" s="592"/>
      <c r="G31" s="922"/>
      <c r="H31" s="922"/>
    </row>
  </sheetData>
  <mergeCells count="33">
    <mergeCell ref="G31:H31"/>
    <mergeCell ref="C12:D12"/>
    <mergeCell ref="E12:F12"/>
    <mergeCell ref="G12:H12"/>
    <mergeCell ref="C13:D13"/>
    <mergeCell ref="E13:F13"/>
    <mergeCell ref="G13:H13"/>
    <mergeCell ref="A16:H16"/>
    <mergeCell ref="A19:H19"/>
    <mergeCell ref="A20:H20"/>
    <mergeCell ref="A22:A24"/>
    <mergeCell ref="C22:G22"/>
    <mergeCell ref="C10:D10"/>
    <mergeCell ref="E10:F10"/>
    <mergeCell ref="G10:H10"/>
    <mergeCell ref="C11:D11"/>
    <mergeCell ref="E11:F11"/>
    <mergeCell ref="G11:H11"/>
    <mergeCell ref="C7:D7"/>
    <mergeCell ref="E7:F7"/>
    <mergeCell ref="G7:H7"/>
    <mergeCell ref="C9:D9"/>
    <mergeCell ref="E9:F9"/>
    <mergeCell ref="G9:H9"/>
    <mergeCell ref="C8:D8"/>
    <mergeCell ref="E8:F8"/>
    <mergeCell ref="G8:H8"/>
    <mergeCell ref="A2:H2"/>
    <mergeCell ref="A3:H3"/>
    <mergeCell ref="A4:H4"/>
    <mergeCell ref="C6:D6"/>
    <mergeCell ref="E6:F6"/>
    <mergeCell ref="G6:H6"/>
  </mergeCells>
  <phoneticPr fontId="4" type="noConversion"/>
  <pageMargins left="0.55118110236220474" right="0.55118110236220474" top="0.51181102362204722" bottom="0.39370078740157483" header="0.74803149606299213" footer="0.15748031496062992"/>
  <pageSetup paperSize="9" firstPageNumber="13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0"/>
  <sheetViews>
    <sheetView view="pageBreakPreview" topLeftCell="A10" zoomScaleNormal="100" zoomScaleSheetLayoutView="100" workbookViewId="0">
      <selection activeCell="H20" sqref="H20"/>
    </sheetView>
  </sheetViews>
  <sheetFormatPr defaultRowHeight="15.75"/>
  <cols>
    <col min="1" max="1" width="6.5" customWidth="1"/>
    <col min="2" max="2" width="7.625" customWidth="1"/>
    <col min="3" max="4" width="5.625" customWidth="1"/>
    <col min="5" max="5" width="7.25" customWidth="1"/>
    <col min="6" max="7" width="5.625" customWidth="1"/>
    <col min="8" max="8" width="7" customWidth="1"/>
    <col min="9" max="10" width="5.625" customWidth="1"/>
    <col min="11" max="11" width="9.625" customWidth="1"/>
    <col min="12" max="13" width="6.875" customWidth="1"/>
  </cols>
  <sheetData>
    <row r="1" spans="1:17" ht="5.0999999999999996" customHeight="1"/>
    <row r="2" spans="1:17" ht="50.1" customHeight="1">
      <c r="A2" s="932"/>
      <c r="B2" s="932"/>
      <c r="C2" s="932"/>
      <c r="D2" s="932"/>
      <c r="E2" s="932"/>
      <c r="F2" s="932"/>
      <c r="G2" s="932"/>
      <c r="H2" s="932"/>
      <c r="I2" s="932"/>
      <c r="J2" s="932"/>
      <c r="K2" s="932"/>
      <c r="L2" s="932"/>
      <c r="M2" s="932"/>
    </row>
    <row r="3" spans="1:17" ht="21" customHeight="1">
      <c r="A3" s="933" t="s">
        <v>451</v>
      </c>
      <c r="B3" s="933"/>
      <c r="C3" s="933"/>
      <c r="D3" s="933"/>
      <c r="E3" s="933"/>
      <c r="F3" s="933"/>
      <c r="G3" s="933"/>
      <c r="H3" s="933"/>
      <c r="I3" s="933"/>
      <c r="J3" s="933"/>
      <c r="K3" s="933"/>
      <c r="L3" s="933"/>
      <c r="M3" s="933"/>
    </row>
    <row r="4" spans="1:17" ht="20.100000000000001" customHeight="1">
      <c r="A4" s="934" t="s">
        <v>452</v>
      </c>
      <c r="B4" s="934"/>
      <c r="C4" s="934"/>
      <c r="D4" s="934"/>
      <c r="E4" s="934"/>
      <c r="F4" s="934"/>
      <c r="G4" s="934"/>
      <c r="H4" s="934"/>
      <c r="I4" s="934"/>
      <c r="J4" s="934"/>
      <c r="K4" s="934"/>
      <c r="L4" s="934"/>
      <c r="M4" s="934"/>
    </row>
    <row r="5" spans="1:17" ht="20.100000000000001" customHeight="1">
      <c r="A5" s="67" t="s">
        <v>453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593" t="s">
        <v>454</v>
      </c>
    </row>
    <row r="6" spans="1:17" s="594" customFormat="1" ht="30" customHeight="1">
      <c r="A6" s="935" t="s">
        <v>455</v>
      </c>
      <c r="B6" s="938" t="s">
        <v>456</v>
      </c>
      <c r="C6" s="939"/>
      <c r="D6" s="940"/>
      <c r="E6" s="941" t="s">
        <v>457</v>
      </c>
      <c r="F6" s="942"/>
      <c r="G6" s="943"/>
      <c r="H6" s="944" t="s">
        <v>458</v>
      </c>
      <c r="I6" s="945"/>
      <c r="J6" s="946"/>
      <c r="K6" s="941" t="s">
        <v>459</v>
      </c>
      <c r="L6" s="947"/>
      <c r="M6" s="948"/>
    </row>
    <row r="7" spans="1:17" s="595" customFormat="1" ht="46.5" customHeight="1">
      <c r="A7" s="936"/>
      <c r="B7" s="949" t="s">
        <v>460</v>
      </c>
      <c r="C7" s="950"/>
      <c r="D7" s="951"/>
      <c r="E7" s="952" t="s">
        <v>461</v>
      </c>
      <c r="F7" s="953"/>
      <c r="G7" s="954"/>
      <c r="H7" s="955" t="s">
        <v>462</v>
      </c>
      <c r="I7" s="956"/>
      <c r="J7" s="957"/>
      <c r="K7" s="952" t="s">
        <v>463</v>
      </c>
      <c r="L7" s="953"/>
      <c r="M7" s="954"/>
    </row>
    <row r="8" spans="1:17" s="594" customFormat="1" ht="20.100000000000001" customHeight="1">
      <c r="A8" s="937"/>
      <c r="B8" s="596"/>
      <c r="C8" s="597" t="s">
        <v>464</v>
      </c>
      <c r="D8" s="598" t="s">
        <v>465</v>
      </c>
      <c r="E8" s="703"/>
      <c r="F8" s="598" t="s">
        <v>466</v>
      </c>
      <c r="G8" s="598" t="s">
        <v>465</v>
      </c>
      <c r="H8" s="599"/>
      <c r="I8" s="598" t="s">
        <v>464</v>
      </c>
      <c r="J8" s="598" t="s">
        <v>465</v>
      </c>
      <c r="K8" s="600"/>
      <c r="L8" s="597" t="s">
        <v>464</v>
      </c>
      <c r="M8" s="598" t="s">
        <v>465</v>
      </c>
    </row>
    <row r="9" spans="1:17" ht="23.45" customHeight="1">
      <c r="A9" s="601">
        <v>2013</v>
      </c>
      <c r="B9" s="602">
        <v>1374</v>
      </c>
      <c r="C9" s="602">
        <v>775</v>
      </c>
      <c r="D9" s="602">
        <v>599</v>
      </c>
      <c r="E9" s="602">
        <f t="shared" ref="E9:E12" si="0">SUM(F9:G9)</f>
        <v>35</v>
      </c>
      <c r="F9" s="602">
        <v>20</v>
      </c>
      <c r="G9" s="602">
        <v>15</v>
      </c>
      <c r="H9" s="602">
        <f>SUM(I9:J9)</f>
        <v>371</v>
      </c>
      <c r="I9" s="602">
        <v>242</v>
      </c>
      <c r="J9" s="602">
        <v>129</v>
      </c>
      <c r="K9" s="602">
        <f>SUM(L9:M9)</f>
        <v>2</v>
      </c>
      <c r="L9" s="602">
        <v>0</v>
      </c>
      <c r="M9" s="603">
        <v>2</v>
      </c>
      <c r="O9" s="604"/>
      <c r="P9" s="604"/>
      <c r="Q9" s="604"/>
    </row>
    <row r="10" spans="1:17" ht="23.45" customHeight="1">
      <c r="A10" s="601">
        <v>2014</v>
      </c>
      <c r="B10" s="602">
        <v>1397</v>
      </c>
      <c r="C10" s="602">
        <v>735</v>
      </c>
      <c r="D10" s="602">
        <v>662</v>
      </c>
      <c r="E10" s="602">
        <f t="shared" si="0"/>
        <v>50</v>
      </c>
      <c r="F10" s="602">
        <v>26</v>
      </c>
      <c r="G10" s="602">
        <v>24</v>
      </c>
      <c r="H10" s="602">
        <f t="shared" ref="H10:H12" si="1">SUM(I10:J10)</f>
        <v>417</v>
      </c>
      <c r="I10" s="602">
        <v>255</v>
      </c>
      <c r="J10" s="602">
        <v>162</v>
      </c>
      <c r="K10" s="602">
        <f t="shared" ref="K10:K12" si="2">SUM(L10:M10)</f>
        <v>2</v>
      </c>
      <c r="L10" s="602">
        <v>1</v>
      </c>
      <c r="M10" s="603">
        <v>1</v>
      </c>
      <c r="O10" s="604"/>
      <c r="P10" s="604"/>
    </row>
    <row r="11" spans="1:17" s="303" customFormat="1" ht="23.45" customHeight="1">
      <c r="A11" s="601">
        <v>2015</v>
      </c>
      <c r="B11" s="602">
        <v>1486</v>
      </c>
      <c r="C11" s="602">
        <v>821</v>
      </c>
      <c r="D11" s="602">
        <v>665</v>
      </c>
      <c r="E11" s="602">
        <f t="shared" si="0"/>
        <v>48</v>
      </c>
      <c r="F11" s="602">
        <v>23</v>
      </c>
      <c r="G11" s="602">
        <v>25</v>
      </c>
      <c r="H11" s="602">
        <f t="shared" si="1"/>
        <v>397</v>
      </c>
      <c r="I11" s="602">
        <v>259</v>
      </c>
      <c r="J11" s="602">
        <v>138</v>
      </c>
      <c r="K11" s="602">
        <f t="shared" si="2"/>
        <v>1</v>
      </c>
      <c r="L11" s="602">
        <v>1</v>
      </c>
      <c r="M11" s="603">
        <v>0</v>
      </c>
      <c r="O11" s="604"/>
      <c r="P11" s="604"/>
    </row>
    <row r="12" spans="1:17" s="303" customFormat="1" ht="23.45" customHeight="1">
      <c r="A12" s="601">
        <v>2016</v>
      </c>
      <c r="B12" s="602">
        <v>1534</v>
      </c>
      <c r="C12" s="602">
        <v>817</v>
      </c>
      <c r="D12" s="602">
        <v>717</v>
      </c>
      <c r="E12" s="602">
        <f t="shared" si="0"/>
        <v>67</v>
      </c>
      <c r="F12" s="602">
        <v>25</v>
      </c>
      <c r="G12" s="602">
        <v>42</v>
      </c>
      <c r="H12" s="602">
        <f t="shared" si="1"/>
        <v>402</v>
      </c>
      <c r="I12" s="602">
        <v>247</v>
      </c>
      <c r="J12" s="602">
        <v>155</v>
      </c>
      <c r="K12" s="602">
        <f t="shared" si="2"/>
        <v>4</v>
      </c>
      <c r="L12" s="602">
        <v>1</v>
      </c>
      <c r="M12" s="603">
        <v>3</v>
      </c>
      <c r="O12" s="604"/>
      <c r="P12" s="604"/>
    </row>
    <row r="13" spans="1:17" s="303" customFormat="1" ht="23.45" customHeight="1">
      <c r="A13" s="601">
        <v>2017</v>
      </c>
      <c r="B13" s="602">
        <v>1451</v>
      </c>
      <c r="C13" s="602">
        <v>733</v>
      </c>
      <c r="D13" s="602">
        <v>718</v>
      </c>
      <c r="E13" s="602">
        <v>49</v>
      </c>
      <c r="F13" s="602">
        <v>21</v>
      </c>
      <c r="G13" s="602">
        <v>28</v>
      </c>
      <c r="H13" s="602">
        <v>339</v>
      </c>
      <c r="I13" s="602">
        <v>203</v>
      </c>
      <c r="J13" s="602">
        <v>136</v>
      </c>
      <c r="K13" s="602">
        <v>6</v>
      </c>
      <c r="L13" s="602">
        <v>2</v>
      </c>
      <c r="M13" s="603">
        <v>4</v>
      </c>
      <c r="O13" s="604"/>
      <c r="P13" s="604"/>
    </row>
    <row r="14" spans="1:17" ht="23.45" customHeight="1">
      <c r="A14" s="605">
        <v>2018</v>
      </c>
      <c r="B14" s="606">
        <v>1600</v>
      </c>
      <c r="C14" s="607">
        <v>864</v>
      </c>
      <c r="D14" s="607">
        <v>736</v>
      </c>
      <c r="E14" s="608">
        <v>79</v>
      </c>
      <c r="F14" s="606">
        <v>33</v>
      </c>
      <c r="G14" s="606">
        <v>46</v>
      </c>
      <c r="H14" s="606">
        <v>378</v>
      </c>
      <c r="I14" s="607">
        <v>238</v>
      </c>
      <c r="J14" s="607">
        <v>140</v>
      </c>
      <c r="K14" s="609">
        <v>3</v>
      </c>
      <c r="L14" s="606">
        <v>3</v>
      </c>
      <c r="M14" s="610">
        <v>0</v>
      </c>
      <c r="O14" s="611"/>
      <c r="P14" s="611"/>
    </row>
    <row r="15" spans="1:17" s="594" customFormat="1" ht="21" customHeight="1">
      <c r="A15" s="935" t="s">
        <v>467</v>
      </c>
      <c r="B15" s="938" t="s">
        <v>468</v>
      </c>
      <c r="C15" s="939"/>
      <c r="D15" s="939"/>
      <c r="E15" s="938" t="s">
        <v>469</v>
      </c>
      <c r="F15" s="939"/>
      <c r="G15" s="940"/>
      <c r="H15" s="938" t="s">
        <v>470</v>
      </c>
      <c r="I15" s="939"/>
      <c r="J15" s="939"/>
      <c r="K15" s="958" t="s">
        <v>471</v>
      </c>
      <c r="L15" s="959"/>
      <c r="M15" s="960"/>
      <c r="O15" s="508"/>
      <c r="P15" s="508"/>
    </row>
    <row r="16" spans="1:17" ht="36" customHeight="1">
      <c r="A16" s="936"/>
      <c r="B16" s="952" t="s">
        <v>472</v>
      </c>
      <c r="C16" s="953"/>
      <c r="D16" s="953"/>
      <c r="E16" s="952" t="s">
        <v>473</v>
      </c>
      <c r="F16" s="953"/>
      <c r="G16" s="954"/>
      <c r="H16" s="952" t="s">
        <v>474</v>
      </c>
      <c r="I16" s="953"/>
      <c r="J16" s="953"/>
      <c r="K16" s="952" t="s">
        <v>475</v>
      </c>
      <c r="L16" s="953"/>
      <c r="M16" s="954"/>
    </row>
    <row r="17" spans="1:13" s="594" customFormat="1" ht="20.100000000000001" customHeight="1">
      <c r="A17" s="937"/>
      <c r="B17" s="612"/>
      <c r="C17" s="598" t="s">
        <v>476</v>
      </c>
      <c r="D17" s="598" t="s">
        <v>477</v>
      </c>
      <c r="E17" s="703"/>
      <c r="F17" s="598" t="s">
        <v>476</v>
      </c>
      <c r="G17" s="597" t="s">
        <v>477</v>
      </c>
      <c r="H17" s="599"/>
      <c r="I17" s="598" t="s">
        <v>476</v>
      </c>
      <c r="J17" s="598" t="s">
        <v>477</v>
      </c>
      <c r="K17" s="702"/>
      <c r="L17" s="598" t="s">
        <v>476</v>
      </c>
      <c r="M17" s="598" t="s">
        <v>477</v>
      </c>
    </row>
    <row r="18" spans="1:13" ht="23.45" customHeight="1">
      <c r="A18" s="601">
        <v>2013</v>
      </c>
      <c r="B18" s="613">
        <f>SUM(C18:D18)</f>
        <v>66</v>
      </c>
      <c r="C18" s="602">
        <v>33</v>
      </c>
      <c r="D18" s="602">
        <v>33</v>
      </c>
      <c r="E18" s="602">
        <f>SUM(F18:G18)</f>
        <v>18</v>
      </c>
      <c r="F18" s="602">
        <v>7</v>
      </c>
      <c r="G18" s="602">
        <v>11</v>
      </c>
      <c r="H18" s="602">
        <v>74</v>
      </c>
      <c r="I18" s="602">
        <v>31</v>
      </c>
      <c r="J18" s="602">
        <v>43</v>
      </c>
      <c r="K18" s="602" t="s">
        <v>478</v>
      </c>
      <c r="L18" s="602">
        <v>0</v>
      </c>
      <c r="M18" s="603" t="s">
        <v>478</v>
      </c>
    </row>
    <row r="19" spans="1:13" ht="23.45" customHeight="1">
      <c r="A19" s="601">
        <v>2014</v>
      </c>
      <c r="B19" s="613">
        <f t="shared" ref="B19:B21" si="3">SUM(C19:D19)</f>
        <v>73</v>
      </c>
      <c r="C19" s="602">
        <v>36</v>
      </c>
      <c r="D19" s="602">
        <v>37</v>
      </c>
      <c r="E19" s="602">
        <f t="shared" ref="E19:E21" si="4">SUM(F19:G19)</f>
        <v>10</v>
      </c>
      <c r="F19" s="602">
        <v>4</v>
      </c>
      <c r="G19" s="602">
        <v>6</v>
      </c>
      <c r="H19" s="602">
        <f t="shared" ref="H19:H21" si="5">SUM(I19:J19)</f>
        <v>109</v>
      </c>
      <c r="I19" s="602">
        <v>33</v>
      </c>
      <c r="J19" s="602">
        <v>76</v>
      </c>
      <c r="K19" s="602" t="s">
        <v>478</v>
      </c>
      <c r="L19" s="602">
        <v>0</v>
      </c>
      <c r="M19" s="603" t="s">
        <v>478</v>
      </c>
    </row>
    <row r="20" spans="1:13" s="303" customFormat="1" ht="23.45" customHeight="1">
      <c r="A20" s="601">
        <v>2015</v>
      </c>
      <c r="B20" s="613">
        <f t="shared" si="3"/>
        <v>76</v>
      </c>
      <c r="C20" s="602">
        <v>45</v>
      </c>
      <c r="D20" s="602">
        <v>31</v>
      </c>
      <c r="E20" s="602">
        <f t="shared" si="4"/>
        <v>17</v>
      </c>
      <c r="F20" s="602">
        <v>14</v>
      </c>
      <c r="G20" s="602">
        <v>3</v>
      </c>
      <c r="H20" s="602">
        <f t="shared" si="5"/>
        <v>116</v>
      </c>
      <c r="I20" s="602">
        <v>30</v>
      </c>
      <c r="J20" s="602">
        <v>86</v>
      </c>
      <c r="K20" s="602" t="s">
        <v>478</v>
      </c>
      <c r="L20" s="602">
        <v>0</v>
      </c>
      <c r="M20" s="603" t="s">
        <v>478</v>
      </c>
    </row>
    <row r="21" spans="1:13" s="303" customFormat="1" ht="23.45" customHeight="1">
      <c r="A21" s="601">
        <v>2016</v>
      </c>
      <c r="B21" s="613">
        <f t="shared" si="3"/>
        <v>77</v>
      </c>
      <c r="C21" s="602">
        <v>34</v>
      </c>
      <c r="D21" s="602">
        <v>43</v>
      </c>
      <c r="E21" s="602">
        <f t="shared" si="4"/>
        <v>51</v>
      </c>
      <c r="F21" s="602">
        <v>21</v>
      </c>
      <c r="G21" s="602">
        <v>30</v>
      </c>
      <c r="H21" s="602">
        <f t="shared" si="5"/>
        <v>74</v>
      </c>
      <c r="I21" s="602">
        <v>29</v>
      </c>
      <c r="J21" s="602">
        <v>45</v>
      </c>
      <c r="K21" s="602" t="s">
        <v>478</v>
      </c>
      <c r="L21" s="602">
        <v>0</v>
      </c>
      <c r="M21" s="603" t="s">
        <v>478</v>
      </c>
    </row>
    <row r="22" spans="1:13" s="303" customFormat="1" ht="23.45" customHeight="1">
      <c r="A22" s="601">
        <v>2017</v>
      </c>
      <c r="B22" s="613">
        <v>59</v>
      </c>
      <c r="C22" s="602">
        <v>26</v>
      </c>
      <c r="D22" s="602">
        <v>33</v>
      </c>
      <c r="E22" s="602">
        <v>16</v>
      </c>
      <c r="F22" s="602">
        <v>2</v>
      </c>
      <c r="G22" s="602">
        <v>14</v>
      </c>
      <c r="H22" s="602">
        <v>75</v>
      </c>
      <c r="I22" s="602">
        <v>18</v>
      </c>
      <c r="J22" s="602">
        <v>57</v>
      </c>
      <c r="K22" s="602" t="s">
        <v>39</v>
      </c>
      <c r="L22" s="602">
        <v>0</v>
      </c>
      <c r="M22" s="603" t="s">
        <v>39</v>
      </c>
    </row>
    <row r="23" spans="1:13" ht="23.45" customHeight="1">
      <c r="A23" s="605">
        <v>2018</v>
      </c>
      <c r="B23" s="614">
        <v>43</v>
      </c>
      <c r="C23" s="606">
        <v>19</v>
      </c>
      <c r="D23" s="606">
        <v>24</v>
      </c>
      <c r="E23" s="606">
        <v>13</v>
      </c>
      <c r="F23" s="606">
        <v>6</v>
      </c>
      <c r="G23" s="606">
        <v>7</v>
      </c>
      <c r="H23" s="606">
        <v>55</v>
      </c>
      <c r="I23" s="606">
        <v>23</v>
      </c>
      <c r="J23" s="606">
        <v>32</v>
      </c>
      <c r="K23" s="606">
        <v>0</v>
      </c>
      <c r="L23" s="608">
        <v>0</v>
      </c>
      <c r="M23" s="610">
        <v>0</v>
      </c>
    </row>
    <row r="24" spans="1:13" s="594" customFormat="1" ht="21" customHeight="1">
      <c r="A24" s="935" t="s">
        <v>479</v>
      </c>
      <c r="B24" s="938" t="s">
        <v>480</v>
      </c>
      <c r="C24" s="939"/>
      <c r="D24" s="940"/>
      <c r="E24" s="939" t="s">
        <v>481</v>
      </c>
      <c r="F24" s="939"/>
      <c r="G24" s="940"/>
      <c r="H24" s="938" t="s">
        <v>482</v>
      </c>
      <c r="I24" s="939"/>
      <c r="J24" s="940"/>
      <c r="K24" s="938" t="s">
        <v>483</v>
      </c>
      <c r="L24" s="939"/>
      <c r="M24" s="940"/>
    </row>
    <row r="25" spans="1:13" ht="29.25" customHeight="1">
      <c r="A25" s="936"/>
      <c r="B25" s="952" t="s">
        <v>484</v>
      </c>
      <c r="C25" s="953"/>
      <c r="D25" s="954"/>
      <c r="E25" s="953" t="s">
        <v>485</v>
      </c>
      <c r="F25" s="953"/>
      <c r="G25" s="954"/>
      <c r="H25" s="952" t="s">
        <v>486</v>
      </c>
      <c r="I25" s="953"/>
      <c r="J25" s="954"/>
      <c r="K25" s="952" t="s">
        <v>487</v>
      </c>
      <c r="L25" s="953"/>
      <c r="M25" s="954"/>
    </row>
    <row r="26" spans="1:13" s="594" customFormat="1" ht="20.100000000000001" customHeight="1">
      <c r="A26" s="937"/>
      <c r="B26" s="612"/>
      <c r="C26" s="598" t="s">
        <v>488</v>
      </c>
      <c r="D26" s="598" t="s">
        <v>489</v>
      </c>
      <c r="E26" s="703"/>
      <c r="F26" s="598" t="s">
        <v>488</v>
      </c>
      <c r="G26" s="597" t="s">
        <v>489</v>
      </c>
      <c r="H26" s="703"/>
      <c r="I26" s="598" t="s">
        <v>488</v>
      </c>
      <c r="J26" s="598" t="s">
        <v>489</v>
      </c>
      <c r="K26" s="615"/>
      <c r="L26" s="597" t="s">
        <v>488</v>
      </c>
      <c r="M26" s="598" t="s">
        <v>489</v>
      </c>
    </row>
    <row r="27" spans="1:13" ht="23.25" customHeight="1">
      <c r="A27" s="601">
        <v>2013</v>
      </c>
      <c r="B27" s="613" t="s">
        <v>478</v>
      </c>
      <c r="C27" s="602">
        <v>0</v>
      </c>
      <c r="D27" s="602">
        <v>0</v>
      </c>
      <c r="E27" s="602">
        <f>SUM(F27:G27)</f>
        <v>272</v>
      </c>
      <c r="F27" s="602">
        <v>138</v>
      </c>
      <c r="G27" s="602">
        <v>134</v>
      </c>
      <c r="H27" s="602">
        <f>SUM(I27:J27)</f>
        <v>130</v>
      </c>
      <c r="I27" s="602">
        <v>68</v>
      </c>
      <c r="J27" s="602">
        <v>62</v>
      </c>
      <c r="K27" s="602">
        <f>SUM(L27:M27)</f>
        <v>61</v>
      </c>
      <c r="L27" s="602">
        <v>40</v>
      </c>
      <c r="M27" s="603">
        <v>21</v>
      </c>
    </row>
    <row r="28" spans="1:13" ht="23.25" customHeight="1">
      <c r="A28" s="601">
        <v>2014</v>
      </c>
      <c r="B28" s="613" t="s">
        <v>478</v>
      </c>
      <c r="C28" s="602">
        <v>0</v>
      </c>
      <c r="D28" s="602">
        <v>0</v>
      </c>
      <c r="E28" s="602">
        <f t="shared" ref="E28:E30" si="6">SUM(F28:G28)</f>
        <v>248</v>
      </c>
      <c r="F28" s="602">
        <v>109</v>
      </c>
      <c r="G28" s="602">
        <v>139</v>
      </c>
      <c r="H28" s="602">
        <f t="shared" ref="H28:H30" si="7">SUM(I28:J28)</f>
        <v>124</v>
      </c>
      <c r="I28" s="602">
        <v>63</v>
      </c>
      <c r="J28" s="602">
        <v>61</v>
      </c>
      <c r="K28" s="602">
        <f t="shared" ref="K28:K30" si="8">SUM(L28:M28)</f>
        <v>66</v>
      </c>
      <c r="L28" s="602">
        <v>36</v>
      </c>
      <c r="M28" s="603">
        <v>30</v>
      </c>
    </row>
    <row r="29" spans="1:13" ht="23.25" customHeight="1">
      <c r="A29" s="601">
        <v>2015</v>
      </c>
      <c r="B29" s="613" t="s">
        <v>478</v>
      </c>
      <c r="C29" s="602">
        <v>0</v>
      </c>
      <c r="D29" s="602">
        <v>0</v>
      </c>
      <c r="E29" s="602">
        <f t="shared" si="6"/>
        <v>285</v>
      </c>
      <c r="F29" s="602">
        <v>130</v>
      </c>
      <c r="G29" s="602">
        <v>155</v>
      </c>
      <c r="H29" s="602">
        <f t="shared" si="7"/>
        <v>170</v>
      </c>
      <c r="I29" s="602">
        <v>91</v>
      </c>
      <c r="J29" s="602">
        <v>79</v>
      </c>
      <c r="K29" s="602">
        <f t="shared" si="8"/>
        <v>45</v>
      </c>
      <c r="L29" s="602">
        <v>32</v>
      </c>
      <c r="M29" s="603">
        <v>13</v>
      </c>
    </row>
    <row r="30" spans="1:13" ht="23.25" customHeight="1">
      <c r="A30" s="601">
        <v>2016</v>
      </c>
      <c r="B30" s="613" t="s">
        <v>478</v>
      </c>
      <c r="C30" s="602">
        <v>0</v>
      </c>
      <c r="D30" s="602">
        <v>0</v>
      </c>
      <c r="E30" s="602">
        <f t="shared" si="6"/>
        <v>296</v>
      </c>
      <c r="F30" s="602">
        <v>133</v>
      </c>
      <c r="G30" s="602">
        <v>163</v>
      </c>
      <c r="H30" s="602">
        <f t="shared" si="7"/>
        <v>164</v>
      </c>
      <c r="I30" s="602">
        <v>84</v>
      </c>
      <c r="J30" s="602">
        <v>80</v>
      </c>
      <c r="K30" s="602">
        <f t="shared" si="8"/>
        <v>71</v>
      </c>
      <c r="L30" s="602">
        <v>49</v>
      </c>
      <c r="M30" s="603">
        <v>22</v>
      </c>
    </row>
    <row r="31" spans="1:13" ht="23.25" customHeight="1">
      <c r="A31" s="601">
        <v>2017</v>
      </c>
      <c r="B31" s="613" t="s">
        <v>39</v>
      </c>
      <c r="C31" s="602">
        <v>0</v>
      </c>
      <c r="D31" s="602">
        <v>0</v>
      </c>
      <c r="E31" s="602">
        <v>282</v>
      </c>
      <c r="F31" s="602">
        <v>136</v>
      </c>
      <c r="G31" s="602">
        <v>146</v>
      </c>
      <c r="H31" s="602">
        <v>199</v>
      </c>
      <c r="I31" s="602">
        <v>89</v>
      </c>
      <c r="J31" s="602">
        <v>110</v>
      </c>
      <c r="K31" s="602">
        <v>70</v>
      </c>
      <c r="L31" s="602">
        <v>43</v>
      </c>
      <c r="M31" s="603">
        <v>27</v>
      </c>
    </row>
    <row r="32" spans="1:13" ht="23.25" customHeight="1">
      <c r="A32" s="616">
        <v>2018</v>
      </c>
      <c r="B32" s="617">
        <v>0</v>
      </c>
      <c r="C32" s="618">
        <v>0</v>
      </c>
      <c r="D32" s="618">
        <v>0</v>
      </c>
      <c r="E32" s="618">
        <v>286</v>
      </c>
      <c r="F32" s="619">
        <v>127</v>
      </c>
      <c r="G32" s="619">
        <v>159</v>
      </c>
      <c r="H32" s="618">
        <v>248</v>
      </c>
      <c r="I32" s="618">
        <v>144</v>
      </c>
      <c r="J32" s="619">
        <v>104</v>
      </c>
      <c r="K32" s="618">
        <v>61</v>
      </c>
      <c r="L32" s="618">
        <v>30</v>
      </c>
      <c r="M32" s="620">
        <v>31</v>
      </c>
    </row>
    <row r="33" spans="1:13" ht="15.95" customHeight="1">
      <c r="A33" s="67" t="s">
        <v>490</v>
      </c>
      <c r="B33" s="621"/>
      <c r="C33" s="621"/>
      <c r="D33" s="621"/>
      <c r="E33" s="621"/>
      <c r="F33" s="621"/>
      <c r="G33" s="621"/>
      <c r="H33" s="621"/>
      <c r="I33" s="621"/>
      <c r="J33" s="621"/>
      <c r="K33" s="621"/>
      <c r="L33" s="621"/>
      <c r="M33" s="621"/>
    </row>
    <row r="34" spans="1:13" ht="17.25" customHeight="1">
      <c r="A34" s="621"/>
      <c r="B34" s="621"/>
      <c r="C34" s="621"/>
      <c r="D34" s="621"/>
      <c r="E34" s="621"/>
      <c r="F34" s="621"/>
      <c r="G34" s="621"/>
      <c r="H34" s="621"/>
      <c r="I34" s="621"/>
      <c r="J34" s="621"/>
      <c r="K34" s="621"/>
      <c r="L34" s="621"/>
      <c r="M34" s="621"/>
    </row>
    <row r="35" spans="1:13" ht="17.25" customHeight="1">
      <c r="A35" s="621"/>
      <c r="B35" s="621"/>
      <c r="C35" s="621"/>
      <c r="D35" s="621"/>
      <c r="E35" s="621"/>
      <c r="F35" s="621"/>
      <c r="G35" s="621"/>
      <c r="H35" s="621"/>
      <c r="I35" s="621"/>
      <c r="J35" s="621"/>
      <c r="K35" s="621"/>
      <c r="L35" s="621"/>
      <c r="M35" s="621"/>
    </row>
    <row r="36" spans="1:13" ht="17.25" customHeight="1">
      <c r="A36" s="621"/>
      <c r="B36" s="621"/>
      <c r="C36" s="621"/>
      <c r="D36" s="621"/>
      <c r="E36" s="621"/>
      <c r="F36" s="621"/>
      <c r="G36" s="621"/>
      <c r="H36" s="621"/>
      <c r="I36" s="621"/>
      <c r="J36" s="621"/>
      <c r="K36" s="621"/>
      <c r="L36" s="621"/>
      <c r="M36" s="621"/>
    </row>
    <row r="37" spans="1:13" ht="17.25" customHeight="1">
      <c r="A37" s="621"/>
      <c r="B37" s="621"/>
      <c r="C37" s="621"/>
      <c r="D37" s="621"/>
      <c r="E37" s="621"/>
      <c r="F37" s="621"/>
      <c r="G37" s="621"/>
      <c r="H37" s="621"/>
      <c r="I37" s="621"/>
      <c r="J37" s="621"/>
      <c r="K37" s="621"/>
      <c r="L37" s="621"/>
      <c r="M37" s="621"/>
    </row>
    <row r="38" spans="1:13" ht="17.25" customHeight="1">
      <c r="A38" s="621"/>
      <c r="B38" s="621"/>
      <c r="C38" s="621"/>
      <c r="D38" s="621"/>
      <c r="E38" s="621"/>
      <c r="F38" s="621"/>
      <c r="G38" s="621"/>
      <c r="H38" s="621"/>
      <c r="I38" s="621"/>
      <c r="J38" s="621"/>
      <c r="K38" s="621"/>
      <c r="L38" s="621"/>
      <c r="M38" s="621"/>
    </row>
    <row r="39" spans="1:13" ht="17.25" customHeight="1">
      <c r="A39" s="621"/>
      <c r="B39" s="621"/>
      <c r="C39" s="621"/>
      <c r="D39" s="621"/>
      <c r="E39" s="621"/>
      <c r="F39" s="621"/>
      <c r="G39" s="621"/>
      <c r="H39" s="621"/>
      <c r="I39" s="621"/>
      <c r="J39" s="621"/>
      <c r="K39" s="621"/>
      <c r="L39" s="621"/>
      <c r="M39" s="621"/>
    </row>
    <row r="40" spans="1:13" ht="17.25" customHeight="1">
      <c r="A40" s="621"/>
      <c r="B40" s="621"/>
      <c r="C40" s="621"/>
      <c r="D40" s="621"/>
      <c r="E40" s="621"/>
      <c r="F40" s="621"/>
      <c r="G40" s="621"/>
      <c r="H40" s="621"/>
      <c r="I40" s="621"/>
      <c r="J40" s="621"/>
      <c r="K40" s="621"/>
      <c r="L40" s="621"/>
      <c r="M40" s="621"/>
    </row>
  </sheetData>
  <mergeCells count="30">
    <mergeCell ref="A24:A26"/>
    <mergeCell ref="B24:D24"/>
    <mergeCell ref="E24:G24"/>
    <mergeCell ref="H24:J24"/>
    <mergeCell ref="K24:M24"/>
    <mergeCell ref="B25:D25"/>
    <mergeCell ref="E25:G25"/>
    <mergeCell ref="H25:J25"/>
    <mergeCell ref="K25:M25"/>
    <mergeCell ref="A15:A17"/>
    <mergeCell ref="B15:D15"/>
    <mergeCell ref="E15:G15"/>
    <mergeCell ref="H15:J15"/>
    <mergeCell ref="K15:M15"/>
    <mergeCell ref="B16:D16"/>
    <mergeCell ref="E16:G16"/>
    <mergeCell ref="H16:J16"/>
    <mergeCell ref="K16:M16"/>
    <mergeCell ref="A2:M2"/>
    <mergeCell ref="A3:M3"/>
    <mergeCell ref="A4:M4"/>
    <mergeCell ref="A6:A8"/>
    <mergeCell ref="B6:D6"/>
    <mergeCell ref="E6:G6"/>
    <mergeCell ref="H6:J6"/>
    <mergeCell ref="K6:M6"/>
    <mergeCell ref="B7:D7"/>
    <mergeCell ref="E7:G7"/>
    <mergeCell ref="H7:J7"/>
    <mergeCell ref="K7:M7"/>
  </mergeCells>
  <phoneticPr fontId="4" type="noConversion"/>
  <pageMargins left="0.55118110236220474" right="0.55118110236220474" top="0.51181102362204722" bottom="0.39370078740157483" header="0.74803149606299213" footer="0.15748031496062992"/>
  <pageSetup paperSize="9" orientation="portrait" r:id="rId1"/>
  <ignoredErrors>
    <ignoredError sqref="E18" formulaRange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5"/>
  <sheetViews>
    <sheetView view="pageBreakPreview" zoomScaleNormal="100" zoomScaleSheetLayoutView="100" workbookViewId="0">
      <selection activeCell="D12" sqref="D12"/>
    </sheetView>
  </sheetViews>
  <sheetFormatPr defaultRowHeight="15.75"/>
  <cols>
    <col min="1" max="1" width="6.875" customWidth="1"/>
    <col min="2" max="10" width="8.625" customWidth="1"/>
  </cols>
  <sheetData>
    <row r="1" spans="1:13" ht="5.0999999999999996" customHeight="1"/>
    <row r="2" spans="1:13" ht="50.1" customHeight="1">
      <c r="A2" s="932"/>
      <c r="B2" s="932"/>
      <c r="C2" s="932"/>
      <c r="D2" s="932"/>
      <c r="E2" s="932"/>
      <c r="F2" s="932"/>
      <c r="G2" s="932"/>
      <c r="H2" s="932"/>
      <c r="I2" s="932"/>
      <c r="J2" s="932"/>
    </row>
    <row r="3" spans="1:13" ht="21" customHeight="1">
      <c r="A3" s="933" t="s">
        <v>491</v>
      </c>
      <c r="B3" s="933"/>
      <c r="C3" s="933"/>
      <c r="D3" s="933"/>
      <c r="E3" s="933"/>
      <c r="F3" s="933"/>
      <c r="G3" s="933"/>
      <c r="H3" s="933"/>
      <c r="I3" s="933"/>
      <c r="J3" s="933"/>
    </row>
    <row r="4" spans="1:13" ht="20.100000000000001" customHeight="1">
      <c r="A4" s="934" t="s">
        <v>492</v>
      </c>
      <c r="B4" s="934"/>
      <c r="C4" s="934"/>
      <c r="D4" s="934"/>
      <c r="E4" s="934"/>
      <c r="F4" s="934"/>
      <c r="G4" s="934"/>
      <c r="H4" s="934"/>
      <c r="I4" s="934"/>
      <c r="J4" s="934"/>
    </row>
    <row r="5" spans="1:13" ht="20.100000000000001" customHeight="1">
      <c r="A5" s="67" t="s">
        <v>493</v>
      </c>
      <c r="B5" s="67"/>
      <c r="C5" s="67"/>
      <c r="D5" s="67"/>
      <c r="E5" s="67"/>
      <c r="F5" s="770" t="s">
        <v>494</v>
      </c>
      <c r="G5" s="770"/>
      <c r="H5" s="770"/>
      <c r="I5" s="770"/>
      <c r="J5" s="770"/>
    </row>
    <row r="6" spans="1:13" s="594" customFormat="1" ht="21.75" customHeight="1">
      <c r="A6" s="935" t="s">
        <v>495</v>
      </c>
      <c r="B6" s="945" t="s">
        <v>496</v>
      </c>
      <c r="C6" s="945"/>
      <c r="D6" s="946"/>
      <c r="E6" s="944" t="s">
        <v>497</v>
      </c>
      <c r="F6" s="945"/>
      <c r="G6" s="945"/>
      <c r="H6" s="944" t="s">
        <v>498</v>
      </c>
      <c r="I6" s="945"/>
      <c r="J6" s="946"/>
    </row>
    <row r="7" spans="1:13" ht="33" customHeight="1">
      <c r="A7" s="936"/>
      <c r="B7" s="952" t="s">
        <v>499</v>
      </c>
      <c r="C7" s="953"/>
      <c r="D7" s="954"/>
      <c r="E7" s="952" t="s">
        <v>500</v>
      </c>
      <c r="F7" s="953"/>
      <c r="G7" s="953"/>
      <c r="H7" s="952" t="s">
        <v>501</v>
      </c>
      <c r="I7" s="953"/>
      <c r="J7" s="954"/>
    </row>
    <row r="8" spans="1:13" s="594" customFormat="1" ht="20.100000000000001" customHeight="1">
      <c r="A8" s="937"/>
      <c r="B8" s="600"/>
      <c r="C8" s="598" t="s">
        <v>502</v>
      </c>
      <c r="D8" s="598" t="s">
        <v>503</v>
      </c>
      <c r="E8" s="622"/>
      <c r="F8" s="598" t="s">
        <v>502</v>
      </c>
      <c r="G8" s="598" t="s">
        <v>503</v>
      </c>
      <c r="H8" s="600"/>
      <c r="I8" s="598" t="s">
        <v>502</v>
      </c>
      <c r="J8" s="598" t="s">
        <v>503</v>
      </c>
    </row>
    <row r="9" spans="1:13" ht="24.95" customHeight="1">
      <c r="A9" s="695">
        <v>2013</v>
      </c>
      <c r="B9" s="420">
        <v>1</v>
      </c>
      <c r="C9" s="141">
        <v>0</v>
      </c>
      <c r="D9" s="141">
        <v>1</v>
      </c>
      <c r="E9" s="141">
        <v>9</v>
      </c>
      <c r="F9" s="141">
        <v>1</v>
      </c>
      <c r="G9" s="141">
        <v>8</v>
      </c>
      <c r="H9" s="141">
        <f>SUM(I9:J9)</f>
        <v>34</v>
      </c>
      <c r="I9" s="141">
        <v>13</v>
      </c>
      <c r="J9" s="677">
        <v>21</v>
      </c>
      <c r="K9" s="302"/>
      <c r="L9" s="302"/>
      <c r="M9" s="302"/>
    </row>
    <row r="10" spans="1:13" ht="24.95" customHeight="1">
      <c r="A10" s="695">
        <v>2014</v>
      </c>
      <c r="B10" s="420">
        <v>1</v>
      </c>
      <c r="C10" s="141">
        <v>0</v>
      </c>
      <c r="D10" s="141">
        <v>1</v>
      </c>
      <c r="E10" s="141">
        <v>11</v>
      </c>
      <c r="F10" s="141">
        <v>0</v>
      </c>
      <c r="G10" s="141">
        <v>11</v>
      </c>
      <c r="H10" s="141">
        <f t="shared" ref="H10:H12" si="0">SUM(I10:J10)</f>
        <v>28</v>
      </c>
      <c r="I10" s="141">
        <v>15</v>
      </c>
      <c r="J10" s="677">
        <v>13</v>
      </c>
    </row>
    <row r="11" spans="1:13" s="303" customFormat="1" ht="24.95" customHeight="1">
      <c r="A11" s="461">
        <v>2015</v>
      </c>
      <c r="B11" s="420">
        <v>1</v>
      </c>
      <c r="C11" s="141">
        <v>1</v>
      </c>
      <c r="D11" s="141">
        <v>0</v>
      </c>
      <c r="E11" s="141">
        <v>5</v>
      </c>
      <c r="F11" s="141">
        <v>2</v>
      </c>
      <c r="G11" s="141">
        <v>3</v>
      </c>
      <c r="H11" s="141">
        <f t="shared" si="0"/>
        <v>43</v>
      </c>
      <c r="I11" s="141">
        <v>23</v>
      </c>
      <c r="J11" s="677">
        <v>20</v>
      </c>
    </row>
    <row r="12" spans="1:13" s="623" customFormat="1" ht="24.95" customHeight="1">
      <c r="A12" s="461">
        <v>2016</v>
      </c>
      <c r="B12" s="420">
        <v>2</v>
      </c>
      <c r="C12" s="141">
        <v>1</v>
      </c>
      <c r="D12" s="141">
        <v>1</v>
      </c>
      <c r="E12" s="141">
        <v>11</v>
      </c>
      <c r="F12" s="141">
        <v>4</v>
      </c>
      <c r="G12" s="141">
        <v>7</v>
      </c>
      <c r="H12" s="141">
        <f t="shared" si="0"/>
        <v>53</v>
      </c>
      <c r="I12" s="141">
        <v>29</v>
      </c>
      <c r="J12" s="677">
        <v>24</v>
      </c>
    </row>
    <row r="13" spans="1:13" s="623" customFormat="1" ht="24.95" customHeight="1">
      <c r="A13" s="461">
        <v>2017</v>
      </c>
      <c r="B13" s="420">
        <v>8</v>
      </c>
      <c r="C13" s="141">
        <v>1</v>
      </c>
      <c r="D13" s="141">
        <v>7</v>
      </c>
      <c r="E13" s="141">
        <v>3</v>
      </c>
      <c r="F13" s="141">
        <v>2</v>
      </c>
      <c r="G13" s="141">
        <v>1</v>
      </c>
      <c r="H13" s="141">
        <v>50</v>
      </c>
      <c r="I13" s="141">
        <v>21</v>
      </c>
      <c r="J13" s="677">
        <v>29</v>
      </c>
    </row>
    <row r="14" spans="1:13" s="623" customFormat="1" ht="24.95" customHeight="1">
      <c r="A14" s="468">
        <v>2018</v>
      </c>
      <c r="B14" s="625">
        <v>3</v>
      </c>
      <c r="C14" s="696">
        <v>1</v>
      </c>
      <c r="D14" s="696">
        <v>2</v>
      </c>
      <c r="E14" s="696">
        <v>6</v>
      </c>
      <c r="F14" s="696">
        <v>3</v>
      </c>
      <c r="G14" s="696">
        <v>3</v>
      </c>
      <c r="H14" s="696">
        <v>67</v>
      </c>
      <c r="I14" s="697">
        <v>28</v>
      </c>
      <c r="J14" s="698">
        <v>39</v>
      </c>
    </row>
    <row r="15" spans="1:13" s="594" customFormat="1" ht="24.95" customHeight="1">
      <c r="A15" s="935" t="s">
        <v>504</v>
      </c>
      <c r="B15" s="945" t="s">
        <v>505</v>
      </c>
      <c r="C15" s="945"/>
      <c r="D15" s="946"/>
      <c r="E15" s="944" t="s">
        <v>506</v>
      </c>
      <c r="F15" s="945"/>
      <c r="G15" s="946"/>
      <c r="H15" s="944" t="s">
        <v>507</v>
      </c>
      <c r="I15" s="945"/>
      <c r="J15" s="946"/>
    </row>
    <row r="16" spans="1:13" ht="32.25" customHeight="1">
      <c r="A16" s="936"/>
      <c r="B16" s="952" t="s">
        <v>508</v>
      </c>
      <c r="C16" s="953"/>
      <c r="D16" s="954"/>
      <c r="E16" s="952" t="s">
        <v>509</v>
      </c>
      <c r="F16" s="953"/>
      <c r="G16" s="954"/>
      <c r="H16" s="952" t="s">
        <v>510</v>
      </c>
      <c r="I16" s="953"/>
      <c r="J16" s="954"/>
    </row>
    <row r="17" spans="1:10" s="594" customFormat="1" ht="20.100000000000001" customHeight="1">
      <c r="A17" s="937"/>
      <c r="B17" s="699"/>
      <c r="C17" s="598" t="s">
        <v>511</v>
      </c>
      <c r="D17" s="598" t="s">
        <v>512</v>
      </c>
      <c r="E17" s="624"/>
      <c r="F17" s="598" t="s">
        <v>511</v>
      </c>
      <c r="G17" s="598" t="s">
        <v>512</v>
      </c>
      <c r="H17" s="702"/>
      <c r="I17" s="598" t="s">
        <v>513</v>
      </c>
      <c r="J17" s="598" t="s">
        <v>512</v>
      </c>
    </row>
    <row r="18" spans="1:10" ht="24.95" customHeight="1">
      <c r="A18" s="695">
        <v>2013</v>
      </c>
      <c r="B18" s="420" t="s">
        <v>514</v>
      </c>
      <c r="C18" s="141">
        <v>0</v>
      </c>
      <c r="D18" s="141">
        <v>0</v>
      </c>
      <c r="E18" s="141">
        <v>5</v>
      </c>
      <c r="F18" s="141">
        <v>4</v>
      </c>
      <c r="G18" s="141">
        <v>1</v>
      </c>
      <c r="H18" s="141">
        <v>3</v>
      </c>
      <c r="I18" s="141">
        <v>2</v>
      </c>
      <c r="J18" s="677">
        <v>1</v>
      </c>
    </row>
    <row r="19" spans="1:10" ht="24.95" customHeight="1">
      <c r="A19" s="695">
        <v>2014</v>
      </c>
      <c r="B19" s="420" t="s">
        <v>514</v>
      </c>
      <c r="C19" s="141">
        <v>0</v>
      </c>
      <c r="D19" s="141">
        <v>0</v>
      </c>
      <c r="E19" s="141">
        <v>2</v>
      </c>
      <c r="F19" s="141">
        <v>1</v>
      </c>
      <c r="G19" s="141">
        <v>1</v>
      </c>
      <c r="H19" s="141">
        <v>3</v>
      </c>
      <c r="I19" s="141">
        <v>1</v>
      </c>
      <c r="J19" s="677">
        <v>2</v>
      </c>
    </row>
    <row r="20" spans="1:10" s="303" customFormat="1" ht="24.95" customHeight="1">
      <c r="A20" s="461">
        <v>2015</v>
      </c>
      <c r="B20" s="420">
        <v>1</v>
      </c>
      <c r="C20" s="141">
        <v>0</v>
      </c>
      <c r="D20" s="141">
        <v>1</v>
      </c>
      <c r="E20" s="141">
        <v>2</v>
      </c>
      <c r="F20" s="141">
        <v>0</v>
      </c>
      <c r="G20" s="141">
        <v>2</v>
      </c>
      <c r="H20" s="141">
        <v>2</v>
      </c>
      <c r="I20" s="141">
        <v>1</v>
      </c>
      <c r="J20" s="677">
        <v>1</v>
      </c>
    </row>
    <row r="21" spans="1:10" ht="24.95" customHeight="1">
      <c r="A21" s="461">
        <v>2016</v>
      </c>
      <c r="B21" s="420" t="s">
        <v>514</v>
      </c>
      <c r="C21" s="141">
        <v>0</v>
      </c>
      <c r="D21" s="141">
        <v>0</v>
      </c>
      <c r="E21" s="141">
        <v>4</v>
      </c>
      <c r="F21" s="141">
        <v>1</v>
      </c>
      <c r="G21" s="141">
        <v>3</v>
      </c>
      <c r="H21" s="141">
        <v>2</v>
      </c>
      <c r="I21" s="141">
        <v>2</v>
      </c>
      <c r="J21" s="677">
        <v>0</v>
      </c>
    </row>
    <row r="22" spans="1:10" ht="24.95" customHeight="1">
      <c r="A22" s="461">
        <v>2017</v>
      </c>
      <c r="B22" s="420">
        <v>1</v>
      </c>
      <c r="C22" s="141">
        <v>0</v>
      </c>
      <c r="D22" s="141">
        <v>1</v>
      </c>
      <c r="E22" s="141" t="s">
        <v>39</v>
      </c>
      <c r="F22" s="141">
        <v>0</v>
      </c>
      <c r="G22" s="141">
        <v>0</v>
      </c>
      <c r="H22" s="141">
        <v>3</v>
      </c>
      <c r="I22" s="141">
        <v>0</v>
      </c>
      <c r="J22" s="677">
        <v>3</v>
      </c>
    </row>
    <row r="23" spans="1:10" ht="24.95" customHeight="1">
      <c r="A23" s="468">
        <v>2018</v>
      </c>
      <c r="B23" s="625">
        <v>1</v>
      </c>
      <c r="C23" s="696">
        <v>0</v>
      </c>
      <c r="D23" s="696">
        <v>1</v>
      </c>
      <c r="E23" s="696">
        <v>1</v>
      </c>
      <c r="F23" s="696">
        <v>1</v>
      </c>
      <c r="G23" s="696">
        <v>0</v>
      </c>
      <c r="H23" s="696">
        <v>0</v>
      </c>
      <c r="I23" s="700">
        <v>0</v>
      </c>
      <c r="J23" s="698">
        <v>0</v>
      </c>
    </row>
    <row r="24" spans="1:10" s="594" customFormat="1" ht="24.95" customHeight="1">
      <c r="A24" s="935" t="s">
        <v>504</v>
      </c>
      <c r="B24" s="944" t="s">
        <v>515</v>
      </c>
      <c r="C24" s="945"/>
      <c r="D24" s="945"/>
      <c r="E24" s="945"/>
      <c r="F24" s="946"/>
      <c r="G24" s="944" t="s">
        <v>516</v>
      </c>
      <c r="H24" s="945"/>
      <c r="I24" s="945"/>
      <c r="J24" s="946"/>
    </row>
    <row r="25" spans="1:10" ht="27" customHeight="1">
      <c r="A25" s="936"/>
      <c r="B25" s="952" t="s">
        <v>517</v>
      </c>
      <c r="C25" s="953"/>
      <c r="D25" s="953"/>
      <c r="E25" s="953"/>
      <c r="F25" s="954"/>
      <c r="G25" s="949" t="s">
        <v>518</v>
      </c>
      <c r="H25" s="950"/>
      <c r="I25" s="950"/>
      <c r="J25" s="951"/>
    </row>
    <row r="26" spans="1:10" s="594" customFormat="1" ht="20.100000000000001" customHeight="1">
      <c r="A26" s="937"/>
      <c r="B26" s="701"/>
      <c r="C26" s="969"/>
      <c r="D26" s="970"/>
      <c r="E26" s="597" t="s">
        <v>513</v>
      </c>
      <c r="F26" s="598" t="s">
        <v>512</v>
      </c>
      <c r="G26" s="600"/>
      <c r="H26" s="626"/>
      <c r="I26" s="598" t="s">
        <v>513</v>
      </c>
      <c r="J26" s="598" t="s">
        <v>512</v>
      </c>
    </row>
    <row r="27" spans="1:10" ht="24.95" customHeight="1">
      <c r="A27" s="695">
        <v>2013</v>
      </c>
      <c r="B27" s="961">
        <f>SUM(E27:F27)</f>
        <v>116</v>
      </c>
      <c r="C27" s="962"/>
      <c r="D27" s="962"/>
      <c r="E27" s="704">
        <v>68</v>
      </c>
      <c r="F27" s="704">
        <v>48</v>
      </c>
      <c r="G27" s="963">
        <f>SUM(I27:J27)</f>
        <v>177</v>
      </c>
      <c r="H27" s="963"/>
      <c r="I27" s="420">
        <v>108</v>
      </c>
      <c r="J27" s="705">
        <v>69</v>
      </c>
    </row>
    <row r="28" spans="1:10" ht="24.95" customHeight="1">
      <c r="A28" s="695">
        <v>2014</v>
      </c>
      <c r="B28" s="961">
        <f t="shared" ref="B28:B30" si="1">SUM(E28:F28)</f>
        <v>75</v>
      </c>
      <c r="C28" s="962"/>
      <c r="D28" s="962"/>
      <c r="E28" s="704">
        <v>44</v>
      </c>
      <c r="F28" s="704">
        <v>31</v>
      </c>
      <c r="G28" s="963">
        <f t="shared" ref="G28:G30" si="2">SUM(I28:J28)</f>
        <v>178</v>
      </c>
      <c r="H28" s="963"/>
      <c r="I28" s="420">
        <v>111</v>
      </c>
      <c r="J28" s="705">
        <v>67</v>
      </c>
    </row>
    <row r="29" spans="1:10" ht="24.95" customHeight="1">
      <c r="A29" s="461">
        <v>2015</v>
      </c>
      <c r="B29" s="961">
        <f t="shared" si="1"/>
        <v>85</v>
      </c>
      <c r="C29" s="962"/>
      <c r="D29" s="962"/>
      <c r="E29" s="704">
        <v>49</v>
      </c>
      <c r="F29" s="704">
        <v>36</v>
      </c>
      <c r="G29" s="963">
        <f t="shared" si="2"/>
        <v>192</v>
      </c>
      <c r="H29" s="963"/>
      <c r="I29" s="420">
        <v>120</v>
      </c>
      <c r="J29" s="705">
        <v>72</v>
      </c>
    </row>
    <row r="30" spans="1:10" s="623" customFormat="1" ht="24.95" customHeight="1">
      <c r="A30" s="461">
        <v>2016</v>
      </c>
      <c r="B30" s="961">
        <f t="shared" si="1"/>
        <v>102</v>
      </c>
      <c r="C30" s="962"/>
      <c r="D30" s="962"/>
      <c r="E30" s="704">
        <v>48</v>
      </c>
      <c r="F30" s="704">
        <v>54</v>
      </c>
      <c r="G30" s="963">
        <f t="shared" si="2"/>
        <v>154</v>
      </c>
      <c r="H30" s="963"/>
      <c r="I30" s="420">
        <v>109</v>
      </c>
      <c r="J30" s="705">
        <v>45</v>
      </c>
    </row>
    <row r="31" spans="1:10" s="623" customFormat="1" ht="24.95" customHeight="1">
      <c r="A31" s="461">
        <v>2017</v>
      </c>
      <c r="B31" s="964">
        <v>148</v>
      </c>
      <c r="C31" s="965"/>
      <c r="D31" s="965"/>
      <c r="E31" s="704">
        <v>67</v>
      </c>
      <c r="F31" s="704">
        <v>81</v>
      </c>
      <c r="G31" s="918">
        <v>143</v>
      </c>
      <c r="H31" s="918"/>
      <c r="I31" s="420">
        <v>102</v>
      </c>
      <c r="J31" s="705">
        <v>41</v>
      </c>
    </row>
    <row r="32" spans="1:10" s="623" customFormat="1" ht="24.95" customHeight="1">
      <c r="A32" s="706">
        <v>2018</v>
      </c>
      <c r="B32" s="966">
        <v>190</v>
      </c>
      <c r="C32" s="967"/>
      <c r="D32" s="967"/>
      <c r="E32" s="707">
        <v>98</v>
      </c>
      <c r="F32" s="707">
        <v>92</v>
      </c>
      <c r="G32" s="968">
        <v>166</v>
      </c>
      <c r="H32" s="968"/>
      <c r="I32" s="697">
        <v>110</v>
      </c>
      <c r="J32" s="708">
        <v>56</v>
      </c>
    </row>
    <row r="33" spans="1:9" ht="17.25" customHeight="1">
      <c r="A33" s="67" t="s">
        <v>519</v>
      </c>
      <c r="B33" s="621"/>
      <c r="C33" s="621"/>
      <c r="D33" s="621"/>
      <c r="E33" s="621"/>
      <c r="F33" s="621"/>
      <c r="G33" s="621"/>
      <c r="H33" s="621"/>
      <c r="I33" s="621"/>
    </row>
    <row r="34" spans="1:9" ht="17.25" customHeight="1">
      <c r="A34" s="621"/>
      <c r="B34" s="621"/>
      <c r="C34" s="621"/>
      <c r="D34" s="621"/>
      <c r="E34" s="621"/>
      <c r="F34" s="621"/>
      <c r="G34" s="621"/>
      <c r="H34" s="621"/>
      <c r="I34" s="621"/>
    </row>
    <row r="35" spans="1:9" ht="18" customHeight="1">
      <c r="A35" s="621"/>
      <c r="B35" s="621"/>
      <c r="C35" s="621"/>
      <c r="D35" s="621"/>
      <c r="E35" s="621"/>
      <c r="F35" s="621"/>
      <c r="G35" s="621"/>
      <c r="H35" s="621"/>
      <c r="I35" s="621"/>
    </row>
    <row r="36" spans="1:9" ht="18" customHeight="1">
      <c r="A36" s="621"/>
      <c r="B36" s="621"/>
      <c r="C36" s="621"/>
      <c r="D36" s="621"/>
      <c r="E36" s="621"/>
      <c r="F36" s="621"/>
      <c r="G36" s="621"/>
      <c r="H36" s="621"/>
      <c r="I36" s="621"/>
    </row>
    <row r="37" spans="1:9" ht="18" customHeight="1">
      <c r="A37" s="621"/>
      <c r="B37" s="621"/>
      <c r="C37" s="621"/>
      <c r="D37" s="621"/>
      <c r="E37" s="621"/>
      <c r="F37" s="621"/>
      <c r="G37" s="621"/>
      <c r="H37" s="621"/>
      <c r="I37" s="621"/>
    </row>
    <row r="38" spans="1:9" ht="18" customHeight="1">
      <c r="A38" s="621"/>
      <c r="B38" s="621"/>
      <c r="C38" s="621"/>
      <c r="D38" s="621"/>
      <c r="E38" s="621"/>
      <c r="F38" s="621"/>
      <c r="G38" s="621"/>
      <c r="H38" s="621"/>
      <c r="I38" s="621"/>
    </row>
    <row r="39" spans="1:9" ht="18" customHeight="1">
      <c r="A39" s="621"/>
      <c r="B39" s="621"/>
      <c r="C39" s="621"/>
      <c r="D39" s="621"/>
      <c r="E39" s="621"/>
      <c r="F39" s="621"/>
      <c r="G39" s="621"/>
      <c r="H39" s="621"/>
      <c r="I39" s="621"/>
    </row>
    <row r="40" spans="1:9" ht="17.25" customHeight="1">
      <c r="A40" s="621"/>
      <c r="B40" s="621"/>
      <c r="C40" s="621"/>
      <c r="D40" s="621"/>
      <c r="E40" s="621"/>
      <c r="F40" s="621"/>
      <c r="G40" s="621"/>
      <c r="H40" s="621"/>
      <c r="I40" s="621"/>
    </row>
    <row r="41" spans="1:9" ht="15.75" customHeight="1"/>
    <row r="42" spans="1:9" ht="15.75" customHeight="1"/>
    <row r="43" spans="1:9" ht="18" customHeight="1"/>
    <row r="44" spans="1:9" ht="18" customHeight="1"/>
    <row r="45" spans="1:9" ht="18" customHeight="1"/>
    <row r="46" spans="1:9" ht="18" customHeight="1"/>
    <row r="47" spans="1:9" ht="18" customHeight="1"/>
    <row r="48" spans="1:9" ht="15.75" customHeight="1"/>
    <row r="49" ht="17.25" customHeight="1"/>
    <row r="50" ht="15.75" customHeight="1"/>
    <row r="51" ht="18" customHeight="1"/>
    <row r="52" ht="18" customHeight="1"/>
    <row r="53" ht="18" customHeight="1"/>
    <row r="54" ht="18" customHeight="1"/>
    <row r="55" ht="18" customHeight="1"/>
  </sheetData>
  <mergeCells count="36">
    <mergeCell ref="A2:J2"/>
    <mergeCell ref="A3:J3"/>
    <mergeCell ref="A4:J4"/>
    <mergeCell ref="F5:J5"/>
    <mergeCell ref="A6:A8"/>
    <mergeCell ref="B6:D6"/>
    <mergeCell ref="E6:G6"/>
    <mergeCell ref="H6:J6"/>
    <mergeCell ref="B7:D7"/>
    <mergeCell ref="E7:G7"/>
    <mergeCell ref="H7:J7"/>
    <mergeCell ref="A15:A17"/>
    <mergeCell ref="B15:D15"/>
    <mergeCell ref="E15:G15"/>
    <mergeCell ref="H15:J15"/>
    <mergeCell ref="B16:D16"/>
    <mergeCell ref="E16:G16"/>
    <mergeCell ref="H16:J16"/>
    <mergeCell ref="A24:A26"/>
    <mergeCell ref="B24:F24"/>
    <mergeCell ref="G24:J24"/>
    <mergeCell ref="B25:F25"/>
    <mergeCell ref="G25:J25"/>
    <mergeCell ref="C26:D26"/>
    <mergeCell ref="B27:D27"/>
    <mergeCell ref="G27:H27"/>
    <mergeCell ref="B28:D28"/>
    <mergeCell ref="G28:H28"/>
    <mergeCell ref="B29:D29"/>
    <mergeCell ref="G29:H29"/>
    <mergeCell ref="B30:D30"/>
    <mergeCell ref="G30:H30"/>
    <mergeCell ref="B31:D31"/>
    <mergeCell ref="G31:H31"/>
    <mergeCell ref="B32:D32"/>
    <mergeCell ref="G32:H32"/>
  </mergeCells>
  <phoneticPr fontId="4" type="noConversion"/>
  <pageMargins left="0.55118110236220474" right="0.55118110236220474" top="0.51181102362204722" bottom="0.39370078740157483" header="0.74803149606299213" footer="0.1574803149606299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4.9989318521683403E-2"/>
  </sheetPr>
  <dimension ref="A1:Q51"/>
  <sheetViews>
    <sheetView view="pageBreakPreview" zoomScaleSheetLayoutView="100" workbookViewId="0">
      <selection activeCell="C15" sqref="C15"/>
    </sheetView>
  </sheetViews>
  <sheetFormatPr defaultColWidth="9" defaultRowHeight="11.25"/>
  <cols>
    <col min="1" max="1" width="8.75" style="80" customWidth="1"/>
    <col min="2" max="2" width="10.25" style="81" customWidth="1"/>
    <col min="3" max="3" width="12" style="80" customWidth="1"/>
    <col min="4" max="5" width="10.625" style="82" customWidth="1"/>
    <col min="6" max="6" width="12" style="80" customWidth="1"/>
    <col min="7" max="8" width="10.625" style="82" customWidth="1"/>
    <col min="9" max="9" width="10.625" style="80" customWidth="1"/>
    <col min="10" max="11" width="9.625" style="82" customWidth="1"/>
    <col min="12" max="12" width="10" style="83" customWidth="1"/>
    <col min="13" max="13" width="12.375" style="83" customWidth="1"/>
    <col min="14" max="14" width="11.5" style="83" customWidth="1"/>
    <col min="15" max="15" width="10" style="82" customWidth="1"/>
    <col min="16" max="16" width="12" style="84" customWidth="1"/>
    <col min="17" max="16384" width="9" style="85"/>
  </cols>
  <sheetData>
    <row r="1" spans="1:16" ht="5.0999999999999996" customHeight="1"/>
    <row r="2" spans="1:16" ht="50.1" customHeight="1">
      <c r="A2" s="784"/>
      <c r="B2" s="784"/>
      <c r="C2" s="784"/>
      <c r="D2" s="784"/>
      <c r="E2" s="784"/>
      <c r="F2" s="784"/>
      <c r="G2" s="784"/>
      <c r="H2" s="784"/>
      <c r="I2" s="784"/>
      <c r="J2" s="784"/>
      <c r="K2" s="784"/>
      <c r="L2" s="784"/>
      <c r="M2" s="784"/>
      <c r="N2" s="784"/>
      <c r="O2" s="784"/>
      <c r="P2" s="784"/>
    </row>
    <row r="3" spans="1:16" s="86" customFormat="1" ht="23.25" customHeight="1">
      <c r="A3" s="760" t="s">
        <v>41</v>
      </c>
      <c r="B3" s="760"/>
      <c r="C3" s="760"/>
      <c r="D3" s="760"/>
      <c r="E3" s="760"/>
      <c r="F3" s="760"/>
      <c r="G3" s="760"/>
      <c r="H3" s="760"/>
      <c r="I3" s="785" t="s">
        <v>42</v>
      </c>
      <c r="J3" s="785"/>
      <c r="K3" s="785"/>
      <c r="L3" s="785"/>
      <c r="M3" s="785"/>
      <c r="N3" s="785"/>
      <c r="O3" s="785"/>
      <c r="P3" s="785"/>
    </row>
    <row r="4" spans="1:16" s="86" customFormat="1" ht="20.100000000000001" customHeight="1">
      <c r="A4" s="786" t="s">
        <v>43</v>
      </c>
      <c r="B4" s="786"/>
      <c r="C4" s="786"/>
      <c r="D4" s="786"/>
      <c r="E4" s="786"/>
      <c r="F4" s="786"/>
      <c r="G4" s="786"/>
      <c r="H4" s="787"/>
      <c r="I4" s="786" t="s">
        <v>44</v>
      </c>
      <c r="J4" s="786"/>
      <c r="K4" s="786"/>
      <c r="L4" s="786"/>
      <c r="M4" s="786"/>
      <c r="N4" s="786"/>
      <c r="O4" s="786"/>
      <c r="P4" s="786"/>
    </row>
    <row r="5" spans="1:16" s="91" customFormat="1" ht="20.100000000000001" customHeight="1">
      <c r="A5" s="10" t="s">
        <v>45</v>
      </c>
      <c r="B5" s="87"/>
      <c r="C5" s="88"/>
      <c r="D5" s="89"/>
      <c r="E5" s="90"/>
      <c r="F5" s="90"/>
      <c r="G5" s="769" t="s">
        <v>6</v>
      </c>
      <c r="H5" s="769"/>
      <c r="I5" s="10" t="s">
        <v>45</v>
      </c>
      <c r="J5" s="90"/>
      <c r="K5" s="90"/>
      <c r="L5" s="10"/>
      <c r="M5" s="10"/>
      <c r="N5" s="10"/>
      <c r="O5" s="769" t="s">
        <v>6</v>
      </c>
      <c r="P5" s="769"/>
    </row>
    <row r="6" spans="1:16" s="16" customFormat="1" ht="20.100000000000001" customHeight="1">
      <c r="A6" s="92" t="s">
        <v>46</v>
      </c>
      <c r="B6" s="93" t="s">
        <v>47</v>
      </c>
      <c r="C6" s="788" t="s">
        <v>529</v>
      </c>
      <c r="D6" s="789"/>
      <c r="E6" s="789"/>
      <c r="F6" s="789"/>
      <c r="G6" s="789"/>
      <c r="H6" s="790"/>
      <c r="I6" s="794" t="s">
        <v>530</v>
      </c>
      <c r="J6" s="789"/>
      <c r="K6" s="790"/>
      <c r="L6" s="94" t="s">
        <v>48</v>
      </c>
      <c r="M6" s="94" t="s">
        <v>49</v>
      </c>
      <c r="N6" s="94" t="s">
        <v>50</v>
      </c>
      <c r="O6" s="95" t="s">
        <v>51</v>
      </c>
      <c r="P6" s="96" t="s">
        <v>52</v>
      </c>
    </row>
    <row r="7" spans="1:16" s="16" customFormat="1" ht="24.95" customHeight="1">
      <c r="A7" s="97" t="s">
        <v>53</v>
      </c>
      <c r="B7" s="98"/>
      <c r="C7" s="99" t="s">
        <v>54</v>
      </c>
      <c r="D7" s="100"/>
      <c r="E7" s="101"/>
      <c r="F7" s="102" t="s">
        <v>55</v>
      </c>
      <c r="G7" s="100"/>
      <c r="H7" s="101"/>
      <c r="I7" s="102" t="s">
        <v>56</v>
      </c>
      <c r="J7" s="100"/>
      <c r="K7" s="101"/>
      <c r="L7" s="103"/>
      <c r="M7" s="104" t="s">
        <v>57</v>
      </c>
      <c r="N7" s="104"/>
      <c r="O7" s="105"/>
      <c r="P7" s="106"/>
    </row>
    <row r="8" spans="1:16" s="16" customFormat="1" ht="24.95" customHeight="1">
      <c r="A8" s="791" t="s">
        <v>58</v>
      </c>
      <c r="B8" s="107" t="s">
        <v>59</v>
      </c>
      <c r="C8" s="108"/>
      <c r="D8" s="109" t="s">
        <v>20</v>
      </c>
      <c r="E8" s="110" t="s">
        <v>60</v>
      </c>
      <c r="F8" s="108"/>
      <c r="G8" s="109" t="s">
        <v>20</v>
      </c>
      <c r="H8" s="110" t="s">
        <v>60</v>
      </c>
      <c r="I8" s="108"/>
      <c r="J8" s="111" t="s">
        <v>61</v>
      </c>
      <c r="K8" s="110" t="s">
        <v>60</v>
      </c>
      <c r="L8" s="112" t="s">
        <v>62</v>
      </c>
      <c r="M8" s="113" t="s">
        <v>63</v>
      </c>
      <c r="N8" s="113" t="s">
        <v>64</v>
      </c>
      <c r="O8" s="114" t="s">
        <v>65</v>
      </c>
      <c r="P8" s="115" t="s">
        <v>66</v>
      </c>
    </row>
    <row r="9" spans="1:16" s="16" customFormat="1" ht="18.75" customHeight="1">
      <c r="A9" s="792"/>
      <c r="B9" s="116" t="s">
        <v>67</v>
      </c>
      <c r="C9" s="117" t="s">
        <v>29</v>
      </c>
      <c r="D9" s="116" t="s">
        <v>68</v>
      </c>
      <c r="E9" s="118" t="s">
        <v>69</v>
      </c>
      <c r="F9" s="117" t="s">
        <v>70</v>
      </c>
      <c r="G9" s="116" t="s">
        <v>30</v>
      </c>
      <c r="H9" s="118" t="s">
        <v>31</v>
      </c>
      <c r="I9" s="117" t="s">
        <v>71</v>
      </c>
      <c r="J9" s="119" t="s">
        <v>30</v>
      </c>
      <c r="K9" s="120" t="s">
        <v>69</v>
      </c>
      <c r="L9" s="121" t="s">
        <v>72</v>
      </c>
      <c r="M9" s="122" t="s">
        <v>73</v>
      </c>
      <c r="N9" s="122"/>
      <c r="O9" s="123" t="s">
        <v>74</v>
      </c>
      <c r="P9" s="124"/>
    </row>
    <row r="10" spans="1:16" s="130" customFormat="1" ht="19.899999999999999" customHeight="1">
      <c r="A10" s="125">
        <v>2013</v>
      </c>
      <c r="B10" s="126">
        <v>815769</v>
      </c>
      <c r="C10" s="127">
        <v>1931716</v>
      </c>
      <c r="D10" s="127">
        <v>966033</v>
      </c>
      <c r="E10" s="127">
        <v>965683</v>
      </c>
      <c r="F10" s="127">
        <v>1907172</v>
      </c>
      <c r="G10" s="127">
        <v>952597</v>
      </c>
      <c r="H10" s="128">
        <v>954575</v>
      </c>
      <c r="I10" s="126">
        <v>24544</v>
      </c>
      <c r="J10" s="127">
        <v>13436</v>
      </c>
      <c r="K10" s="127">
        <v>11108</v>
      </c>
      <c r="L10" s="129">
        <v>2.3679693638762935</v>
      </c>
      <c r="M10" s="127">
        <v>374565</v>
      </c>
      <c r="N10" s="127"/>
      <c r="O10" s="129">
        <v>157</v>
      </c>
      <c r="P10" s="128">
        <v>12303.917324899998</v>
      </c>
    </row>
    <row r="11" spans="1:16" s="131" customFormat="1" ht="19.899999999999999" customHeight="1">
      <c r="A11" s="125">
        <v>2014</v>
      </c>
      <c r="B11" s="126">
        <v>816390</v>
      </c>
      <c r="C11" s="127">
        <v>1930289</v>
      </c>
      <c r="D11" s="127">
        <v>965565</v>
      </c>
      <c r="E11" s="127">
        <v>964723</v>
      </c>
      <c r="F11" s="127">
        <v>1905345</v>
      </c>
      <c r="G11" s="127">
        <v>951759</v>
      </c>
      <c r="H11" s="128">
        <v>953586</v>
      </c>
      <c r="I11" s="126">
        <v>24944</v>
      </c>
      <c r="J11" s="127">
        <v>13806</v>
      </c>
      <c r="K11" s="127">
        <v>11138</v>
      </c>
      <c r="L11" s="129">
        <v>2.2999999999999998</v>
      </c>
      <c r="M11" s="127">
        <v>375836</v>
      </c>
      <c r="N11" s="127"/>
      <c r="O11" s="129">
        <v>157</v>
      </c>
      <c r="P11" s="128">
        <v>12304</v>
      </c>
    </row>
    <row r="12" spans="1:16" s="131" customFormat="1" ht="19.899999999999999" customHeight="1">
      <c r="A12" s="125">
        <v>2015</v>
      </c>
      <c r="B12" s="126">
        <v>833901</v>
      </c>
      <c r="C12" s="127">
        <v>1939562</v>
      </c>
      <c r="D12" s="127">
        <v>972338</v>
      </c>
      <c r="E12" s="127">
        <v>967224</v>
      </c>
      <c r="F12" s="127">
        <v>1908996</v>
      </c>
      <c r="G12" s="127">
        <v>953881</v>
      </c>
      <c r="H12" s="128">
        <v>955115</v>
      </c>
      <c r="I12" s="126">
        <v>30566</v>
      </c>
      <c r="J12" s="127">
        <v>18457</v>
      </c>
      <c r="K12" s="127">
        <v>12109</v>
      </c>
      <c r="L12" s="129">
        <v>2.29</v>
      </c>
      <c r="M12" s="127">
        <v>391837</v>
      </c>
      <c r="N12" s="127"/>
      <c r="O12" s="129">
        <v>158</v>
      </c>
      <c r="P12" s="128">
        <v>12313</v>
      </c>
    </row>
    <row r="13" spans="1:16" s="131" customFormat="1" ht="19.899999999999999" customHeight="1">
      <c r="A13" s="125">
        <v>2016</v>
      </c>
      <c r="B13" s="126">
        <v>842688</v>
      </c>
      <c r="C13" s="127">
        <v>1935664</v>
      </c>
      <c r="D13" s="127">
        <v>971189</v>
      </c>
      <c r="E13" s="127">
        <v>964475</v>
      </c>
      <c r="F13" s="127">
        <v>1903914</v>
      </c>
      <c r="G13" s="127">
        <v>951889</v>
      </c>
      <c r="H13" s="128">
        <v>952025</v>
      </c>
      <c r="I13" s="126">
        <v>31750</v>
      </c>
      <c r="J13" s="127">
        <v>19300</v>
      </c>
      <c r="K13" s="127">
        <v>12450</v>
      </c>
      <c r="L13" s="129">
        <v>2.2999999999999998</v>
      </c>
      <c r="M13" s="127">
        <v>398916</v>
      </c>
      <c r="N13" s="129">
        <v>44.5</v>
      </c>
      <c r="O13" s="129">
        <v>157.1</v>
      </c>
      <c r="P13" s="128">
        <v>12318.810000000003</v>
      </c>
    </row>
    <row r="14" spans="1:16" s="132" customFormat="1" ht="19.899999999999999" customHeight="1">
      <c r="A14" s="125">
        <v>2017</v>
      </c>
      <c r="B14" s="126">
        <v>851376</v>
      </c>
      <c r="C14" s="127">
        <v>1927645</v>
      </c>
      <c r="D14" s="127">
        <v>967293</v>
      </c>
      <c r="E14" s="127">
        <v>960352</v>
      </c>
      <c r="F14" s="127">
        <v>1896424</v>
      </c>
      <c r="G14" s="127">
        <v>948290</v>
      </c>
      <c r="H14" s="128">
        <v>948134</v>
      </c>
      <c r="I14" s="126">
        <v>31221</v>
      </c>
      <c r="J14" s="127">
        <v>19003</v>
      </c>
      <c r="K14" s="127">
        <v>12218</v>
      </c>
      <c r="L14" s="129">
        <v>2.1149559917570886</v>
      </c>
      <c r="M14" s="127">
        <v>408451</v>
      </c>
      <c r="N14" s="129">
        <v>48.018181818181823</v>
      </c>
      <c r="O14" s="129">
        <v>156.47980608516565</v>
      </c>
      <c r="P14" s="128">
        <v>12318.810000000003</v>
      </c>
    </row>
    <row r="15" spans="1:16" s="138" customFormat="1" ht="19.899999999999999" customHeight="1">
      <c r="A15" s="133">
        <v>2018</v>
      </c>
      <c r="B15" s="134">
        <f>SUM(B16:B37)</f>
        <v>860303</v>
      </c>
      <c r="C15" s="135">
        <f t="shared" ref="C15:K15" si="0">SUM(C16:C37)</f>
        <v>1916012</v>
      </c>
      <c r="D15" s="135">
        <f t="shared" si="0"/>
        <v>963786</v>
      </c>
      <c r="E15" s="135">
        <f t="shared" si="0"/>
        <v>952226</v>
      </c>
      <c r="F15" s="135">
        <f t="shared" si="0"/>
        <v>1882970</v>
      </c>
      <c r="G15" s="135">
        <f t="shared" si="0"/>
        <v>943000</v>
      </c>
      <c r="H15" s="639">
        <f t="shared" si="0"/>
        <v>939970</v>
      </c>
      <c r="I15" s="134">
        <f t="shared" si="0"/>
        <v>33042</v>
      </c>
      <c r="J15" s="135">
        <f t="shared" si="0"/>
        <v>20786</v>
      </c>
      <c r="K15" s="135">
        <f t="shared" si="0"/>
        <v>12256</v>
      </c>
      <c r="L15" s="136">
        <f>AVERAGE(L16:L37)</f>
        <v>2.0772798517788424</v>
      </c>
      <c r="M15" s="135">
        <f>SUM(M16:M37)</f>
        <v>413132</v>
      </c>
      <c r="N15" s="136">
        <v>45.6</v>
      </c>
      <c r="O15" s="641">
        <v>155.32975750078811</v>
      </c>
      <c r="P15" s="137">
        <v>12335.125161000002</v>
      </c>
    </row>
    <row r="16" spans="1:16" s="139" customFormat="1" ht="19.899999999999999" customHeight="1">
      <c r="A16" s="719" t="s">
        <v>75</v>
      </c>
      <c r="B16" s="640">
        <v>101609</v>
      </c>
      <c r="C16" s="46">
        <v>235423</v>
      </c>
      <c r="D16" s="46">
        <v>117512</v>
      </c>
      <c r="E16" s="46">
        <v>117911</v>
      </c>
      <c r="F16" s="46">
        <v>232327</v>
      </c>
      <c r="G16" s="46">
        <v>115729</v>
      </c>
      <c r="H16" s="47">
        <v>116598</v>
      </c>
      <c r="I16" s="640">
        <v>3096</v>
      </c>
      <c r="J16" s="46">
        <v>1783</v>
      </c>
      <c r="K16" s="46">
        <v>1313</v>
      </c>
      <c r="L16" s="51">
        <v>2.29</v>
      </c>
      <c r="M16" s="46">
        <v>34821</v>
      </c>
      <c r="N16" s="51">
        <v>41.4</v>
      </c>
      <c r="O16" s="642">
        <v>4559.3213170092777</v>
      </c>
      <c r="P16" s="52">
        <v>51.635536000000002</v>
      </c>
    </row>
    <row r="17" spans="1:17" s="139" customFormat="1" ht="19.899999999999999" customHeight="1">
      <c r="A17" s="719" t="s">
        <v>76</v>
      </c>
      <c r="B17" s="140">
        <v>120810</v>
      </c>
      <c r="C17" s="141">
        <f>SUM(F17,I17)</f>
        <v>287868</v>
      </c>
      <c r="D17" s="141">
        <f t="shared" ref="D17:E17" si="1">SUM(G17,J17)</f>
        <v>147056</v>
      </c>
      <c r="E17" s="141">
        <f t="shared" si="1"/>
        <v>140812</v>
      </c>
      <c r="F17" s="141">
        <v>283300</v>
      </c>
      <c r="G17" s="141">
        <v>143802</v>
      </c>
      <c r="H17" s="713">
        <v>139498</v>
      </c>
      <c r="I17" s="140">
        <v>4568</v>
      </c>
      <c r="J17" s="141">
        <v>3254</v>
      </c>
      <c r="K17" s="141">
        <v>1314</v>
      </c>
      <c r="L17" s="142">
        <f>F17/B17</f>
        <v>2.3450045526032612</v>
      </c>
      <c r="M17" s="141">
        <v>49609</v>
      </c>
      <c r="N17" s="142">
        <v>43.4</v>
      </c>
      <c r="O17" s="142">
        <v>563.84542580398318</v>
      </c>
      <c r="P17" s="143">
        <v>510.54417899999999</v>
      </c>
      <c r="Q17" s="144"/>
    </row>
    <row r="18" spans="1:17" s="139" customFormat="1" ht="19.899999999999999" customHeight="1">
      <c r="A18" s="719" t="s">
        <v>77</v>
      </c>
      <c r="B18" s="140">
        <v>113942</v>
      </c>
      <c r="C18" s="141">
        <f t="shared" ref="C18:C37" si="2">SUM(F18,I18)</f>
        <v>281397</v>
      </c>
      <c r="D18" s="141">
        <f t="shared" ref="D18:D37" si="3">SUM(G18,J18)</f>
        <v>140047</v>
      </c>
      <c r="E18" s="141">
        <f t="shared" ref="E18:E37" si="4">SUM(H18,K18)</f>
        <v>141350</v>
      </c>
      <c r="F18" s="141">
        <v>279389</v>
      </c>
      <c r="G18" s="141">
        <v>139114</v>
      </c>
      <c r="H18" s="713">
        <v>140275</v>
      </c>
      <c r="I18" s="140">
        <v>2008</v>
      </c>
      <c r="J18" s="141">
        <v>933</v>
      </c>
      <c r="K18" s="141">
        <v>1075</v>
      </c>
      <c r="L18" s="142">
        <f t="shared" ref="L18:L37" si="5">F18/B18</f>
        <v>2.4520282248863459</v>
      </c>
      <c r="M18" s="141">
        <v>40542</v>
      </c>
      <c r="N18" s="142">
        <v>41.4</v>
      </c>
      <c r="O18" s="142">
        <v>308.89542149051783</v>
      </c>
      <c r="P18" s="143">
        <v>910.97821599999997</v>
      </c>
      <c r="Q18" s="144"/>
    </row>
    <row r="19" spans="1:17" s="139" customFormat="1" ht="19.899999999999999" customHeight="1">
      <c r="A19" s="719" t="s">
        <v>78</v>
      </c>
      <c r="B19" s="140">
        <v>54872</v>
      </c>
      <c r="C19" s="141">
        <f t="shared" si="2"/>
        <v>116640</v>
      </c>
      <c r="D19" s="141">
        <f t="shared" si="3"/>
        <v>58874</v>
      </c>
      <c r="E19" s="141">
        <f t="shared" si="4"/>
        <v>57766</v>
      </c>
      <c r="F19" s="141">
        <v>113839</v>
      </c>
      <c r="G19" s="141">
        <v>57274</v>
      </c>
      <c r="H19" s="713">
        <v>56565</v>
      </c>
      <c r="I19" s="140">
        <v>2801</v>
      </c>
      <c r="J19" s="141">
        <v>1600</v>
      </c>
      <c r="K19" s="141">
        <v>1201</v>
      </c>
      <c r="L19" s="142">
        <f t="shared" si="5"/>
        <v>2.0746282256888757</v>
      </c>
      <c r="M19" s="141">
        <v>24658</v>
      </c>
      <c r="N19" s="142">
        <v>45</v>
      </c>
      <c r="O19" s="142">
        <v>191.71585658772926</v>
      </c>
      <c r="P19" s="143">
        <v>608.40038000000004</v>
      </c>
      <c r="Q19" s="144"/>
    </row>
    <row r="20" spans="1:17" s="139" customFormat="1" ht="19.899999999999999" customHeight="1">
      <c r="A20" s="719" t="s">
        <v>79</v>
      </c>
      <c r="B20" s="140">
        <v>64186</v>
      </c>
      <c r="C20" s="141">
        <f t="shared" si="2"/>
        <v>158162</v>
      </c>
      <c r="D20" s="141">
        <f t="shared" si="3"/>
        <v>81691</v>
      </c>
      <c r="E20" s="141">
        <f t="shared" si="4"/>
        <v>76471</v>
      </c>
      <c r="F20" s="141">
        <v>156564</v>
      </c>
      <c r="G20" s="141">
        <v>80972</v>
      </c>
      <c r="H20" s="713">
        <v>75592</v>
      </c>
      <c r="I20" s="140">
        <v>1598</v>
      </c>
      <c r="J20" s="141">
        <v>719</v>
      </c>
      <c r="K20" s="141">
        <v>879</v>
      </c>
      <c r="L20" s="142">
        <f t="shared" si="5"/>
        <v>2.4392235066837005</v>
      </c>
      <c r="M20" s="141">
        <v>18319</v>
      </c>
      <c r="N20" s="142">
        <v>40.1</v>
      </c>
      <c r="O20" s="142">
        <v>341.51688211950642</v>
      </c>
      <c r="P20" s="143">
        <v>463.116198</v>
      </c>
      <c r="Q20" s="144"/>
    </row>
    <row r="21" spans="1:17" s="139" customFormat="1" ht="19.899999999999999" customHeight="1">
      <c r="A21" s="719" t="s">
        <v>80</v>
      </c>
      <c r="B21" s="140">
        <v>23129</v>
      </c>
      <c r="C21" s="141">
        <f t="shared" si="2"/>
        <v>47952</v>
      </c>
      <c r="D21" s="141">
        <f t="shared" si="3"/>
        <v>24238</v>
      </c>
      <c r="E21" s="141">
        <f t="shared" si="4"/>
        <v>23714</v>
      </c>
      <c r="F21" s="141">
        <v>46917</v>
      </c>
      <c r="G21" s="141">
        <v>23683</v>
      </c>
      <c r="H21" s="713">
        <v>23234</v>
      </c>
      <c r="I21" s="140">
        <v>1035</v>
      </c>
      <c r="J21" s="141">
        <v>555</v>
      </c>
      <c r="K21" s="141">
        <v>480</v>
      </c>
      <c r="L21" s="142">
        <f t="shared" si="5"/>
        <v>2.0284923688875436</v>
      </c>
      <c r="M21" s="141">
        <v>13816</v>
      </c>
      <c r="N21" s="142">
        <v>50.5</v>
      </c>
      <c r="O21" s="142">
        <v>105.36666491934493</v>
      </c>
      <c r="P21" s="143">
        <v>455.096496</v>
      </c>
      <c r="Q21" s="144"/>
    </row>
    <row r="22" spans="1:17" s="139" customFormat="1" ht="19.899999999999999" customHeight="1">
      <c r="A22" s="719" t="s">
        <v>81</v>
      </c>
      <c r="B22" s="140">
        <v>15132</v>
      </c>
      <c r="C22" s="141">
        <f t="shared" si="2"/>
        <v>30118</v>
      </c>
      <c r="D22" s="141">
        <f t="shared" si="3"/>
        <v>14693</v>
      </c>
      <c r="E22" s="141">
        <f t="shared" si="4"/>
        <v>15425</v>
      </c>
      <c r="F22" s="141">
        <v>29624</v>
      </c>
      <c r="G22" s="141">
        <v>14417</v>
      </c>
      <c r="H22" s="713">
        <v>15207</v>
      </c>
      <c r="I22" s="140">
        <v>494</v>
      </c>
      <c r="J22" s="141">
        <v>276</v>
      </c>
      <c r="K22" s="141">
        <v>218</v>
      </c>
      <c r="L22" s="142">
        <f t="shared" si="5"/>
        <v>1.9577055247158339</v>
      </c>
      <c r="M22" s="141">
        <v>10028</v>
      </c>
      <c r="N22" s="142">
        <v>52.5</v>
      </c>
      <c r="O22" s="142">
        <v>55.01221751430424</v>
      </c>
      <c r="P22" s="143">
        <v>547.478385</v>
      </c>
      <c r="Q22" s="144"/>
    </row>
    <row r="23" spans="1:17" s="139" customFormat="1" ht="19.899999999999999" customHeight="1">
      <c r="A23" s="719" t="s">
        <v>82</v>
      </c>
      <c r="B23" s="140">
        <v>13151</v>
      </c>
      <c r="C23" s="141">
        <f t="shared" si="2"/>
        <v>27350</v>
      </c>
      <c r="D23" s="141">
        <f t="shared" si="3"/>
        <v>13281</v>
      </c>
      <c r="E23" s="141">
        <f t="shared" si="4"/>
        <v>14069</v>
      </c>
      <c r="F23" s="141">
        <v>27117</v>
      </c>
      <c r="G23" s="141">
        <v>13191</v>
      </c>
      <c r="H23" s="713">
        <v>13926</v>
      </c>
      <c r="I23" s="140">
        <v>233</v>
      </c>
      <c r="J23" s="141">
        <v>90</v>
      </c>
      <c r="K23" s="141">
        <v>143</v>
      </c>
      <c r="L23" s="142">
        <f t="shared" si="5"/>
        <v>2.0619724735761538</v>
      </c>
      <c r="M23" s="141">
        <v>8510</v>
      </c>
      <c r="N23" s="142">
        <v>51.4</v>
      </c>
      <c r="O23" s="142">
        <v>61.701866058446448</v>
      </c>
      <c r="P23" s="143">
        <v>443.26049999999998</v>
      </c>
      <c r="Q23" s="144"/>
    </row>
    <row r="24" spans="1:17" s="139" customFormat="1" ht="19.899999999999999" customHeight="1">
      <c r="A24" s="719" t="s">
        <v>83</v>
      </c>
      <c r="B24" s="140">
        <v>34536</v>
      </c>
      <c r="C24" s="141">
        <f t="shared" si="2"/>
        <v>66757</v>
      </c>
      <c r="D24" s="141">
        <f t="shared" si="3"/>
        <v>32450</v>
      </c>
      <c r="E24" s="141">
        <f t="shared" si="4"/>
        <v>34307</v>
      </c>
      <c r="F24" s="141">
        <v>65777</v>
      </c>
      <c r="G24" s="141">
        <v>31783</v>
      </c>
      <c r="H24" s="713">
        <v>33994</v>
      </c>
      <c r="I24" s="140">
        <v>980</v>
      </c>
      <c r="J24" s="141">
        <v>667</v>
      </c>
      <c r="K24" s="141">
        <v>313</v>
      </c>
      <c r="L24" s="142">
        <f t="shared" si="5"/>
        <v>1.9045923094741719</v>
      </c>
      <c r="M24" s="141">
        <v>25568</v>
      </c>
      <c r="N24" s="142">
        <v>54.9</v>
      </c>
      <c r="O24" s="142">
        <v>82.686738508594189</v>
      </c>
      <c r="P24" s="143">
        <v>807.34832700000004</v>
      </c>
      <c r="Q24" s="144"/>
    </row>
    <row r="25" spans="1:17" s="139" customFormat="1" ht="19.899999999999999" customHeight="1">
      <c r="A25" s="719" t="s">
        <v>84</v>
      </c>
      <c r="B25" s="140">
        <v>22459</v>
      </c>
      <c r="C25" s="141">
        <f t="shared" si="2"/>
        <v>43295</v>
      </c>
      <c r="D25" s="141">
        <f t="shared" si="3"/>
        <v>20946</v>
      </c>
      <c r="E25" s="141">
        <f t="shared" si="4"/>
        <v>22349</v>
      </c>
      <c r="F25" s="141">
        <v>42803</v>
      </c>
      <c r="G25" s="141">
        <v>20725</v>
      </c>
      <c r="H25" s="713">
        <v>22078</v>
      </c>
      <c r="I25" s="140">
        <v>492</v>
      </c>
      <c r="J25" s="141">
        <v>221</v>
      </c>
      <c r="K25" s="141">
        <v>271</v>
      </c>
      <c r="L25" s="142">
        <f t="shared" si="5"/>
        <v>1.9058283984148894</v>
      </c>
      <c r="M25" s="141">
        <v>15376</v>
      </c>
      <c r="N25" s="142">
        <v>53.3</v>
      </c>
      <c r="O25" s="142">
        <v>65.212806332300119</v>
      </c>
      <c r="P25" s="143">
        <v>663.90334099999995</v>
      </c>
      <c r="Q25" s="144"/>
    </row>
    <row r="26" spans="1:17" s="139" customFormat="1" ht="19.899999999999999" customHeight="1">
      <c r="A26" s="719" t="s">
        <v>85</v>
      </c>
      <c r="B26" s="140">
        <v>29928</v>
      </c>
      <c r="C26" s="141">
        <f t="shared" si="2"/>
        <v>64833</v>
      </c>
      <c r="D26" s="141">
        <f t="shared" si="3"/>
        <v>31912</v>
      </c>
      <c r="E26" s="141">
        <f t="shared" si="4"/>
        <v>32921</v>
      </c>
      <c r="F26" s="141">
        <v>63933</v>
      </c>
      <c r="G26" s="141">
        <v>31488</v>
      </c>
      <c r="H26" s="713">
        <v>32445</v>
      </c>
      <c r="I26" s="140">
        <v>900</v>
      </c>
      <c r="J26" s="141">
        <v>424</v>
      </c>
      <c r="K26" s="141">
        <v>476</v>
      </c>
      <c r="L26" s="142">
        <f t="shared" si="5"/>
        <v>2.1362269446672011</v>
      </c>
      <c r="M26" s="141">
        <v>15996</v>
      </c>
      <c r="N26" s="142">
        <v>47.5</v>
      </c>
      <c r="O26" s="142">
        <v>82.389358023083005</v>
      </c>
      <c r="P26" s="143">
        <v>786.90988200000004</v>
      </c>
      <c r="Q26" s="144"/>
    </row>
    <row r="27" spans="1:17" s="139" customFormat="1" ht="19.899999999999999" customHeight="1">
      <c r="A27" s="719" t="s">
        <v>86</v>
      </c>
      <c r="B27" s="140">
        <v>20139</v>
      </c>
      <c r="C27" s="141">
        <f t="shared" si="2"/>
        <v>39913</v>
      </c>
      <c r="D27" s="141">
        <f t="shared" si="3"/>
        <v>19399</v>
      </c>
      <c r="E27" s="141">
        <f t="shared" si="4"/>
        <v>20514</v>
      </c>
      <c r="F27" s="141">
        <v>39312</v>
      </c>
      <c r="G27" s="141">
        <v>19085</v>
      </c>
      <c r="H27" s="713">
        <v>20227</v>
      </c>
      <c r="I27" s="140">
        <v>601</v>
      </c>
      <c r="J27" s="141">
        <v>314</v>
      </c>
      <c r="K27" s="141">
        <v>287</v>
      </c>
      <c r="L27" s="142">
        <f t="shared" si="5"/>
        <v>1.9520333680917623</v>
      </c>
      <c r="M27" s="141">
        <v>12611</v>
      </c>
      <c r="N27" s="142">
        <v>51.3</v>
      </c>
      <c r="O27" s="142">
        <v>64.135566103325075</v>
      </c>
      <c r="P27" s="143">
        <v>622.32240899999999</v>
      </c>
      <c r="Q27" s="144"/>
    </row>
    <row r="28" spans="1:17" s="139" customFormat="1" ht="19.899999999999999" customHeight="1">
      <c r="A28" s="719" t="s">
        <v>87</v>
      </c>
      <c r="B28" s="140">
        <v>18352</v>
      </c>
      <c r="C28" s="141">
        <f t="shared" si="2"/>
        <v>36598</v>
      </c>
      <c r="D28" s="141">
        <f t="shared" si="3"/>
        <v>17570</v>
      </c>
      <c r="E28" s="141">
        <f t="shared" si="4"/>
        <v>19028</v>
      </c>
      <c r="F28" s="141">
        <v>36144</v>
      </c>
      <c r="G28" s="141">
        <v>17350</v>
      </c>
      <c r="H28" s="713">
        <v>18794</v>
      </c>
      <c r="I28" s="140">
        <v>454</v>
      </c>
      <c r="J28" s="141">
        <v>220</v>
      </c>
      <c r="K28" s="141">
        <v>234</v>
      </c>
      <c r="L28" s="142">
        <f t="shared" si="5"/>
        <v>1.9694856146469049</v>
      </c>
      <c r="M28" s="141">
        <v>11828</v>
      </c>
      <c r="N28" s="142">
        <v>51.4</v>
      </c>
      <c r="O28" s="142">
        <v>73.06186936712237</v>
      </c>
      <c r="P28" s="143">
        <v>500.91792500000003</v>
      </c>
      <c r="Q28" s="144"/>
    </row>
    <row r="29" spans="1:17" s="139" customFormat="1" ht="19.899999999999999" customHeight="1">
      <c r="A29" s="719" t="s">
        <v>88</v>
      </c>
      <c r="B29" s="140">
        <v>34745</v>
      </c>
      <c r="C29" s="141">
        <f t="shared" si="2"/>
        <v>73280</v>
      </c>
      <c r="D29" s="141">
        <f t="shared" si="3"/>
        <v>36119</v>
      </c>
      <c r="E29" s="141">
        <f t="shared" si="4"/>
        <v>37161</v>
      </c>
      <c r="F29" s="141">
        <v>71901</v>
      </c>
      <c r="G29" s="141">
        <v>35253</v>
      </c>
      <c r="H29" s="713">
        <v>36648</v>
      </c>
      <c r="I29" s="140">
        <v>1379</v>
      </c>
      <c r="J29" s="141">
        <v>866</v>
      </c>
      <c r="K29" s="141">
        <v>513</v>
      </c>
      <c r="L29" s="142">
        <f t="shared" si="5"/>
        <v>2.0693912793207656</v>
      </c>
      <c r="M29" s="141">
        <v>21811</v>
      </c>
      <c r="N29" s="142">
        <v>50.1</v>
      </c>
      <c r="O29" s="142">
        <v>71.051197679923973</v>
      </c>
      <c r="P29" s="143">
        <v>1031.368962</v>
      </c>
      <c r="Q29" s="144"/>
    </row>
    <row r="30" spans="1:17" s="139" customFormat="1" ht="19.899999999999999" customHeight="1">
      <c r="A30" s="719" t="s">
        <v>89</v>
      </c>
      <c r="B30" s="140">
        <v>26851</v>
      </c>
      <c r="C30" s="141">
        <f t="shared" si="2"/>
        <v>58703</v>
      </c>
      <c r="D30" s="141">
        <f t="shared" si="3"/>
        <v>31101</v>
      </c>
      <c r="E30" s="141">
        <f t="shared" si="4"/>
        <v>27602</v>
      </c>
      <c r="F30" s="141">
        <v>54731</v>
      </c>
      <c r="G30" s="141">
        <v>28118</v>
      </c>
      <c r="H30" s="713">
        <v>26613</v>
      </c>
      <c r="I30" s="140">
        <v>3972</v>
      </c>
      <c r="J30" s="141">
        <v>2983</v>
      </c>
      <c r="K30" s="141">
        <v>989</v>
      </c>
      <c r="L30" s="142">
        <f t="shared" si="5"/>
        <v>2.0383225950616364</v>
      </c>
      <c r="M30" s="141">
        <v>13835</v>
      </c>
      <c r="N30" s="142">
        <v>47.4</v>
      </c>
      <c r="O30" s="142">
        <v>97.162868568650197</v>
      </c>
      <c r="P30" s="143">
        <v>604.17112899999995</v>
      </c>
      <c r="Q30" s="144"/>
    </row>
    <row r="31" spans="1:17" s="139" customFormat="1" ht="19.899999999999999" customHeight="1">
      <c r="A31" s="719" t="s">
        <v>90</v>
      </c>
      <c r="B31" s="140">
        <v>36410</v>
      </c>
      <c r="C31" s="141">
        <f t="shared" si="2"/>
        <v>83591</v>
      </c>
      <c r="D31" s="141">
        <f t="shared" si="3"/>
        <v>41998</v>
      </c>
      <c r="E31" s="141">
        <f t="shared" si="4"/>
        <v>41593</v>
      </c>
      <c r="F31" s="141">
        <v>81991</v>
      </c>
      <c r="G31" s="141">
        <v>41104</v>
      </c>
      <c r="H31" s="713">
        <v>40887</v>
      </c>
      <c r="I31" s="140">
        <v>1600</v>
      </c>
      <c r="J31" s="141">
        <v>894</v>
      </c>
      <c r="K31" s="141">
        <v>706</v>
      </c>
      <c r="L31" s="142">
        <f t="shared" si="5"/>
        <v>2.2518813512771216</v>
      </c>
      <c r="M31" s="141">
        <v>16599</v>
      </c>
      <c r="N31" s="142">
        <v>43.8</v>
      </c>
      <c r="O31" s="142">
        <v>185.86892780964999</v>
      </c>
      <c r="P31" s="143">
        <v>449.73089900000002</v>
      </c>
      <c r="Q31" s="144"/>
    </row>
    <row r="32" spans="1:17" s="139" customFormat="1" ht="19.899999999999999" customHeight="1">
      <c r="A32" s="719" t="s">
        <v>91</v>
      </c>
      <c r="B32" s="140">
        <v>17751</v>
      </c>
      <c r="C32" s="141">
        <f t="shared" si="2"/>
        <v>34100</v>
      </c>
      <c r="D32" s="141">
        <f t="shared" si="3"/>
        <v>17047</v>
      </c>
      <c r="E32" s="141">
        <f t="shared" si="4"/>
        <v>17053</v>
      </c>
      <c r="F32" s="141">
        <v>33420</v>
      </c>
      <c r="G32" s="141">
        <v>16642</v>
      </c>
      <c r="H32" s="713">
        <v>16778</v>
      </c>
      <c r="I32" s="140">
        <v>680</v>
      </c>
      <c r="J32" s="141">
        <v>405</v>
      </c>
      <c r="K32" s="141">
        <v>275</v>
      </c>
      <c r="L32" s="142">
        <f t="shared" si="5"/>
        <v>1.8827108331924962</v>
      </c>
      <c r="M32" s="141">
        <v>11421</v>
      </c>
      <c r="N32" s="142">
        <v>52.7</v>
      </c>
      <c r="O32" s="142">
        <v>86.966291503266305</v>
      </c>
      <c r="P32" s="143">
        <v>392.10594600000002</v>
      </c>
      <c r="Q32" s="144"/>
    </row>
    <row r="33" spans="1:17" s="139" customFormat="1" ht="19.899999999999999" customHeight="1">
      <c r="A33" s="719" t="s">
        <v>92</v>
      </c>
      <c r="B33" s="140">
        <v>26378</v>
      </c>
      <c r="C33" s="141">
        <f t="shared" si="2"/>
        <v>55016</v>
      </c>
      <c r="D33" s="141">
        <f t="shared" si="3"/>
        <v>27541</v>
      </c>
      <c r="E33" s="141">
        <f t="shared" si="4"/>
        <v>27475</v>
      </c>
      <c r="F33" s="141">
        <v>54127</v>
      </c>
      <c r="G33" s="141">
        <v>27000</v>
      </c>
      <c r="H33" s="713">
        <v>27127</v>
      </c>
      <c r="I33" s="140">
        <v>889</v>
      </c>
      <c r="J33" s="141">
        <v>541</v>
      </c>
      <c r="K33" s="141">
        <v>348</v>
      </c>
      <c r="L33" s="142">
        <f t="shared" si="5"/>
        <v>2.0519751307908107</v>
      </c>
      <c r="M33" s="141">
        <v>15045</v>
      </c>
      <c r="N33" s="142">
        <v>48.5</v>
      </c>
      <c r="O33" s="142">
        <v>115.83281493748282</v>
      </c>
      <c r="P33" s="143">
        <v>474.960399</v>
      </c>
      <c r="Q33" s="144"/>
    </row>
    <row r="34" spans="1:17" s="139" customFormat="1" ht="19.899999999999999" customHeight="1">
      <c r="A34" s="719" t="s">
        <v>93</v>
      </c>
      <c r="B34" s="140">
        <v>22095</v>
      </c>
      <c r="C34" s="141">
        <f t="shared" si="2"/>
        <v>46900</v>
      </c>
      <c r="D34" s="141">
        <f t="shared" si="3"/>
        <v>23906</v>
      </c>
      <c r="E34" s="141">
        <f t="shared" si="4"/>
        <v>22994</v>
      </c>
      <c r="F34" s="141">
        <v>45795</v>
      </c>
      <c r="G34" s="141">
        <v>23205</v>
      </c>
      <c r="H34" s="713">
        <v>22590</v>
      </c>
      <c r="I34" s="140">
        <v>1105</v>
      </c>
      <c r="J34" s="141">
        <v>701</v>
      </c>
      <c r="K34" s="141">
        <v>404</v>
      </c>
      <c r="L34" s="142">
        <f t="shared" si="5"/>
        <v>2.0726408689748812</v>
      </c>
      <c r="M34" s="141">
        <v>12936</v>
      </c>
      <c r="N34" s="142">
        <v>48.9</v>
      </c>
      <c r="O34" s="142">
        <v>90.470869063997711</v>
      </c>
      <c r="P34" s="143">
        <v>518.398911</v>
      </c>
      <c r="Q34" s="144"/>
    </row>
    <row r="35" spans="1:17" s="139" customFormat="1" ht="19.899999999999999" customHeight="1">
      <c r="A35" s="719" t="s">
        <v>94</v>
      </c>
      <c r="B35" s="140">
        <v>25835</v>
      </c>
      <c r="C35" s="141">
        <f t="shared" si="2"/>
        <v>53449</v>
      </c>
      <c r="D35" s="141">
        <f t="shared" si="3"/>
        <v>27429</v>
      </c>
      <c r="E35" s="141">
        <f t="shared" si="4"/>
        <v>26020</v>
      </c>
      <c r="F35" s="141">
        <v>51477</v>
      </c>
      <c r="G35" s="141">
        <v>25822</v>
      </c>
      <c r="H35" s="713">
        <v>25655</v>
      </c>
      <c r="I35" s="140">
        <v>1972</v>
      </c>
      <c r="J35" s="141">
        <v>1607</v>
      </c>
      <c r="K35" s="141">
        <v>365</v>
      </c>
      <c r="L35" s="142">
        <f t="shared" si="5"/>
        <v>1.9925295142248887</v>
      </c>
      <c r="M35" s="141">
        <v>15734</v>
      </c>
      <c r="N35" s="142">
        <v>50.2</v>
      </c>
      <c r="O35" s="142">
        <v>134.8207983787058</v>
      </c>
      <c r="P35" s="143">
        <v>396.44476700000001</v>
      </c>
      <c r="Q35" s="144"/>
    </row>
    <row r="36" spans="1:17" s="139" customFormat="1" ht="19.899999999999999" customHeight="1">
      <c r="A36" s="719" t="s">
        <v>95</v>
      </c>
      <c r="B36" s="140">
        <v>16110</v>
      </c>
      <c r="C36" s="141">
        <f t="shared" si="2"/>
        <v>32631</v>
      </c>
      <c r="D36" s="141">
        <f t="shared" si="3"/>
        <v>16511</v>
      </c>
      <c r="E36" s="141">
        <f t="shared" si="4"/>
        <v>16120</v>
      </c>
      <c r="F36" s="141">
        <v>31219</v>
      </c>
      <c r="G36" s="141">
        <v>15328</v>
      </c>
      <c r="H36" s="713">
        <v>15891</v>
      </c>
      <c r="I36" s="140">
        <v>1412</v>
      </c>
      <c r="J36" s="141">
        <v>1183</v>
      </c>
      <c r="K36" s="141">
        <v>229</v>
      </c>
      <c r="L36" s="142">
        <f t="shared" si="5"/>
        <v>1.9378646803227808</v>
      </c>
      <c r="M36" s="141">
        <v>10111</v>
      </c>
      <c r="N36" s="142">
        <v>51.2</v>
      </c>
      <c r="O36" s="142">
        <v>74.141879318982873</v>
      </c>
      <c r="P36" s="143">
        <v>440.11563100000001</v>
      </c>
      <c r="Q36" s="144"/>
    </row>
    <row r="37" spans="1:17" s="139" customFormat="1" ht="19.899999999999999" customHeight="1">
      <c r="A37" s="720" t="s">
        <v>96</v>
      </c>
      <c r="B37" s="145">
        <v>21883</v>
      </c>
      <c r="C37" s="146">
        <f t="shared" si="2"/>
        <v>42036</v>
      </c>
      <c r="D37" s="146">
        <f t="shared" si="3"/>
        <v>22465</v>
      </c>
      <c r="E37" s="146">
        <f t="shared" si="4"/>
        <v>19571</v>
      </c>
      <c r="F37" s="146">
        <v>41263</v>
      </c>
      <c r="G37" s="146">
        <v>21915</v>
      </c>
      <c r="H37" s="715">
        <v>19348</v>
      </c>
      <c r="I37" s="145">
        <v>773</v>
      </c>
      <c r="J37" s="146">
        <v>550</v>
      </c>
      <c r="K37" s="146">
        <v>223</v>
      </c>
      <c r="L37" s="142">
        <f t="shared" si="5"/>
        <v>1.8856189736325002</v>
      </c>
      <c r="M37" s="146">
        <v>13958</v>
      </c>
      <c r="N37" s="147">
        <v>53.2</v>
      </c>
      <c r="O37" s="147">
        <v>64.087402019557842</v>
      </c>
      <c r="P37" s="148">
        <v>655.916743</v>
      </c>
      <c r="Q37" s="144"/>
    </row>
    <row r="38" spans="1:17" s="139" customFormat="1" ht="16.5" customHeight="1">
      <c r="A38" s="793" t="s">
        <v>97</v>
      </c>
      <c r="B38" s="793"/>
      <c r="C38" s="793"/>
      <c r="D38" s="793"/>
      <c r="E38" s="793"/>
      <c r="F38" s="793"/>
      <c r="G38" s="793"/>
      <c r="H38" s="793"/>
      <c r="I38" s="793" t="s">
        <v>97</v>
      </c>
      <c r="J38" s="793"/>
      <c r="K38" s="793"/>
      <c r="L38" s="793"/>
      <c r="M38" s="793"/>
      <c r="N38" s="793"/>
      <c r="O38" s="793"/>
      <c r="P38" s="793"/>
      <c r="Q38" s="149"/>
    </row>
    <row r="39" spans="1:17" s="150" customFormat="1" ht="16.5" customHeight="1">
      <c r="A39" s="783" t="s">
        <v>98</v>
      </c>
      <c r="B39" s="783"/>
      <c r="C39" s="783"/>
      <c r="D39" s="783"/>
      <c r="E39" s="783"/>
      <c r="F39" s="783"/>
      <c r="G39" s="783"/>
      <c r="H39" s="783"/>
      <c r="I39" s="783" t="s">
        <v>98</v>
      </c>
      <c r="J39" s="783"/>
      <c r="K39" s="783"/>
      <c r="L39" s="783"/>
      <c r="M39" s="783"/>
      <c r="N39" s="783"/>
      <c r="O39" s="783"/>
      <c r="P39" s="783"/>
      <c r="Q39" s="151"/>
    </row>
    <row r="40" spans="1:17" ht="11.25" customHeight="1">
      <c r="A40" s="152"/>
      <c r="B40" s="153"/>
      <c r="C40" s="154"/>
      <c r="D40" s="155"/>
      <c r="E40" s="155"/>
      <c r="F40" s="154"/>
      <c r="G40" s="155"/>
      <c r="H40" s="155"/>
      <c r="I40" s="154"/>
      <c r="J40" s="155"/>
      <c r="K40" s="155"/>
      <c r="L40" s="156"/>
      <c r="M40" s="156"/>
      <c r="N40" s="156"/>
      <c r="O40" s="155"/>
      <c r="P40" s="157"/>
    </row>
    <row r="41" spans="1:17" ht="11.25" customHeight="1"/>
    <row r="42" spans="1:17" ht="11.25" customHeight="1"/>
    <row r="43" spans="1:17" ht="11.25" customHeight="1"/>
    <row r="44" spans="1:17" ht="11.25" customHeight="1"/>
    <row r="45" spans="1:17" ht="11.25" customHeight="1"/>
    <row r="46" spans="1:17" ht="14.25" customHeight="1">
      <c r="D46" s="158"/>
      <c r="E46" s="158"/>
      <c r="G46" s="158"/>
      <c r="H46" s="158"/>
      <c r="J46" s="158"/>
      <c r="K46" s="158"/>
      <c r="L46" s="159"/>
      <c r="M46" s="159"/>
      <c r="N46" s="159"/>
      <c r="O46" s="158"/>
      <c r="P46" s="160"/>
    </row>
    <row r="47" spans="1:17" ht="14.25" customHeight="1">
      <c r="D47" s="158"/>
      <c r="E47" s="158"/>
      <c r="G47" s="158"/>
      <c r="H47" s="158"/>
      <c r="J47" s="158"/>
      <c r="K47" s="158"/>
      <c r="L47" s="159"/>
      <c r="M47" s="159"/>
      <c r="N47" s="159"/>
      <c r="O47" s="158"/>
      <c r="P47" s="160"/>
    </row>
    <row r="48" spans="1:17" ht="14.25" customHeight="1">
      <c r="D48" s="158"/>
      <c r="E48" s="158"/>
      <c r="G48" s="158"/>
      <c r="H48" s="158"/>
      <c r="J48" s="158"/>
      <c r="K48" s="158"/>
      <c r="L48" s="161"/>
      <c r="M48" s="161"/>
      <c r="N48" s="161"/>
      <c r="O48" s="158"/>
      <c r="P48" s="160"/>
    </row>
    <row r="49" spans="1:16" ht="14.25" customHeight="1">
      <c r="D49" s="162"/>
      <c r="E49" s="162"/>
      <c r="G49" s="162"/>
      <c r="H49" s="162"/>
      <c r="J49" s="162"/>
      <c r="K49" s="162"/>
      <c r="L49" s="162"/>
      <c r="M49" s="162"/>
      <c r="N49" s="162"/>
      <c r="O49" s="162"/>
      <c r="P49" s="163"/>
    </row>
    <row r="50" spans="1:16" ht="14.25" customHeight="1">
      <c r="A50" s="85"/>
      <c r="B50" s="85"/>
      <c r="C50" s="85"/>
      <c r="D50" s="162"/>
      <c r="G50" s="162"/>
      <c r="J50" s="162"/>
      <c r="K50" s="162"/>
    </row>
    <row r="51" spans="1:16" ht="14.25" customHeight="1">
      <c r="A51" s="85"/>
      <c r="B51" s="85"/>
      <c r="C51" s="85"/>
      <c r="D51" s="158"/>
      <c r="E51" s="158"/>
      <c r="G51" s="158"/>
      <c r="H51" s="158"/>
      <c r="J51" s="158"/>
      <c r="K51" s="158"/>
      <c r="L51" s="158"/>
      <c r="M51" s="158"/>
      <c r="N51" s="158"/>
      <c r="O51" s="158"/>
      <c r="P51" s="160"/>
    </row>
  </sheetData>
  <mergeCells count="15">
    <mergeCell ref="A39:H39"/>
    <mergeCell ref="A2:H2"/>
    <mergeCell ref="I2:P2"/>
    <mergeCell ref="A3:H3"/>
    <mergeCell ref="I3:P3"/>
    <mergeCell ref="A4:H4"/>
    <mergeCell ref="I4:P4"/>
    <mergeCell ref="G5:H5"/>
    <mergeCell ref="O5:P5"/>
    <mergeCell ref="C6:H6"/>
    <mergeCell ref="A8:A9"/>
    <mergeCell ref="A38:H38"/>
    <mergeCell ref="I38:P38"/>
    <mergeCell ref="I39:P39"/>
    <mergeCell ref="I6:K6"/>
  </mergeCells>
  <phoneticPr fontId="4" type="noConversion"/>
  <pageMargins left="0.55118110236220474" right="0.55118110236220474" top="0.51181102362204722" bottom="0.39370078740157483" header="0.74803149606299213" footer="0.15748031496062992"/>
  <pageSetup paperSize="9" orientation="portrait" r:id="rId1"/>
  <ignoredErrors>
    <ignoredError sqref="L15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"/>
  <sheetViews>
    <sheetView view="pageBreakPreview" zoomScaleNormal="75" zoomScaleSheetLayoutView="100" workbookViewId="0">
      <selection activeCell="B15" sqref="B15"/>
    </sheetView>
  </sheetViews>
  <sheetFormatPr defaultColWidth="9" defaultRowHeight="15.75"/>
  <cols>
    <col min="1" max="1" width="7.125" style="164" customWidth="1"/>
    <col min="2" max="2" width="9.5" style="164" bestFit="1" customWidth="1"/>
    <col min="3" max="3" width="7.375" style="164" customWidth="1"/>
    <col min="4" max="5" width="7.5" style="164" customWidth="1"/>
    <col min="6" max="6" width="8" style="164" customWidth="1"/>
    <col min="7" max="7" width="8.875" style="164" customWidth="1"/>
    <col min="8" max="8" width="9.5" style="164" bestFit="1" customWidth="1"/>
    <col min="9" max="9" width="7.375" style="164" customWidth="1"/>
    <col min="10" max="10" width="6.25" style="164" customWidth="1"/>
    <col min="11" max="11" width="5.625" style="164" customWidth="1"/>
    <col min="12" max="12" width="8.5" style="164" customWidth="1"/>
    <col min="13" max="16384" width="9" style="165"/>
  </cols>
  <sheetData>
    <row r="1" spans="1:12" ht="5.0999999999999996" customHeight="1"/>
    <row r="2" spans="1:12" ht="45.75" customHeight="1">
      <c r="A2" s="798"/>
      <c r="B2" s="798"/>
      <c r="C2" s="798"/>
      <c r="D2" s="798"/>
      <c r="E2" s="798"/>
      <c r="F2" s="798"/>
      <c r="G2" s="798"/>
      <c r="H2" s="798"/>
      <c r="I2" s="798"/>
      <c r="J2" s="798"/>
      <c r="K2" s="798"/>
      <c r="L2" s="798"/>
    </row>
    <row r="3" spans="1:12" s="166" customFormat="1" ht="24.75" customHeight="1">
      <c r="A3" s="799" t="s">
        <v>99</v>
      </c>
      <c r="B3" s="799"/>
      <c r="C3" s="800"/>
      <c r="D3" s="800"/>
      <c r="E3" s="800"/>
      <c r="F3" s="800"/>
      <c r="G3" s="800"/>
      <c r="H3" s="800"/>
      <c r="I3" s="800"/>
      <c r="J3" s="800"/>
      <c r="K3" s="800"/>
      <c r="L3" s="800"/>
    </row>
    <row r="4" spans="1:12" s="166" customFormat="1" ht="20.100000000000001" customHeight="1">
      <c r="A4" s="801" t="s">
        <v>100</v>
      </c>
      <c r="B4" s="802"/>
      <c r="C4" s="802"/>
      <c r="D4" s="802"/>
      <c r="E4" s="802"/>
      <c r="F4" s="802"/>
      <c r="G4" s="802"/>
      <c r="H4" s="802"/>
      <c r="I4" s="802"/>
      <c r="J4" s="802"/>
      <c r="K4" s="802"/>
      <c r="L4" s="802"/>
    </row>
    <row r="5" spans="1:12" s="168" customFormat="1" ht="20.100000000000001" customHeight="1">
      <c r="A5" s="167" t="s">
        <v>520</v>
      </c>
      <c r="B5" s="167"/>
      <c r="C5" s="167"/>
      <c r="D5" s="167"/>
      <c r="E5" s="167"/>
      <c r="F5" s="167"/>
      <c r="G5" s="167"/>
      <c r="H5" s="167"/>
      <c r="I5" s="803" t="s">
        <v>101</v>
      </c>
      <c r="J5" s="803"/>
      <c r="K5" s="803"/>
      <c r="L5" s="803"/>
    </row>
    <row r="6" spans="1:12" s="168" customFormat="1" ht="20.100000000000001" customHeight="1">
      <c r="A6" s="169" t="s">
        <v>102</v>
      </c>
      <c r="B6" s="804" t="s">
        <v>103</v>
      </c>
      <c r="C6" s="806" t="s">
        <v>104</v>
      </c>
      <c r="D6" s="807"/>
      <c r="E6" s="807"/>
      <c r="F6" s="807"/>
      <c r="G6" s="807"/>
      <c r="H6" s="807"/>
      <c r="I6" s="807"/>
      <c r="J6" s="807"/>
      <c r="K6" s="808"/>
      <c r="L6" s="809" t="s">
        <v>105</v>
      </c>
    </row>
    <row r="7" spans="1:12" s="168" customFormat="1" ht="22.5" customHeight="1">
      <c r="A7" s="170" t="s">
        <v>53</v>
      </c>
      <c r="B7" s="805"/>
      <c r="C7" s="171" t="s">
        <v>54</v>
      </c>
      <c r="D7" s="172"/>
      <c r="E7" s="173"/>
      <c r="F7" s="171" t="s">
        <v>55</v>
      </c>
      <c r="G7" s="172"/>
      <c r="H7" s="173"/>
      <c r="I7" s="171" t="s">
        <v>56</v>
      </c>
      <c r="J7" s="172"/>
      <c r="K7" s="173"/>
      <c r="L7" s="810"/>
    </row>
    <row r="8" spans="1:12" s="168" customFormat="1" ht="22.5" customHeight="1">
      <c r="A8" s="170"/>
      <c r="B8" s="174" t="s">
        <v>106</v>
      </c>
      <c r="C8" s="175"/>
      <c r="D8" s="176" t="s">
        <v>61</v>
      </c>
      <c r="E8" s="176" t="s">
        <v>60</v>
      </c>
      <c r="F8" s="177"/>
      <c r="G8" s="176" t="s">
        <v>61</v>
      </c>
      <c r="H8" s="176" t="s">
        <v>60</v>
      </c>
      <c r="I8" s="177"/>
      <c r="J8" s="176" t="s">
        <v>61</v>
      </c>
      <c r="K8" s="176" t="s">
        <v>60</v>
      </c>
      <c r="L8" s="795" t="s">
        <v>107</v>
      </c>
    </row>
    <row r="9" spans="1:12" s="168" customFormat="1" ht="24" customHeight="1">
      <c r="A9" s="178" t="s">
        <v>108</v>
      </c>
      <c r="B9" s="179" t="s">
        <v>109</v>
      </c>
      <c r="C9" s="180" t="s">
        <v>110</v>
      </c>
      <c r="D9" s="675" t="s">
        <v>111</v>
      </c>
      <c r="E9" s="675" t="s">
        <v>69</v>
      </c>
      <c r="F9" s="180" t="s">
        <v>112</v>
      </c>
      <c r="G9" s="675" t="s">
        <v>111</v>
      </c>
      <c r="H9" s="675" t="s">
        <v>69</v>
      </c>
      <c r="I9" s="180" t="s">
        <v>71</v>
      </c>
      <c r="J9" s="675" t="s">
        <v>111</v>
      </c>
      <c r="K9" s="675" t="s">
        <v>69</v>
      </c>
      <c r="L9" s="796"/>
    </row>
    <row r="10" spans="1:12" s="182" customFormat="1" ht="21" customHeight="1">
      <c r="A10" s="181">
        <v>2013</v>
      </c>
      <c r="B10" s="643">
        <v>99334</v>
      </c>
      <c r="C10" s="644">
        <v>243171</v>
      </c>
      <c r="D10" s="644">
        <v>121229</v>
      </c>
      <c r="E10" s="644">
        <v>121942</v>
      </c>
      <c r="F10" s="644">
        <v>240936</v>
      </c>
      <c r="G10" s="644">
        <v>120160</v>
      </c>
      <c r="H10" s="644">
        <v>120776</v>
      </c>
      <c r="I10" s="644">
        <v>2235</v>
      </c>
      <c r="J10" s="644">
        <v>1069</v>
      </c>
      <c r="K10" s="644">
        <v>1166</v>
      </c>
      <c r="L10" s="645">
        <v>28908</v>
      </c>
    </row>
    <row r="11" spans="1:12" s="182" customFormat="1" ht="21" customHeight="1">
      <c r="A11" s="181">
        <v>2014</v>
      </c>
      <c r="B11" s="646">
        <v>99955</v>
      </c>
      <c r="C11" s="647">
        <v>241744</v>
      </c>
      <c r="D11" s="647">
        <v>120761</v>
      </c>
      <c r="E11" s="647">
        <v>120983</v>
      </c>
      <c r="F11" s="647">
        <v>239109</v>
      </c>
      <c r="G11" s="647">
        <v>119322</v>
      </c>
      <c r="H11" s="647">
        <v>119787</v>
      </c>
      <c r="I11" s="647">
        <v>2635</v>
      </c>
      <c r="J11" s="647">
        <v>1439</v>
      </c>
      <c r="K11" s="647">
        <v>1196</v>
      </c>
      <c r="L11" s="648">
        <v>30179</v>
      </c>
    </row>
    <row r="12" spans="1:12" s="182" customFormat="1" ht="21" customHeight="1">
      <c r="A12" s="181">
        <v>2015</v>
      </c>
      <c r="B12" s="646">
        <v>100172</v>
      </c>
      <c r="C12" s="647">
        <v>241213</v>
      </c>
      <c r="D12" s="647">
        <v>120544</v>
      </c>
      <c r="E12" s="647">
        <v>120669</v>
      </c>
      <c r="F12" s="647">
        <v>238382</v>
      </c>
      <c r="G12" s="647">
        <v>118975</v>
      </c>
      <c r="H12" s="647">
        <v>119407</v>
      </c>
      <c r="I12" s="647">
        <v>2831</v>
      </c>
      <c r="J12" s="647">
        <v>1569</v>
      </c>
      <c r="K12" s="647">
        <v>1262</v>
      </c>
      <c r="L12" s="648">
        <v>31203</v>
      </c>
    </row>
    <row r="13" spans="1:12" s="182" customFormat="1" ht="21" customHeight="1">
      <c r="A13" s="181">
        <v>2016</v>
      </c>
      <c r="B13" s="646">
        <v>101180</v>
      </c>
      <c r="C13" s="647">
        <v>240555</v>
      </c>
      <c r="D13" s="647">
        <v>120035</v>
      </c>
      <c r="E13" s="647">
        <v>120520</v>
      </c>
      <c r="F13" s="647">
        <v>237739</v>
      </c>
      <c r="G13" s="647">
        <v>118474</v>
      </c>
      <c r="H13" s="647">
        <v>119265</v>
      </c>
      <c r="I13" s="647">
        <v>2816</v>
      </c>
      <c r="J13" s="647">
        <v>1561</v>
      </c>
      <c r="K13" s="647">
        <v>1255</v>
      </c>
      <c r="L13" s="648">
        <v>32445</v>
      </c>
    </row>
    <row r="14" spans="1:12" s="183" customFormat="1" ht="21" customHeight="1">
      <c r="A14" s="181">
        <v>2017</v>
      </c>
      <c r="B14" s="649">
        <v>100845</v>
      </c>
      <c r="C14" s="650">
        <v>237247</v>
      </c>
      <c r="D14" s="650">
        <v>118355</v>
      </c>
      <c r="E14" s="650">
        <v>118892</v>
      </c>
      <c r="F14" s="650">
        <v>234379</v>
      </c>
      <c r="G14" s="650">
        <v>116763</v>
      </c>
      <c r="H14" s="650">
        <v>117616</v>
      </c>
      <c r="I14" s="651">
        <v>2868</v>
      </c>
      <c r="J14" s="651">
        <v>1592</v>
      </c>
      <c r="K14" s="650">
        <v>1276</v>
      </c>
      <c r="L14" s="652">
        <v>33834</v>
      </c>
    </row>
    <row r="15" spans="1:12" s="183" customFormat="1" ht="21" customHeight="1">
      <c r="A15" s="184">
        <v>2018</v>
      </c>
      <c r="B15" s="653">
        <v>101609</v>
      </c>
      <c r="C15" s="654">
        <f>SUM(D15:E15)</f>
        <v>235423</v>
      </c>
      <c r="D15" s="654">
        <f>SUM(G15,J15)</f>
        <v>117512</v>
      </c>
      <c r="E15" s="654">
        <f>SUM(H15,K15)</f>
        <v>117911</v>
      </c>
      <c r="F15" s="655">
        <v>232327</v>
      </c>
      <c r="G15" s="655">
        <v>115729</v>
      </c>
      <c r="H15" s="655">
        <v>116598</v>
      </c>
      <c r="I15" s="656">
        <v>3096</v>
      </c>
      <c r="J15" s="656">
        <v>1783</v>
      </c>
      <c r="K15" s="654">
        <v>1313</v>
      </c>
      <c r="L15" s="657">
        <f>SUM(L16:L38)</f>
        <v>34821</v>
      </c>
    </row>
    <row r="16" spans="1:12" s="168" customFormat="1" ht="21" customHeight="1">
      <c r="A16" s="185" t="s">
        <v>113</v>
      </c>
      <c r="B16" s="662">
        <v>5917</v>
      </c>
      <c r="C16" s="650">
        <f t="shared" ref="C16:C38" si="0">SUM(D16:E16)</f>
        <v>11853</v>
      </c>
      <c r="D16" s="650">
        <f t="shared" ref="D16:E38" si="1">SUM(G16,J16)</f>
        <v>5959</v>
      </c>
      <c r="E16" s="650">
        <f t="shared" si="1"/>
        <v>5894</v>
      </c>
      <c r="F16" s="663">
        <v>11686</v>
      </c>
      <c r="G16" s="663">
        <v>5872</v>
      </c>
      <c r="H16" s="663">
        <v>5814</v>
      </c>
      <c r="I16" s="651">
        <v>167</v>
      </c>
      <c r="J16" s="651">
        <v>87</v>
      </c>
      <c r="K16" s="650">
        <v>80</v>
      </c>
      <c r="L16" s="652">
        <v>2983</v>
      </c>
    </row>
    <row r="17" spans="1:12" s="168" customFormat="1" ht="21" customHeight="1">
      <c r="A17" s="185" t="s">
        <v>114</v>
      </c>
      <c r="B17" s="662">
        <v>3001</v>
      </c>
      <c r="C17" s="650">
        <f t="shared" si="0"/>
        <v>5765</v>
      </c>
      <c r="D17" s="650">
        <f t="shared" si="1"/>
        <v>2923</v>
      </c>
      <c r="E17" s="650">
        <f t="shared" si="1"/>
        <v>2842</v>
      </c>
      <c r="F17" s="663">
        <v>5689</v>
      </c>
      <c r="G17" s="663">
        <v>2886</v>
      </c>
      <c r="H17" s="663">
        <v>2803</v>
      </c>
      <c r="I17" s="651">
        <v>76</v>
      </c>
      <c r="J17" s="651">
        <v>37</v>
      </c>
      <c r="K17" s="650">
        <v>39</v>
      </c>
      <c r="L17" s="652">
        <v>1448</v>
      </c>
    </row>
    <row r="18" spans="1:12" s="168" customFormat="1" ht="21" customHeight="1">
      <c r="A18" s="185" t="s">
        <v>115</v>
      </c>
      <c r="B18" s="662">
        <v>2834</v>
      </c>
      <c r="C18" s="650">
        <f t="shared" si="0"/>
        <v>5224</v>
      </c>
      <c r="D18" s="650">
        <f t="shared" si="1"/>
        <v>2646</v>
      </c>
      <c r="E18" s="650">
        <f t="shared" si="1"/>
        <v>2578</v>
      </c>
      <c r="F18" s="663">
        <v>5142</v>
      </c>
      <c r="G18" s="663">
        <v>2601</v>
      </c>
      <c r="H18" s="663">
        <v>2541</v>
      </c>
      <c r="I18" s="651">
        <v>82</v>
      </c>
      <c r="J18" s="651">
        <v>45</v>
      </c>
      <c r="K18" s="650">
        <v>37</v>
      </c>
      <c r="L18" s="652">
        <v>1496</v>
      </c>
    </row>
    <row r="19" spans="1:12" s="168" customFormat="1" ht="21" customHeight="1">
      <c r="A19" s="185" t="s">
        <v>116</v>
      </c>
      <c r="B19" s="662">
        <v>3852</v>
      </c>
      <c r="C19" s="650">
        <f t="shared" si="0"/>
        <v>9380</v>
      </c>
      <c r="D19" s="650">
        <f t="shared" si="1"/>
        <v>4602</v>
      </c>
      <c r="E19" s="650">
        <f t="shared" si="1"/>
        <v>4778</v>
      </c>
      <c r="F19" s="663">
        <v>9253</v>
      </c>
      <c r="G19" s="663">
        <v>4536</v>
      </c>
      <c r="H19" s="663">
        <v>4717</v>
      </c>
      <c r="I19" s="651">
        <v>127</v>
      </c>
      <c r="J19" s="651">
        <v>66</v>
      </c>
      <c r="K19" s="650">
        <v>61</v>
      </c>
      <c r="L19" s="652">
        <v>1577</v>
      </c>
    </row>
    <row r="20" spans="1:12" s="168" customFormat="1" ht="21" customHeight="1">
      <c r="A20" s="185" t="s">
        <v>117</v>
      </c>
      <c r="B20" s="662">
        <v>3561</v>
      </c>
      <c r="C20" s="650">
        <f t="shared" si="0"/>
        <v>9420</v>
      </c>
      <c r="D20" s="650">
        <f t="shared" si="1"/>
        <v>4634</v>
      </c>
      <c r="E20" s="650">
        <f t="shared" si="1"/>
        <v>4786</v>
      </c>
      <c r="F20" s="663">
        <v>9346</v>
      </c>
      <c r="G20" s="663">
        <v>4587</v>
      </c>
      <c r="H20" s="663">
        <v>4759</v>
      </c>
      <c r="I20" s="651">
        <v>74</v>
      </c>
      <c r="J20" s="651">
        <v>47</v>
      </c>
      <c r="K20" s="650">
        <v>27</v>
      </c>
      <c r="L20" s="652">
        <v>825</v>
      </c>
    </row>
    <row r="21" spans="1:12" s="168" customFormat="1" ht="21" customHeight="1">
      <c r="A21" s="185" t="s">
        <v>118</v>
      </c>
      <c r="B21" s="662">
        <v>6098</v>
      </c>
      <c r="C21" s="650">
        <f t="shared" si="0"/>
        <v>14372</v>
      </c>
      <c r="D21" s="650">
        <f t="shared" si="1"/>
        <v>7061</v>
      </c>
      <c r="E21" s="650">
        <f t="shared" si="1"/>
        <v>7311</v>
      </c>
      <c r="F21" s="663">
        <v>14213</v>
      </c>
      <c r="G21" s="663">
        <v>6986</v>
      </c>
      <c r="H21" s="663">
        <v>7227</v>
      </c>
      <c r="I21" s="651">
        <v>159</v>
      </c>
      <c r="J21" s="651">
        <v>75</v>
      </c>
      <c r="K21" s="650">
        <v>84</v>
      </c>
      <c r="L21" s="652">
        <v>1758</v>
      </c>
    </row>
    <row r="22" spans="1:12" s="168" customFormat="1" ht="21" customHeight="1">
      <c r="A22" s="185" t="s">
        <v>119</v>
      </c>
      <c r="B22" s="662">
        <v>2637</v>
      </c>
      <c r="C22" s="650">
        <f t="shared" si="0"/>
        <v>5787</v>
      </c>
      <c r="D22" s="650">
        <f t="shared" si="1"/>
        <v>2889</v>
      </c>
      <c r="E22" s="650">
        <f t="shared" si="1"/>
        <v>2898</v>
      </c>
      <c r="F22" s="663">
        <v>5725</v>
      </c>
      <c r="G22" s="663">
        <v>2861</v>
      </c>
      <c r="H22" s="663">
        <v>2864</v>
      </c>
      <c r="I22" s="651">
        <v>62</v>
      </c>
      <c r="J22" s="651">
        <v>28</v>
      </c>
      <c r="K22" s="650">
        <v>34</v>
      </c>
      <c r="L22" s="652">
        <v>920</v>
      </c>
    </row>
    <row r="23" spans="1:12" s="168" customFormat="1" ht="21" customHeight="1">
      <c r="A23" s="185" t="s">
        <v>120</v>
      </c>
      <c r="B23" s="662">
        <v>4743</v>
      </c>
      <c r="C23" s="650">
        <f t="shared" si="0"/>
        <v>8747</v>
      </c>
      <c r="D23" s="650">
        <f t="shared" si="1"/>
        <v>4498</v>
      </c>
      <c r="E23" s="650">
        <f t="shared" si="1"/>
        <v>4249</v>
      </c>
      <c r="F23" s="663">
        <v>8501</v>
      </c>
      <c r="G23" s="663">
        <v>4335</v>
      </c>
      <c r="H23" s="663">
        <v>4166</v>
      </c>
      <c r="I23" s="651">
        <v>246</v>
      </c>
      <c r="J23" s="651">
        <v>163</v>
      </c>
      <c r="K23" s="650">
        <v>83</v>
      </c>
      <c r="L23" s="652">
        <v>2516</v>
      </c>
    </row>
    <row r="24" spans="1:12" s="168" customFormat="1" ht="21" customHeight="1">
      <c r="A24" s="185" t="s">
        <v>121</v>
      </c>
      <c r="B24" s="662">
        <v>3142</v>
      </c>
      <c r="C24" s="650">
        <f t="shared" si="0"/>
        <v>6188</v>
      </c>
      <c r="D24" s="650">
        <f t="shared" si="1"/>
        <v>3290</v>
      </c>
      <c r="E24" s="650">
        <f t="shared" si="1"/>
        <v>2898</v>
      </c>
      <c r="F24" s="663">
        <v>5992</v>
      </c>
      <c r="G24" s="663">
        <v>3130</v>
      </c>
      <c r="H24" s="663">
        <v>2862</v>
      </c>
      <c r="I24" s="651">
        <v>196</v>
      </c>
      <c r="J24" s="651">
        <v>160</v>
      </c>
      <c r="K24" s="650">
        <v>36</v>
      </c>
      <c r="L24" s="652">
        <v>1743</v>
      </c>
    </row>
    <row r="25" spans="1:12" s="168" customFormat="1" ht="21" customHeight="1">
      <c r="A25" s="185" t="s">
        <v>122</v>
      </c>
      <c r="B25" s="662">
        <v>2626</v>
      </c>
      <c r="C25" s="650">
        <f t="shared" si="0"/>
        <v>6459</v>
      </c>
      <c r="D25" s="650">
        <f t="shared" si="1"/>
        <v>3221</v>
      </c>
      <c r="E25" s="650">
        <f t="shared" si="1"/>
        <v>3238</v>
      </c>
      <c r="F25" s="663">
        <v>6319</v>
      </c>
      <c r="G25" s="663">
        <v>3109</v>
      </c>
      <c r="H25" s="663">
        <v>3210</v>
      </c>
      <c r="I25" s="651">
        <v>140</v>
      </c>
      <c r="J25" s="651">
        <v>112</v>
      </c>
      <c r="K25" s="650">
        <v>28</v>
      </c>
      <c r="L25" s="652">
        <v>1148</v>
      </c>
    </row>
    <row r="26" spans="1:12" s="168" customFormat="1" ht="21" customHeight="1">
      <c r="A26" s="185" t="s">
        <v>123</v>
      </c>
      <c r="B26" s="662">
        <v>2017</v>
      </c>
      <c r="C26" s="650">
        <f t="shared" si="0"/>
        <v>3387</v>
      </c>
      <c r="D26" s="650">
        <f t="shared" si="1"/>
        <v>1795</v>
      </c>
      <c r="E26" s="650">
        <f t="shared" si="1"/>
        <v>1592</v>
      </c>
      <c r="F26" s="663">
        <v>3347</v>
      </c>
      <c r="G26" s="663">
        <v>1763</v>
      </c>
      <c r="H26" s="663">
        <v>1584</v>
      </c>
      <c r="I26" s="651">
        <v>40</v>
      </c>
      <c r="J26" s="651">
        <v>32</v>
      </c>
      <c r="K26" s="650">
        <v>8</v>
      </c>
      <c r="L26" s="652">
        <v>985</v>
      </c>
    </row>
    <row r="27" spans="1:12" s="168" customFormat="1" ht="21" customHeight="1">
      <c r="A27" s="185" t="s">
        <v>124</v>
      </c>
      <c r="B27" s="662">
        <v>3148</v>
      </c>
      <c r="C27" s="650">
        <f t="shared" si="0"/>
        <v>5203</v>
      </c>
      <c r="D27" s="650">
        <f t="shared" si="1"/>
        <v>2829</v>
      </c>
      <c r="E27" s="650">
        <f t="shared" si="1"/>
        <v>2374</v>
      </c>
      <c r="F27" s="663">
        <v>5113</v>
      </c>
      <c r="G27" s="663">
        <v>2767</v>
      </c>
      <c r="H27" s="663">
        <v>2346</v>
      </c>
      <c r="I27" s="651">
        <v>90</v>
      </c>
      <c r="J27" s="651">
        <v>62</v>
      </c>
      <c r="K27" s="650">
        <v>28</v>
      </c>
      <c r="L27" s="652">
        <v>1595</v>
      </c>
    </row>
    <row r="28" spans="1:12" s="168" customFormat="1" ht="21" customHeight="1">
      <c r="A28" s="185" t="s">
        <v>125</v>
      </c>
      <c r="B28" s="662">
        <v>1993</v>
      </c>
      <c r="C28" s="650">
        <f t="shared" si="0"/>
        <v>3642</v>
      </c>
      <c r="D28" s="650">
        <f t="shared" si="1"/>
        <v>1887</v>
      </c>
      <c r="E28" s="650">
        <f t="shared" si="1"/>
        <v>1755</v>
      </c>
      <c r="F28" s="663">
        <v>3609</v>
      </c>
      <c r="G28" s="663">
        <v>1869</v>
      </c>
      <c r="H28" s="663">
        <v>1740</v>
      </c>
      <c r="I28" s="651">
        <v>33</v>
      </c>
      <c r="J28" s="651">
        <v>18</v>
      </c>
      <c r="K28" s="650">
        <v>15</v>
      </c>
      <c r="L28" s="652">
        <v>961</v>
      </c>
    </row>
    <row r="29" spans="1:12" s="168" customFormat="1" ht="21" customHeight="1">
      <c r="A29" s="185" t="s">
        <v>126</v>
      </c>
      <c r="B29" s="662">
        <v>4334</v>
      </c>
      <c r="C29" s="650">
        <f t="shared" si="0"/>
        <v>10175</v>
      </c>
      <c r="D29" s="650">
        <f t="shared" si="1"/>
        <v>5090</v>
      </c>
      <c r="E29" s="650">
        <f t="shared" si="1"/>
        <v>5085</v>
      </c>
      <c r="F29" s="663">
        <v>10041</v>
      </c>
      <c r="G29" s="663">
        <v>5009</v>
      </c>
      <c r="H29" s="663">
        <v>5032</v>
      </c>
      <c r="I29" s="651">
        <v>134</v>
      </c>
      <c r="J29" s="651">
        <v>81</v>
      </c>
      <c r="K29" s="658">
        <v>53</v>
      </c>
      <c r="L29" s="652">
        <v>1472</v>
      </c>
    </row>
    <row r="30" spans="1:12" s="168" customFormat="1" ht="21" customHeight="1">
      <c r="A30" s="185" t="s">
        <v>127</v>
      </c>
      <c r="B30" s="662">
        <v>7208</v>
      </c>
      <c r="C30" s="650">
        <f t="shared" si="0"/>
        <v>18308</v>
      </c>
      <c r="D30" s="650">
        <f t="shared" si="1"/>
        <v>8971</v>
      </c>
      <c r="E30" s="650">
        <f t="shared" si="1"/>
        <v>9337</v>
      </c>
      <c r="F30" s="663">
        <v>18124</v>
      </c>
      <c r="G30" s="663">
        <v>8900</v>
      </c>
      <c r="H30" s="663">
        <v>9224</v>
      </c>
      <c r="I30" s="651">
        <v>184</v>
      </c>
      <c r="J30" s="651">
        <v>71</v>
      </c>
      <c r="K30" s="650">
        <v>113</v>
      </c>
      <c r="L30" s="652">
        <v>2151</v>
      </c>
    </row>
    <row r="31" spans="1:12" s="168" customFormat="1" ht="21" customHeight="1">
      <c r="A31" s="185" t="s">
        <v>128</v>
      </c>
      <c r="B31" s="662">
        <v>4071</v>
      </c>
      <c r="C31" s="650">
        <f t="shared" si="0"/>
        <v>10887</v>
      </c>
      <c r="D31" s="650">
        <f t="shared" si="1"/>
        <v>5412</v>
      </c>
      <c r="E31" s="650">
        <f t="shared" si="1"/>
        <v>5475</v>
      </c>
      <c r="F31" s="663">
        <v>10726</v>
      </c>
      <c r="G31" s="663">
        <v>5308</v>
      </c>
      <c r="H31" s="663">
        <v>5418</v>
      </c>
      <c r="I31" s="651">
        <v>161</v>
      </c>
      <c r="J31" s="651">
        <v>104</v>
      </c>
      <c r="K31" s="650">
        <v>57</v>
      </c>
      <c r="L31" s="652">
        <v>1534</v>
      </c>
    </row>
    <row r="32" spans="1:12" s="168" customFormat="1" ht="21" customHeight="1">
      <c r="A32" s="185" t="s">
        <v>129</v>
      </c>
      <c r="B32" s="662">
        <v>7992</v>
      </c>
      <c r="C32" s="650">
        <f t="shared" si="0"/>
        <v>18792</v>
      </c>
      <c r="D32" s="650">
        <f t="shared" si="1"/>
        <v>9115</v>
      </c>
      <c r="E32" s="650">
        <f t="shared" si="1"/>
        <v>9677</v>
      </c>
      <c r="F32" s="663">
        <v>18626</v>
      </c>
      <c r="G32" s="663">
        <v>9044</v>
      </c>
      <c r="H32" s="663">
        <v>9582</v>
      </c>
      <c r="I32" s="651">
        <v>166</v>
      </c>
      <c r="J32" s="651">
        <v>71</v>
      </c>
      <c r="K32" s="650">
        <v>95</v>
      </c>
      <c r="L32" s="652">
        <v>2834</v>
      </c>
    </row>
    <row r="33" spans="1:12" s="168" customFormat="1" ht="21" customHeight="1">
      <c r="A33" s="185" t="s">
        <v>130</v>
      </c>
      <c r="B33" s="662">
        <v>5801</v>
      </c>
      <c r="C33" s="650">
        <f t="shared" si="0"/>
        <v>11935</v>
      </c>
      <c r="D33" s="650">
        <f t="shared" si="1"/>
        <v>6140</v>
      </c>
      <c r="E33" s="650">
        <f t="shared" si="1"/>
        <v>5795</v>
      </c>
      <c r="F33" s="663">
        <v>11693</v>
      </c>
      <c r="G33" s="663">
        <v>6018</v>
      </c>
      <c r="H33" s="663">
        <v>5675</v>
      </c>
      <c r="I33" s="651">
        <v>242</v>
      </c>
      <c r="J33" s="651">
        <v>122</v>
      </c>
      <c r="K33" s="650">
        <v>120</v>
      </c>
      <c r="L33" s="652">
        <v>1157</v>
      </c>
    </row>
    <row r="34" spans="1:12" s="168" customFormat="1" ht="21" customHeight="1">
      <c r="A34" s="185" t="s">
        <v>131</v>
      </c>
      <c r="B34" s="662">
        <v>6908</v>
      </c>
      <c r="C34" s="650">
        <f t="shared" si="0"/>
        <v>17500</v>
      </c>
      <c r="D34" s="650">
        <f t="shared" si="1"/>
        <v>8720</v>
      </c>
      <c r="E34" s="650">
        <f t="shared" si="1"/>
        <v>8780</v>
      </c>
      <c r="F34" s="663">
        <v>17296</v>
      </c>
      <c r="G34" s="663">
        <v>8586</v>
      </c>
      <c r="H34" s="663">
        <v>8710</v>
      </c>
      <c r="I34" s="651">
        <v>204</v>
      </c>
      <c r="J34" s="651">
        <v>134</v>
      </c>
      <c r="K34" s="650">
        <v>70</v>
      </c>
      <c r="L34" s="652">
        <v>1635</v>
      </c>
    </row>
    <row r="35" spans="1:12" s="168" customFormat="1" ht="21" customHeight="1">
      <c r="A35" s="185" t="s">
        <v>132</v>
      </c>
      <c r="B35" s="662">
        <v>2318</v>
      </c>
      <c r="C35" s="650">
        <f t="shared" si="0"/>
        <v>5385</v>
      </c>
      <c r="D35" s="650">
        <f t="shared" si="1"/>
        <v>2726</v>
      </c>
      <c r="E35" s="650">
        <f t="shared" si="1"/>
        <v>2659</v>
      </c>
      <c r="F35" s="663">
        <v>5324</v>
      </c>
      <c r="G35" s="663">
        <v>2695</v>
      </c>
      <c r="H35" s="663">
        <v>2629</v>
      </c>
      <c r="I35" s="651">
        <v>61</v>
      </c>
      <c r="J35" s="651">
        <v>31</v>
      </c>
      <c r="K35" s="650">
        <v>30</v>
      </c>
      <c r="L35" s="652">
        <v>764</v>
      </c>
    </row>
    <row r="36" spans="1:12" s="168" customFormat="1" ht="21" customHeight="1">
      <c r="A36" s="185" t="s">
        <v>133</v>
      </c>
      <c r="B36" s="662">
        <v>4130</v>
      </c>
      <c r="C36" s="650">
        <f t="shared" si="0"/>
        <v>11279</v>
      </c>
      <c r="D36" s="650">
        <f t="shared" si="1"/>
        <v>5508</v>
      </c>
      <c r="E36" s="650">
        <f t="shared" si="1"/>
        <v>5771</v>
      </c>
      <c r="F36" s="663">
        <v>11167</v>
      </c>
      <c r="G36" s="663">
        <v>5454</v>
      </c>
      <c r="H36" s="663">
        <v>5713</v>
      </c>
      <c r="I36" s="651">
        <v>112</v>
      </c>
      <c r="J36" s="651">
        <v>54</v>
      </c>
      <c r="K36" s="650">
        <v>58</v>
      </c>
      <c r="L36" s="652">
        <v>1021</v>
      </c>
    </row>
    <row r="37" spans="1:12" s="168" customFormat="1" ht="21" customHeight="1">
      <c r="A37" s="185" t="s">
        <v>134</v>
      </c>
      <c r="B37" s="662">
        <v>4382</v>
      </c>
      <c r="C37" s="650">
        <f t="shared" si="0"/>
        <v>10837</v>
      </c>
      <c r="D37" s="650">
        <f t="shared" si="1"/>
        <v>5290</v>
      </c>
      <c r="E37" s="650">
        <f t="shared" si="1"/>
        <v>5547</v>
      </c>
      <c r="F37" s="663">
        <v>10706</v>
      </c>
      <c r="G37" s="663">
        <v>5228</v>
      </c>
      <c r="H37" s="663">
        <v>5478</v>
      </c>
      <c r="I37" s="651">
        <v>131</v>
      </c>
      <c r="J37" s="651">
        <v>62</v>
      </c>
      <c r="K37" s="650">
        <v>69</v>
      </c>
      <c r="L37" s="652">
        <v>974</v>
      </c>
    </row>
    <row r="38" spans="1:12" s="168" customFormat="1" ht="21" customHeight="1">
      <c r="A38" s="186" t="s">
        <v>135</v>
      </c>
      <c r="B38" s="664">
        <v>8896</v>
      </c>
      <c r="C38" s="659">
        <f t="shared" si="0"/>
        <v>24898</v>
      </c>
      <c r="D38" s="659">
        <f t="shared" si="1"/>
        <v>12306</v>
      </c>
      <c r="E38" s="659">
        <f t="shared" si="1"/>
        <v>12592</v>
      </c>
      <c r="F38" s="665">
        <v>24689</v>
      </c>
      <c r="G38" s="665">
        <v>12185</v>
      </c>
      <c r="H38" s="665">
        <v>12504</v>
      </c>
      <c r="I38" s="660">
        <v>209</v>
      </c>
      <c r="J38" s="660">
        <v>121</v>
      </c>
      <c r="K38" s="659">
        <v>88</v>
      </c>
      <c r="L38" s="661">
        <v>1324</v>
      </c>
    </row>
    <row r="39" spans="1:12" s="187" customFormat="1" ht="42.75" customHeight="1">
      <c r="A39" s="797" t="s">
        <v>136</v>
      </c>
      <c r="B39" s="797"/>
      <c r="C39" s="797"/>
      <c r="D39" s="797"/>
      <c r="E39" s="797"/>
      <c r="F39" s="797"/>
      <c r="G39" s="797"/>
      <c r="H39" s="797"/>
      <c r="I39" s="797"/>
      <c r="J39" s="797"/>
      <c r="K39" s="797"/>
      <c r="L39" s="797"/>
    </row>
  </sheetData>
  <mergeCells count="9">
    <mergeCell ref="L8:L9"/>
    <mergeCell ref="A39:L39"/>
    <mergeCell ref="A2:L2"/>
    <mergeCell ref="A3:L3"/>
    <mergeCell ref="A4:L4"/>
    <mergeCell ref="I5:L5"/>
    <mergeCell ref="B6:B7"/>
    <mergeCell ref="C6:K6"/>
    <mergeCell ref="L6:L7"/>
  </mergeCells>
  <phoneticPr fontId="4" type="noConversion"/>
  <pageMargins left="0.55118110236220474" right="0.55118110236220474" top="0.51181102362204722" bottom="0.39370078740157483" header="0.74803149606299213" footer="0.15748031496062992"/>
  <pageSetup paperSize="9" scale="9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417"/>
  <sheetViews>
    <sheetView view="pageBreakPreview" topLeftCell="A10" zoomScale="85" zoomScaleNormal="75" zoomScaleSheetLayoutView="85" workbookViewId="0">
      <selection activeCell="C17" sqref="C17"/>
    </sheetView>
  </sheetViews>
  <sheetFormatPr defaultRowHeight="15.75"/>
  <cols>
    <col min="1" max="1" width="6.5" style="188" customWidth="1"/>
    <col min="2" max="2" width="7.625" style="188" customWidth="1"/>
    <col min="3" max="5" width="6.5" style="189" customWidth="1"/>
    <col min="6" max="7" width="5.625" style="190" customWidth="1"/>
    <col min="8" max="8" width="7.625" style="190" customWidth="1"/>
    <col min="9" max="11" width="6.5" style="189" customWidth="1"/>
    <col min="12" max="13" width="6.5" style="190" customWidth="1"/>
    <col min="14" max="14" width="8.75" style="190" customWidth="1"/>
    <col min="15" max="16" width="6.5" style="190" customWidth="1"/>
    <col min="17" max="17" width="6.5" style="189" customWidth="1"/>
    <col min="18" max="18" width="6" style="189" customWidth="1"/>
    <col min="19" max="19" width="6.5" style="189" customWidth="1"/>
    <col min="20" max="20" width="6.875" style="190" customWidth="1"/>
    <col min="21" max="22" width="6.5" style="190" customWidth="1"/>
    <col min="23" max="23" width="6.5" style="191" customWidth="1"/>
    <col min="24" max="25" width="6" style="191" customWidth="1"/>
    <col min="26" max="26" width="6.125" style="191" customWidth="1"/>
    <col min="27" max="27" width="8.125" style="191" customWidth="1"/>
    <col min="28" max="30" width="6.5" customWidth="1"/>
    <col min="31" max="31" width="6" customWidth="1"/>
    <col min="32" max="36" width="6.5" customWidth="1"/>
    <col min="37" max="37" width="6.125" customWidth="1"/>
    <col min="38" max="39" width="6.5" customWidth="1"/>
  </cols>
  <sheetData>
    <row r="1" spans="1:39" ht="5.0999999999999996" customHeight="1"/>
    <row r="2" spans="1:39" ht="50.1" customHeight="1">
      <c r="A2" s="813"/>
      <c r="B2" s="813"/>
      <c r="C2" s="813"/>
      <c r="D2" s="813"/>
      <c r="E2" s="813"/>
      <c r="F2" s="813"/>
      <c r="G2" s="813"/>
      <c r="H2" s="813"/>
      <c r="I2" s="813"/>
      <c r="J2" s="813"/>
      <c r="K2" s="813"/>
      <c r="L2" s="813"/>
      <c r="M2" s="813"/>
      <c r="N2" s="814"/>
      <c r="O2" s="814"/>
      <c r="P2" s="814"/>
      <c r="Q2" s="814"/>
      <c r="R2" s="814"/>
      <c r="S2" s="814"/>
      <c r="T2" s="814"/>
      <c r="U2" s="814"/>
      <c r="V2" s="814"/>
      <c r="W2" s="814"/>
      <c r="X2" s="814"/>
      <c r="Y2" s="814"/>
      <c r="Z2" s="814"/>
      <c r="AA2" s="192"/>
      <c r="AB2" s="165"/>
      <c r="AC2" s="165"/>
      <c r="AD2" s="165"/>
      <c r="AE2" s="165"/>
      <c r="AF2" s="165"/>
      <c r="AG2" s="165"/>
      <c r="AH2" s="165"/>
      <c r="AI2" s="165"/>
      <c r="AJ2" s="165"/>
      <c r="AK2" s="165"/>
      <c r="AL2" s="165"/>
      <c r="AM2" s="165"/>
    </row>
    <row r="3" spans="1:39" s="193" customFormat="1" ht="26.25">
      <c r="A3" s="815" t="s">
        <v>523</v>
      </c>
      <c r="B3" s="815"/>
      <c r="C3" s="815"/>
      <c r="D3" s="815"/>
      <c r="E3" s="815"/>
      <c r="F3" s="815"/>
      <c r="G3" s="815"/>
      <c r="H3" s="815"/>
      <c r="I3" s="815"/>
      <c r="J3" s="815"/>
      <c r="K3" s="815"/>
      <c r="L3" s="815"/>
      <c r="M3" s="815"/>
      <c r="N3" s="816" t="s">
        <v>137</v>
      </c>
      <c r="O3" s="816"/>
      <c r="P3" s="816"/>
      <c r="Q3" s="816"/>
      <c r="R3" s="816"/>
      <c r="S3" s="816"/>
      <c r="T3" s="816"/>
      <c r="U3" s="816"/>
      <c r="V3" s="816"/>
      <c r="W3" s="816"/>
      <c r="X3" s="816"/>
      <c r="Y3" s="816"/>
      <c r="Z3" s="816"/>
      <c r="AA3" s="816" t="s">
        <v>137</v>
      </c>
      <c r="AB3" s="816"/>
      <c r="AC3" s="816"/>
      <c r="AD3" s="816"/>
      <c r="AE3" s="816"/>
      <c r="AF3" s="816"/>
      <c r="AG3" s="816"/>
      <c r="AH3" s="816"/>
      <c r="AI3" s="816"/>
      <c r="AJ3" s="816"/>
      <c r="AK3" s="816"/>
      <c r="AL3" s="816"/>
      <c r="AM3" s="816"/>
    </row>
    <row r="4" spans="1:39" s="193" customFormat="1" ht="20.100000000000001" customHeight="1">
      <c r="A4" s="811" t="s">
        <v>138</v>
      </c>
      <c r="B4" s="811"/>
      <c r="C4" s="811"/>
      <c r="D4" s="811"/>
      <c r="E4" s="811"/>
      <c r="F4" s="811"/>
      <c r="G4" s="811"/>
      <c r="H4" s="811"/>
      <c r="I4" s="811"/>
      <c r="J4" s="811"/>
      <c r="K4" s="811"/>
      <c r="L4" s="811"/>
      <c r="M4" s="811"/>
      <c r="N4" s="812" t="s">
        <v>139</v>
      </c>
      <c r="O4" s="812"/>
      <c r="P4" s="812"/>
      <c r="Q4" s="812"/>
      <c r="R4" s="812"/>
      <c r="S4" s="812"/>
      <c r="T4" s="812"/>
      <c r="U4" s="812"/>
      <c r="V4" s="812"/>
      <c r="W4" s="812"/>
      <c r="X4" s="812"/>
      <c r="Y4" s="812"/>
      <c r="Z4" s="812"/>
      <c r="AA4" s="812" t="s">
        <v>139</v>
      </c>
      <c r="AB4" s="812"/>
      <c r="AC4" s="812"/>
      <c r="AD4" s="812"/>
      <c r="AE4" s="812"/>
      <c r="AF4" s="812"/>
      <c r="AG4" s="812"/>
      <c r="AH4" s="812"/>
      <c r="AI4" s="812"/>
      <c r="AJ4" s="812"/>
      <c r="AK4" s="812"/>
      <c r="AL4" s="812"/>
      <c r="AM4" s="812"/>
    </row>
    <row r="5" spans="1:39" s="200" customFormat="1" ht="20.100000000000001" customHeight="1">
      <c r="A5" s="732" t="s">
        <v>140</v>
      </c>
      <c r="B5" s="727"/>
      <c r="C5" s="728"/>
      <c r="D5" s="729"/>
      <c r="E5" s="729"/>
      <c r="F5" s="730"/>
      <c r="G5" s="730"/>
      <c r="H5" s="730"/>
      <c r="I5" s="729"/>
      <c r="J5" s="729"/>
      <c r="K5" s="729"/>
      <c r="L5" s="731" t="s">
        <v>141</v>
      </c>
      <c r="M5" s="731"/>
      <c r="N5" s="824" t="s">
        <v>545</v>
      </c>
      <c r="O5" s="824"/>
      <c r="P5" s="197"/>
      <c r="Q5" s="197"/>
      <c r="R5" s="198"/>
      <c r="S5" s="198"/>
      <c r="T5" s="198"/>
      <c r="U5" s="199"/>
      <c r="V5" s="199"/>
      <c r="W5" s="199"/>
      <c r="X5" s="803" t="s">
        <v>141</v>
      </c>
      <c r="Y5" s="803"/>
      <c r="Z5" s="803"/>
      <c r="AA5" s="196" t="s">
        <v>140</v>
      </c>
      <c r="AB5" s="167"/>
      <c r="AC5" s="167"/>
      <c r="AD5" s="167"/>
      <c r="AE5" s="167"/>
      <c r="AF5" s="826"/>
      <c r="AG5" s="826"/>
      <c r="AH5" s="167"/>
      <c r="AI5" s="167"/>
      <c r="AJ5" s="167"/>
      <c r="AK5" s="167"/>
      <c r="AL5" s="803" t="s">
        <v>141</v>
      </c>
      <c r="AM5" s="803"/>
    </row>
    <row r="6" spans="1:39" s="201" customFormat="1" ht="20.100000000000001" customHeight="1">
      <c r="A6" s="777" t="s">
        <v>142</v>
      </c>
      <c r="B6" s="821">
        <v>2013</v>
      </c>
      <c r="C6" s="822"/>
      <c r="D6" s="822"/>
      <c r="E6" s="822"/>
      <c r="F6" s="822"/>
      <c r="G6" s="823"/>
      <c r="H6" s="821">
        <v>2014</v>
      </c>
      <c r="I6" s="822"/>
      <c r="J6" s="822"/>
      <c r="K6" s="822"/>
      <c r="L6" s="822"/>
      <c r="M6" s="823"/>
      <c r="N6" s="777" t="s">
        <v>142</v>
      </c>
      <c r="O6" s="821">
        <v>2015</v>
      </c>
      <c r="P6" s="822"/>
      <c r="Q6" s="822"/>
      <c r="R6" s="822"/>
      <c r="S6" s="822"/>
      <c r="T6" s="823"/>
      <c r="U6" s="821">
        <v>2016</v>
      </c>
      <c r="V6" s="822"/>
      <c r="W6" s="822"/>
      <c r="X6" s="822"/>
      <c r="Y6" s="822"/>
      <c r="Z6" s="823"/>
      <c r="AA6" s="777" t="s">
        <v>142</v>
      </c>
      <c r="AB6" s="821">
        <v>2017</v>
      </c>
      <c r="AC6" s="822"/>
      <c r="AD6" s="822"/>
      <c r="AE6" s="822"/>
      <c r="AF6" s="822"/>
      <c r="AG6" s="823"/>
      <c r="AH6" s="827">
        <v>2018</v>
      </c>
      <c r="AI6" s="828"/>
      <c r="AJ6" s="828"/>
      <c r="AK6" s="828"/>
      <c r="AL6" s="828"/>
      <c r="AM6" s="829"/>
    </row>
    <row r="7" spans="1:39" s="201" customFormat="1" ht="20.100000000000001" customHeight="1">
      <c r="A7" s="772"/>
      <c r="B7" s="818" t="s">
        <v>143</v>
      </c>
      <c r="C7" s="818"/>
      <c r="D7" s="818"/>
      <c r="E7" s="817" t="s">
        <v>144</v>
      </c>
      <c r="F7" s="817"/>
      <c r="G7" s="817"/>
      <c r="H7" s="818" t="s">
        <v>143</v>
      </c>
      <c r="I7" s="818"/>
      <c r="J7" s="818"/>
      <c r="K7" s="817" t="s">
        <v>144</v>
      </c>
      <c r="L7" s="817"/>
      <c r="M7" s="817"/>
      <c r="N7" s="772"/>
      <c r="O7" s="818" t="s">
        <v>143</v>
      </c>
      <c r="P7" s="818"/>
      <c r="Q7" s="818"/>
      <c r="R7" s="817" t="s">
        <v>144</v>
      </c>
      <c r="S7" s="817"/>
      <c r="T7" s="817"/>
      <c r="U7" s="818" t="s">
        <v>143</v>
      </c>
      <c r="V7" s="818"/>
      <c r="W7" s="818"/>
      <c r="X7" s="817" t="s">
        <v>144</v>
      </c>
      <c r="Y7" s="817"/>
      <c r="Z7" s="817"/>
      <c r="AA7" s="772"/>
      <c r="AB7" s="818" t="s">
        <v>143</v>
      </c>
      <c r="AC7" s="818"/>
      <c r="AD7" s="818"/>
      <c r="AE7" s="817" t="s">
        <v>144</v>
      </c>
      <c r="AF7" s="817"/>
      <c r="AG7" s="817"/>
      <c r="AH7" s="818" t="s">
        <v>143</v>
      </c>
      <c r="AI7" s="818"/>
      <c r="AJ7" s="818"/>
      <c r="AK7" s="817" t="s">
        <v>144</v>
      </c>
      <c r="AL7" s="817"/>
      <c r="AM7" s="817"/>
    </row>
    <row r="8" spans="1:39" s="201" customFormat="1" ht="15" customHeight="1">
      <c r="A8" s="772"/>
      <c r="B8" s="202" t="s">
        <v>145</v>
      </c>
      <c r="C8" s="202" t="s">
        <v>146</v>
      </c>
      <c r="D8" s="203" t="s">
        <v>147</v>
      </c>
      <c r="E8" s="202" t="s">
        <v>145</v>
      </c>
      <c r="F8" s="202" t="s">
        <v>146</v>
      </c>
      <c r="G8" s="203" t="s">
        <v>147</v>
      </c>
      <c r="H8" s="202" t="s">
        <v>145</v>
      </c>
      <c r="I8" s="202" t="s">
        <v>146</v>
      </c>
      <c r="J8" s="203" t="s">
        <v>147</v>
      </c>
      <c r="K8" s="202" t="s">
        <v>145</v>
      </c>
      <c r="L8" s="202" t="s">
        <v>146</v>
      </c>
      <c r="M8" s="203" t="s">
        <v>147</v>
      </c>
      <c r="N8" s="772"/>
      <c r="O8" s="202" t="s">
        <v>145</v>
      </c>
      <c r="P8" s="202" t="s">
        <v>146</v>
      </c>
      <c r="Q8" s="203" t="s">
        <v>147</v>
      </c>
      <c r="R8" s="202" t="s">
        <v>145</v>
      </c>
      <c r="S8" s="202" t="s">
        <v>146</v>
      </c>
      <c r="T8" s="203" t="s">
        <v>147</v>
      </c>
      <c r="U8" s="202" t="s">
        <v>145</v>
      </c>
      <c r="V8" s="202" t="s">
        <v>146</v>
      </c>
      <c r="W8" s="203" t="s">
        <v>147</v>
      </c>
      <c r="X8" s="202" t="s">
        <v>145</v>
      </c>
      <c r="Y8" s="202" t="s">
        <v>146</v>
      </c>
      <c r="Z8" s="203" t="s">
        <v>147</v>
      </c>
      <c r="AA8" s="772"/>
      <c r="AB8" s="202" t="s">
        <v>145</v>
      </c>
      <c r="AC8" s="202" t="s">
        <v>146</v>
      </c>
      <c r="AD8" s="203" t="s">
        <v>147</v>
      </c>
      <c r="AE8" s="202" t="s">
        <v>145</v>
      </c>
      <c r="AF8" s="202" t="s">
        <v>146</v>
      </c>
      <c r="AG8" s="203" t="s">
        <v>147</v>
      </c>
      <c r="AH8" s="202" t="s">
        <v>145</v>
      </c>
      <c r="AI8" s="202" t="s">
        <v>146</v>
      </c>
      <c r="AJ8" s="203" t="s">
        <v>147</v>
      </c>
      <c r="AK8" s="202" t="s">
        <v>145</v>
      </c>
      <c r="AL8" s="202" t="s">
        <v>146</v>
      </c>
      <c r="AM8" s="203" t="s">
        <v>147</v>
      </c>
    </row>
    <row r="9" spans="1:39" s="207" customFormat="1" ht="16.5" customHeight="1">
      <c r="A9" s="819"/>
      <c r="B9" s="204" t="s">
        <v>148</v>
      </c>
      <c r="C9" s="205" t="s">
        <v>149</v>
      </c>
      <c r="D9" s="206" t="s">
        <v>150</v>
      </c>
      <c r="E9" s="204" t="s">
        <v>148</v>
      </c>
      <c r="F9" s="205" t="s">
        <v>149</v>
      </c>
      <c r="G9" s="206" t="s">
        <v>150</v>
      </c>
      <c r="H9" s="204" t="s">
        <v>148</v>
      </c>
      <c r="I9" s="205" t="s">
        <v>149</v>
      </c>
      <c r="J9" s="206" t="s">
        <v>150</v>
      </c>
      <c r="K9" s="204" t="s">
        <v>148</v>
      </c>
      <c r="L9" s="205" t="s">
        <v>149</v>
      </c>
      <c r="M9" s="206" t="s">
        <v>150</v>
      </c>
      <c r="N9" s="819"/>
      <c r="O9" s="204" t="s">
        <v>148</v>
      </c>
      <c r="P9" s="205" t="s">
        <v>149</v>
      </c>
      <c r="Q9" s="206" t="s">
        <v>150</v>
      </c>
      <c r="R9" s="204" t="s">
        <v>148</v>
      </c>
      <c r="S9" s="205" t="s">
        <v>149</v>
      </c>
      <c r="T9" s="206" t="s">
        <v>150</v>
      </c>
      <c r="U9" s="204" t="s">
        <v>148</v>
      </c>
      <c r="V9" s="205" t="s">
        <v>149</v>
      </c>
      <c r="W9" s="206" t="s">
        <v>150</v>
      </c>
      <c r="X9" s="204" t="s">
        <v>148</v>
      </c>
      <c r="Y9" s="205" t="s">
        <v>149</v>
      </c>
      <c r="Z9" s="206" t="s">
        <v>150</v>
      </c>
      <c r="AA9" s="819"/>
      <c r="AB9" s="204" t="s">
        <v>148</v>
      </c>
      <c r="AC9" s="205" t="s">
        <v>149</v>
      </c>
      <c r="AD9" s="206" t="s">
        <v>150</v>
      </c>
      <c r="AE9" s="204" t="s">
        <v>148</v>
      </c>
      <c r="AF9" s="205" t="s">
        <v>149</v>
      </c>
      <c r="AG9" s="206" t="s">
        <v>150</v>
      </c>
      <c r="AH9" s="204" t="s">
        <v>148</v>
      </c>
      <c r="AI9" s="205" t="s">
        <v>149</v>
      </c>
      <c r="AJ9" s="206" t="s">
        <v>150</v>
      </c>
      <c r="AK9" s="204" t="s">
        <v>148</v>
      </c>
      <c r="AL9" s="205" t="s">
        <v>149</v>
      </c>
      <c r="AM9" s="206" t="s">
        <v>150</v>
      </c>
    </row>
    <row r="10" spans="1:39" s="223" customFormat="1" ht="28.35" customHeight="1">
      <c r="A10" s="208" t="s">
        <v>151</v>
      </c>
      <c r="B10" s="209">
        <v>240936</v>
      </c>
      <c r="C10" s="210">
        <v>120160</v>
      </c>
      <c r="D10" s="210">
        <v>120776</v>
      </c>
      <c r="E10" s="210">
        <v>99.999999999999986</v>
      </c>
      <c r="F10" s="211">
        <v>49.872165222299699</v>
      </c>
      <c r="G10" s="212">
        <v>50.127834777700301</v>
      </c>
      <c r="H10" s="213">
        <v>239109</v>
      </c>
      <c r="I10" s="214">
        <v>119322</v>
      </c>
      <c r="J10" s="214">
        <v>119787</v>
      </c>
      <c r="K10" s="214">
        <v>100</v>
      </c>
      <c r="L10" s="215">
        <v>49.902764011392293</v>
      </c>
      <c r="M10" s="716">
        <v>50.0972359886077</v>
      </c>
      <c r="N10" s="216" t="s">
        <v>152</v>
      </c>
      <c r="O10" s="213">
        <f t="shared" ref="O10:Q10" si="0">SUM(O11:O28)</f>
        <v>238382</v>
      </c>
      <c r="P10" s="214">
        <f t="shared" si="0"/>
        <v>118975</v>
      </c>
      <c r="Q10" s="214">
        <f t="shared" si="0"/>
        <v>119407</v>
      </c>
      <c r="R10" s="214">
        <v>99.999999999999986</v>
      </c>
      <c r="S10" s="217">
        <v>49.909389131729753</v>
      </c>
      <c r="T10" s="218">
        <v>50.090610868270261</v>
      </c>
      <c r="U10" s="219">
        <v>237739</v>
      </c>
      <c r="V10" s="220">
        <f>SUM(V11:V28)</f>
        <v>118474</v>
      </c>
      <c r="W10" s="220">
        <f>SUM(W11:W28)</f>
        <v>119265</v>
      </c>
      <c r="X10" s="220">
        <v>100</v>
      </c>
      <c r="Y10" s="221">
        <f>V10/$AB$10*100</f>
        <v>50.548043980049407</v>
      </c>
      <c r="Z10" s="222">
        <f>W10/$AB$10*100</f>
        <v>50.885531553594824</v>
      </c>
      <c r="AA10" s="216" t="s">
        <v>153</v>
      </c>
      <c r="AB10" s="219">
        <v>234379</v>
      </c>
      <c r="AC10" s="220">
        <v>116763</v>
      </c>
      <c r="AD10" s="220">
        <v>117616</v>
      </c>
      <c r="AE10" s="220">
        <v>100</v>
      </c>
      <c r="AF10" s="221">
        <v>49.818029772291887</v>
      </c>
      <c r="AG10" s="222">
        <v>50.181970227708121</v>
      </c>
      <c r="AH10" s="630">
        <f>SUM(AH11:AH28)</f>
        <v>232327</v>
      </c>
      <c r="AI10" s="631">
        <f t="shared" ref="AI10:AK10" si="1">SUM(AI11:AI28)</f>
        <v>115729</v>
      </c>
      <c r="AJ10" s="631">
        <f t="shared" si="1"/>
        <v>116598</v>
      </c>
      <c r="AK10" s="635">
        <f t="shared" si="1"/>
        <v>99.999999999999972</v>
      </c>
      <c r="AL10" s="635">
        <f>AI10/AH10*100</f>
        <v>49.812979119947315</v>
      </c>
      <c r="AM10" s="681">
        <f>AJ10/AH10*100</f>
        <v>50.187020880052678</v>
      </c>
    </row>
    <row r="11" spans="1:39" s="238" customFormat="1" ht="28.35" customHeight="1">
      <c r="A11" s="224" t="s">
        <v>154</v>
      </c>
      <c r="B11" s="225">
        <v>11994</v>
      </c>
      <c r="C11" s="226">
        <v>6108</v>
      </c>
      <c r="D11" s="226">
        <v>5886</v>
      </c>
      <c r="E11" s="227">
        <v>4.9780854666799481</v>
      </c>
      <c r="F11" s="227">
        <v>2.5351130590696282</v>
      </c>
      <c r="G11" s="228">
        <v>2.4429724076103199</v>
      </c>
      <c r="H11" s="229">
        <v>11576</v>
      </c>
      <c r="I11" s="230">
        <v>5883</v>
      </c>
      <c r="J11" s="230">
        <v>5693</v>
      </c>
      <c r="K11" s="231">
        <v>4.8413066843991652</v>
      </c>
      <c r="L11" s="231">
        <v>2.4603841762543444</v>
      </c>
      <c r="M11" s="233">
        <v>2.3809225081448209</v>
      </c>
      <c r="N11" s="232" t="s">
        <v>155</v>
      </c>
      <c r="O11" s="229">
        <f t="shared" ref="O11:O28" si="2">P11+Q11</f>
        <v>11250</v>
      </c>
      <c r="P11" s="230">
        <v>5726</v>
      </c>
      <c r="Q11" s="230">
        <v>5524</v>
      </c>
      <c r="R11" s="231">
        <v>4.719316055742464</v>
      </c>
      <c r="S11" s="231">
        <v>2.4020269986827865</v>
      </c>
      <c r="T11" s="233">
        <v>2.3172890570596771</v>
      </c>
      <c r="U11" s="234">
        <v>10622</v>
      </c>
      <c r="V11" s="235">
        <v>5460</v>
      </c>
      <c r="W11" s="235">
        <v>5162</v>
      </c>
      <c r="X11" s="236">
        <f>U11/$AB$10*100</f>
        <v>4.5319759876098109</v>
      </c>
      <c r="Y11" s="236">
        <f t="shared" ref="Y11:Z28" si="3">V11/$AB$10*100</f>
        <v>2.3295602421718669</v>
      </c>
      <c r="Z11" s="237">
        <f t="shared" si="3"/>
        <v>2.2024157454379445</v>
      </c>
      <c r="AA11" s="232" t="s">
        <v>155</v>
      </c>
      <c r="AB11" s="234">
        <v>9533</v>
      </c>
      <c r="AC11" s="235">
        <v>4928</v>
      </c>
      <c r="AD11" s="235">
        <v>4605</v>
      </c>
      <c r="AE11" s="236">
        <v>4.0673439173304775</v>
      </c>
      <c r="AF11" s="236">
        <v>2.1025774493448646</v>
      </c>
      <c r="AG11" s="237">
        <v>1.9647664679856132</v>
      </c>
      <c r="AH11" s="632">
        <v>8820</v>
      </c>
      <c r="AI11" s="633">
        <v>4590</v>
      </c>
      <c r="AJ11" s="633">
        <v>4230</v>
      </c>
      <c r="AK11" s="636">
        <v>3.8</v>
      </c>
      <c r="AL11" s="636">
        <f>AI11/$AH$10*100</f>
        <v>1.9756636120640305</v>
      </c>
      <c r="AM11" s="682">
        <f>AJ11/$AH$10*100</f>
        <v>1.8207096032746946</v>
      </c>
    </row>
    <row r="12" spans="1:39" s="238" customFormat="1" ht="28.35" customHeight="1">
      <c r="A12" s="239" t="s">
        <v>156</v>
      </c>
      <c r="B12" s="225">
        <v>12548</v>
      </c>
      <c r="C12" s="226">
        <v>6447</v>
      </c>
      <c r="D12" s="226">
        <v>6101</v>
      </c>
      <c r="E12" s="227">
        <v>5.2080220473486731</v>
      </c>
      <c r="F12" s="227">
        <v>2.6758143241358701</v>
      </c>
      <c r="G12" s="228">
        <v>2.5322077232128035</v>
      </c>
      <c r="H12" s="229">
        <v>12324</v>
      </c>
      <c r="I12" s="230">
        <v>6294</v>
      </c>
      <c r="J12" s="230">
        <v>6030</v>
      </c>
      <c r="K12" s="231">
        <v>5.1541347251671832</v>
      </c>
      <c r="L12" s="231">
        <v>2.6322723109544182</v>
      </c>
      <c r="M12" s="233">
        <v>2.521862414212765</v>
      </c>
      <c r="N12" s="240" t="s">
        <v>157</v>
      </c>
      <c r="O12" s="229">
        <f t="shared" si="2"/>
        <v>12628</v>
      </c>
      <c r="P12" s="230">
        <v>6502</v>
      </c>
      <c r="Q12" s="230">
        <v>6126</v>
      </c>
      <c r="R12" s="231">
        <v>5.2973798357258515</v>
      </c>
      <c r="S12" s="231">
        <v>2.7275549328388888</v>
      </c>
      <c r="T12" s="233">
        <v>2.5698249028869626</v>
      </c>
      <c r="U12" s="234">
        <v>12960</v>
      </c>
      <c r="V12" s="235">
        <v>6640</v>
      </c>
      <c r="W12" s="235">
        <v>6320</v>
      </c>
      <c r="X12" s="236">
        <f t="shared" ref="X12:X28" si="4">U12/$AB$10*100</f>
        <v>5.5295056297705854</v>
      </c>
      <c r="Y12" s="236">
        <f t="shared" si="3"/>
        <v>2.833018316487399</v>
      </c>
      <c r="Z12" s="237">
        <f t="shared" si="3"/>
        <v>2.6964873132831868</v>
      </c>
      <c r="AA12" s="240" t="s">
        <v>157</v>
      </c>
      <c r="AB12" s="234">
        <v>12844</v>
      </c>
      <c r="AC12" s="235">
        <v>6525</v>
      </c>
      <c r="AD12" s="235">
        <v>6319</v>
      </c>
      <c r="AE12" s="236">
        <v>5.4800131411090591</v>
      </c>
      <c r="AF12" s="236">
        <v>2.7839524872108847</v>
      </c>
      <c r="AG12" s="237">
        <v>2.6960606538981735</v>
      </c>
      <c r="AH12" s="632">
        <v>12555</v>
      </c>
      <c r="AI12" s="633">
        <v>6371</v>
      </c>
      <c r="AJ12" s="633">
        <v>6184</v>
      </c>
      <c r="AK12" s="636">
        <v>5.4</v>
      </c>
      <c r="AL12" s="636">
        <f t="shared" ref="AL12:AL28" si="5">AI12/$AH$10*100</f>
        <v>2.7422555277690499</v>
      </c>
      <c r="AM12" s="682">
        <f t="shared" ref="AM12:AM28" si="6">AJ12/$AH$10*100</f>
        <v>2.6617655287590338</v>
      </c>
    </row>
    <row r="13" spans="1:39" s="238" customFormat="1" ht="28.35" customHeight="1">
      <c r="A13" s="239" t="s">
        <v>158</v>
      </c>
      <c r="B13" s="225">
        <v>15966</v>
      </c>
      <c r="C13" s="226">
        <v>8274</v>
      </c>
      <c r="D13" s="226">
        <v>7692</v>
      </c>
      <c r="E13" s="227">
        <v>6.6266560414383902</v>
      </c>
      <c r="F13" s="227">
        <v>3.4341069827672079</v>
      </c>
      <c r="G13" s="228">
        <v>3.1925490586711827</v>
      </c>
      <c r="H13" s="229">
        <v>14757</v>
      </c>
      <c r="I13" s="230">
        <v>7631</v>
      </c>
      <c r="J13" s="230">
        <v>7126</v>
      </c>
      <c r="K13" s="231">
        <v>6.1716622962749206</v>
      </c>
      <c r="L13" s="231">
        <v>3.1914315228619579</v>
      </c>
      <c r="M13" s="233">
        <v>2.9802307734129623</v>
      </c>
      <c r="N13" s="240" t="s">
        <v>159</v>
      </c>
      <c r="O13" s="229">
        <f t="shared" si="2"/>
        <v>13392</v>
      </c>
      <c r="P13" s="230">
        <v>6872</v>
      </c>
      <c r="Q13" s="230">
        <v>6520</v>
      </c>
      <c r="R13" s="231">
        <v>5.6178738327558291</v>
      </c>
      <c r="S13" s="231">
        <v>2.882767994227752</v>
      </c>
      <c r="T13" s="233">
        <v>2.7351058385280766</v>
      </c>
      <c r="U13" s="234">
        <v>12665</v>
      </c>
      <c r="V13" s="235">
        <v>6467</v>
      </c>
      <c r="W13" s="235">
        <v>6198</v>
      </c>
      <c r="X13" s="236">
        <f t="shared" si="4"/>
        <v>5.4036411111917024</v>
      </c>
      <c r="Y13" s="236">
        <f t="shared" si="3"/>
        <v>2.7592062428801212</v>
      </c>
      <c r="Z13" s="237">
        <f t="shared" si="3"/>
        <v>2.6444348683115808</v>
      </c>
      <c r="AA13" s="240" t="s">
        <v>159</v>
      </c>
      <c r="AB13" s="234">
        <v>12399</v>
      </c>
      <c r="AC13" s="235">
        <v>6341</v>
      </c>
      <c r="AD13" s="235">
        <v>6058</v>
      </c>
      <c r="AE13" s="236">
        <v>5.2901497147782015</v>
      </c>
      <c r="AF13" s="236">
        <v>2.7054471603684629</v>
      </c>
      <c r="AG13" s="237">
        <v>2.5847025544097382</v>
      </c>
      <c r="AH13" s="632">
        <v>12165</v>
      </c>
      <c r="AI13" s="633">
        <v>6219</v>
      </c>
      <c r="AJ13" s="633">
        <v>5946</v>
      </c>
      <c r="AK13" s="636">
        <v>5.24</v>
      </c>
      <c r="AL13" s="636">
        <f t="shared" si="5"/>
        <v>2.6768305018357745</v>
      </c>
      <c r="AM13" s="682">
        <f t="shared" si="6"/>
        <v>2.559323711837195</v>
      </c>
    </row>
    <row r="14" spans="1:39" s="238" customFormat="1" ht="28.35" customHeight="1">
      <c r="A14" s="239" t="s">
        <v>160</v>
      </c>
      <c r="B14" s="225">
        <v>18098</v>
      </c>
      <c r="C14" s="226">
        <v>9375</v>
      </c>
      <c r="D14" s="226">
        <v>8723</v>
      </c>
      <c r="E14" s="227">
        <v>7.5115383338313908</v>
      </c>
      <c r="F14" s="227">
        <v>3.8910748082478332</v>
      </c>
      <c r="G14" s="228">
        <v>3.6204635255835576</v>
      </c>
      <c r="H14" s="229">
        <v>17857</v>
      </c>
      <c r="I14" s="230">
        <v>9258</v>
      </c>
      <c r="J14" s="230">
        <v>8599</v>
      </c>
      <c r="K14" s="231">
        <v>7.4681421443776692</v>
      </c>
      <c r="L14" s="231">
        <v>3.8718743334629808</v>
      </c>
      <c r="M14" s="233">
        <v>3.5962678109146875</v>
      </c>
      <c r="N14" s="240" t="s">
        <v>161</v>
      </c>
      <c r="O14" s="229">
        <f t="shared" si="2"/>
        <v>17711</v>
      </c>
      <c r="P14" s="230">
        <v>9160</v>
      </c>
      <c r="Q14" s="230">
        <v>8551</v>
      </c>
      <c r="R14" s="231">
        <v>7.429671703400424</v>
      </c>
      <c r="S14" s="231">
        <v>3.8425720062756414</v>
      </c>
      <c r="T14" s="233">
        <v>3.5870996971247826</v>
      </c>
      <c r="U14" s="234">
        <v>17074</v>
      </c>
      <c r="V14" s="235">
        <v>8840</v>
      </c>
      <c r="W14" s="235">
        <v>8234</v>
      </c>
      <c r="X14" s="236">
        <f t="shared" si="4"/>
        <v>7.2847823397147344</v>
      </c>
      <c r="Y14" s="236">
        <f t="shared" si="3"/>
        <v>3.7716689635163556</v>
      </c>
      <c r="Z14" s="237">
        <f t="shared" si="3"/>
        <v>3.5131133761983797</v>
      </c>
      <c r="AA14" s="240" t="s">
        <v>161</v>
      </c>
      <c r="AB14" s="234">
        <v>15916</v>
      </c>
      <c r="AC14" s="235">
        <v>8304</v>
      </c>
      <c r="AD14" s="235">
        <v>7612</v>
      </c>
      <c r="AE14" s="236">
        <v>6.7907107718694935</v>
      </c>
      <c r="AF14" s="236">
        <v>3.5429795331493006</v>
      </c>
      <c r="AG14" s="237">
        <v>3.2477312387201924</v>
      </c>
      <c r="AH14" s="632">
        <v>15058</v>
      </c>
      <c r="AI14" s="633">
        <v>7852</v>
      </c>
      <c r="AJ14" s="633">
        <v>7206</v>
      </c>
      <c r="AK14" s="636">
        <v>6.48</v>
      </c>
      <c r="AL14" s="636">
        <f t="shared" si="5"/>
        <v>3.3797191028162894</v>
      </c>
      <c r="AM14" s="682">
        <f t="shared" si="6"/>
        <v>3.1016627425998697</v>
      </c>
    </row>
    <row r="15" spans="1:39" s="238" customFormat="1" ht="28.35" customHeight="1">
      <c r="A15" s="239" t="s">
        <v>162</v>
      </c>
      <c r="B15" s="225">
        <v>15409</v>
      </c>
      <c r="C15" s="226">
        <v>8153</v>
      </c>
      <c r="D15" s="226">
        <v>7256</v>
      </c>
      <c r="E15" s="227">
        <v>6.3954743168310264</v>
      </c>
      <c r="F15" s="227">
        <v>3.383886177242089</v>
      </c>
      <c r="G15" s="228">
        <v>3.0115881395889366</v>
      </c>
      <c r="H15" s="229">
        <v>15738</v>
      </c>
      <c r="I15" s="230">
        <v>8380</v>
      </c>
      <c r="J15" s="230">
        <v>7358</v>
      </c>
      <c r="K15" s="231">
        <v>6.5819354353035635</v>
      </c>
      <c r="L15" s="231">
        <v>3.5046777829358158</v>
      </c>
      <c r="M15" s="233">
        <v>3.0772576523677486</v>
      </c>
      <c r="N15" s="240" t="s">
        <v>163</v>
      </c>
      <c r="O15" s="229">
        <f t="shared" si="2"/>
        <v>16171</v>
      </c>
      <c r="P15" s="230">
        <v>8641</v>
      </c>
      <c r="Q15" s="230">
        <v>7530</v>
      </c>
      <c r="R15" s="231">
        <v>6.7836497722143454</v>
      </c>
      <c r="S15" s="231">
        <v>3.624854225570723</v>
      </c>
      <c r="T15" s="233">
        <v>3.1587955466436224</v>
      </c>
      <c r="U15" s="234">
        <v>16225</v>
      </c>
      <c r="V15" s="235">
        <v>8644</v>
      </c>
      <c r="W15" s="235">
        <v>7581</v>
      </c>
      <c r="X15" s="236">
        <f t="shared" si="4"/>
        <v>6.9225485218385607</v>
      </c>
      <c r="Y15" s="236">
        <f t="shared" si="3"/>
        <v>3.688043724053776</v>
      </c>
      <c r="Z15" s="237">
        <f t="shared" si="3"/>
        <v>3.2345047977847847</v>
      </c>
      <c r="AA15" s="240" t="s">
        <v>163</v>
      </c>
      <c r="AB15" s="234">
        <v>16060</v>
      </c>
      <c r="AC15" s="235">
        <v>8498</v>
      </c>
      <c r="AD15" s="235">
        <v>7562</v>
      </c>
      <c r="AE15" s="236">
        <v>6.8521497233113893</v>
      </c>
      <c r="AF15" s="236">
        <v>3.6257514538418545</v>
      </c>
      <c r="AG15" s="237">
        <v>3.2263982694695348</v>
      </c>
      <c r="AH15" s="632">
        <v>15976</v>
      </c>
      <c r="AI15" s="633">
        <v>8607</v>
      </c>
      <c r="AJ15" s="633">
        <v>7369</v>
      </c>
      <c r="AK15" s="636">
        <v>6.88</v>
      </c>
      <c r="AL15" s="636">
        <f t="shared" si="5"/>
        <v>3.7046920934717016</v>
      </c>
      <c r="AM15" s="682">
        <f t="shared" si="6"/>
        <v>3.1718224743572638</v>
      </c>
    </row>
    <row r="16" spans="1:39" s="238" customFormat="1" ht="28.35" customHeight="1">
      <c r="A16" s="239" t="s">
        <v>164</v>
      </c>
      <c r="B16" s="225">
        <v>13218</v>
      </c>
      <c r="C16" s="226">
        <v>6837</v>
      </c>
      <c r="D16" s="226">
        <v>6381</v>
      </c>
      <c r="E16" s="227">
        <v>5.4861041936447856</v>
      </c>
      <c r="F16" s="227">
        <v>2.83768303615898</v>
      </c>
      <c r="G16" s="228">
        <v>2.6484211574858052</v>
      </c>
      <c r="H16" s="229">
        <v>12477</v>
      </c>
      <c r="I16" s="230">
        <v>6425</v>
      </c>
      <c r="J16" s="230">
        <v>6052</v>
      </c>
      <c r="K16" s="231">
        <v>5.2181222789606414</v>
      </c>
      <c r="L16" s="231">
        <v>2.6870590400194057</v>
      </c>
      <c r="M16" s="233">
        <v>2.5310632389412357</v>
      </c>
      <c r="N16" s="240" t="s">
        <v>165</v>
      </c>
      <c r="O16" s="229">
        <f t="shared" si="2"/>
        <v>11841</v>
      </c>
      <c r="P16" s="230">
        <v>6132</v>
      </c>
      <c r="Q16" s="230">
        <v>5709</v>
      </c>
      <c r="R16" s="231">
        <v>4.9672374592041342</v>
      </c>
      <c r="S16" s="231">
        <v>2.5723418714500257</v>
      </c>
      <c r="T16" s="233">
        <v>2.3948955877541089</v>
      </c>
      <c r="U16" s="234">
        <v>11815</v>
      </c>
      <c r="V16" s="235">
        <v>6142</v>
      </c>
      <c r="W16" s="235">
        <v>5673</v>
      </c>
      <c r="X16" s="236">
        <f t="shared" si="4"/>
        <v>5.0409806339305145</v>
      </c>
      <c r="Y16" s="236">
        <f t="shared" si="3"/>
        <v>2.6205419427508434</v>
      </c>
      <c r="Z16" s="237">
        <f t="shared" si="3"/>
        <v>2.4204386911796707</v>
      </c>
      <c r="AA16" s="240" t="s">
        <v>165</v>
      </c>
      <c r="AB16" s="234">
        <v>11912</v>
      </c>
      <c r="AC16" s="235">
        <v>6223</v>
      </c>
      <c r="AD16" s="235">
        <v>5689</v>
      </c>
      <c r="AE16" s="236">
        <v>5.0823665942767908</v>
      </c>
      <c r="AF16" s="236">
        <v>2.6551013529369101</v>
      </c>
      <c r="AG16" s="237">
        <v>2.4272652413398812</v>
      </c>
      <c r="AH16" s="632">
        <v>11996</v>
      </c>
      <c r="AI16" s="633">
        <v>6255</v>
      </c>
      <c r="AJ16" s="633">
        <v>5741</v>
      </c>
      <c r="AK16" s="636">
        <v>5.16</v>
      </c>
      <c r="AL16" s="636">
        <f t="shared" si="5"/>
        <v>2.6923259027147082</v>
      </c>
      <c r="AM16" s="682">
        <f t="shared" si="6"/>
        <v>2.4710860123877123</v>
      </c>
    </row>
    <row r="17" spans="1:43" s="238" customFormat="1" ht="28.35" customHeight="1">
      <c r="A17" s="239" t="s">
        <v>166</v>
      </c>
      <c r="B17" s="225">
        <v>18577</v>
      </c>
      <c r="C17" s="226">
        <v>9692</v>
      </c>
      <c r="D17" s="226">
        <v>8885</v>
      </c>
      <c r="E17" s="227">
        <v>7.7103463160341335</v>
      </c>
      <c r="F17" s="227">
        <v>4.022645017764054</v>
      </c>
      <c r="G17" s="228">
        <v>3.6877012982700803</v>
      </c>
      <c r="H17" s="229">
        <v>17383</v>
      </c>
      <c r="I17" s="230">
        <v>9175</v>
      </c>
      <c r="J17" s="230">
        <v>8208</v>
      </c>
      <c r="K17" s="231">
        <v>7.2699061934097005</v>
      </c>
      <c r="L17" s="231">
        <v>3.8371621310782951</v>
      </c>
      <c r="M17" s="233">
        <v>3.4327440623314054</v>
      </c>
      <c r="N17" s="240" t="s">
        <v>167</v>
      </c>
      <c r="O17" s="229">
        <f t="shared" si="2"/>
        <v>16349</v>
      </c>
      <c r="P17" s="230">
        <v>8622</v>
      </c>
      <c r="Q17" s="230">
        <v>7727</v>
      </c>
      <c r="R17" s="231">
        <v>6.858319839585203</v>
      </c>
      <c r="S17" s="231">
        <v>3.616883825121024</v>
      </c>
      <c r="T17" s="233">
        <v>3.2414360144641794</v>
      </c>
      <c r="U17" s="234">
        <v>15032</v>
      </c>
      <c r="V17" s="235">
        <v>7813</v>
      </c>
      <c r="W17" s="235">
        <v>7219</v>
      </c>
      <c r="X17" s="236">
        <f t="shared" si="4"/>
        <v>6.413543875517858</v>
      </c>
      <c r="Y17" s="236">
        <f t="shared" si="3"/>
        <v>3.3334897751078381</v>
      </c>
      <c r="Z17" s="237">
        <f t="shared" si="3"/>
        <v>3.0800541004100195</v>
      </c>
      <c r="AA17" s="240" t="s">
        <v>167</v>
      </c>
      <c r="AB17" s="234">
        <v>13395</v>
      </c>
      <c r="AC17" s="235">
        <v>6874</v>
      </c>
      <c r="AD17" s="235">
        <v>6521</v>
      </c>
      <c r="AE17" s="236">
        <v>5.7151024622513109</v>
      </c>
      <c r="AF17" s="236">
        <v>2.9328566125804789</v>
      </c>
      <c r="AG17" s="237">
        <v>2.782245849670832</v>
      </c>
      <c r="AH17" s="632">
        <v>12131</v>
      </c>
      <c r="AI17" s="633">
        <v>6215</v>
      </c>
      <c r="AJ17" s="633">
        <v>5916</v>
      </c>
      <c r="AK17" s="636">
        <v>5.22</v>
      </c>
      <c r="AL17" s="636">
        <f t="shared" si="5"/>
        <v>2.6751087906270041</v>
      </c>
      <c r="AM17" s="682">
        <f t="shared" si="6"/>
        <v>2.5464108777714172</v>
      </c>
    </row>
    <row r="18" spans="1:43" s="238" customFormat="1" ht="28.35" customHeight="1">
      <c r="A18" s="239" t="s">
        <v>168</v>
      </c>
      <c r="B18" s="225">
        <v>18847</v>
      </c>
      <c r="C18" s="226">
        <v>9707</v>
      </c>
      <c r="D18" s="226">
        <v>9140</v>
      </c>
      <c r="E18" s="227">
        <v>7.8224092705116712</v>
      </c>
      <c r="F18" s="227">
        <v>4.0288707374572494</v>
      </c>
      <c r="G18" s="228">
        <v>3.7935385330544213</v>
      </c>
      <c r="H18" s="229">
        <v>18562</v>
      </c>
      <c r="I18" s="230">
        <v>9567</v>
      </c>
      <c r="J18" s="230">
        <v>8995</v>
      </c>
      <c r="K18" s="231">
        <v>7.7629867549945848</v>
      </c>
      <c r="L18" s="231">
        <v>4.0011040989674163</v>
      </c>
      <c r="M18" s="233">
        <v>3.7618826560271676</v>
      </c>
      <c r="N18" s="240" t="s">
        <v>169</v>
      </c>
      <c r="O18" s="229">
        <f t="shared" si="2"/>
        <v>18552</v>
      </c>
      <c r="P18" s="230">
        <v>9546</v>
      </c>
      <c r="Q18" s="230">
        <v>9006</v>
      </c>
      <c r="R18" s="231">
        <v>7.7824667969897048</v>
      </c>
      <c r="S18" s="231">
        <v>4.0044969838326718</v>
      </c>
      <c r="T18" s="233">
        <v>3.7779698131570338</v>
      </c>
      <c r="U18" s="234">
        <v>18756</v>
      </c>
      <c r="V18" s="235">
        <v>9686</v>
      </c>
      <c r="W18" s="235">
        <v>9070</v>
      </c>
      <c r="X18" s="236">
        <f t="shared" si="4"/>
        <v>8.0024234253068744</v>
      </c>
      <c r="Y18" s="236">
        <f t="shared" si="3"/>
        <v>4.1326228032374912</v>
      </c>
      <c r="Z18" s="237">
        <f t="shared" si="3"/>
        <v>3.8698006220693832</v>
      </c>
      <c r="AA18" s="240" t="s">
        <v>169</v>
      </c>
      <c r="AB18" s="234">
        <v>18501</v>
      </c>
      <c r="AC18" s="235">
        <v>9729</v>
      </c>
      <c r="AD18" s="235">
        <v>8772</v>
      </c>
      <c r="AE18" s="236">
        <v>7.893625282128518</v>
      </c>
      <c r="AF18" s="236">
        <v>4.1509691567930576</v>
      </c>
      <c r="AG18" s="237">
        <v>3.7426561253354613</v>
      </c>
      <c r="AH18" s="632">
        <v>18190</v>
      </c>
      <c r="AI18" s="633">
        <v>9443</v>
      </c>
      <c r="AJ18" s="633">
        <v>8747</v>
      </c>
      <c r="AK18" s="636">
        <v>7.83</v>
      </c>
      <c r="AL18" s="636">
        <f t="shared" si="5"/>
        <v>4.0645297361047144</v>
      </c>
      <c r="AM18" s="682">
        <f t="shared" si="6"/>
        <v>3.7649519857786653</v>
      </c>
    </row>
    <row r="19" spans="1:43" s="238" customFormat="1" ht="28.35" customHeight="1">
      <c r="A19" s="239" t="s">
        <v>170</v>
      </c>
      <c r="B19" s="225">
        <v>21434</v>
      </c>
      <c r="C19" s="226">
        <v>11145</v>
      </c>
      <c r="D19" s="226">
        <v>10289</v>
      </c>
      <c r="E19" s="227">
        <v>8.8961383935983012</v>
      </c>
      <c r="F19" s="227">
        <v>4.6257097320450242</v>
      </c>
      <c r="G19" s="228">
        <v>4.2704286615532761</v>
      </c>
      <c r="H19" s="229">
        <v>21103</v>
      </c>
      <c r="I19" s="230">
        <v>10926</v>
      </c>
      <c r="J19" s="230">
        <v>10177</v>
      </c>
      <c r="K19" s="231">
        <v>8.8256820111329972</v>
      </c>
      <c r="L19" s="231">
        <v>4.569464135603428</v>
      </c>
      <c r="M19" s="233">
        <v>4.2562178755295701</v>
      </c>
      <c r="N19" s="240" t="s">
        <v>171</v>
      </c>
      <c r="O19" s="229">
        <f t="shared" si="2"/>
        <v>20647</v>
      </c>
      <c r="P19" s="230">
        <v>10761</v>
      </c>
      <c r="Q19" s="230">
        <v>9886</v>
      </c>
      <c r="R19" s="231">
        <v>8.6613083202590797</v>
      </c>
      <c r="S19" s="231">
        <v>4.5141831178528582</v>
      </c>
      <c r="T19" s="233">
        <v>4.1471252024062215</v>
      </c>
      <c r="U19" s="234">
        <v>19884</v>
      </c>
      <c r="V19" s="235">
        <v>10257</v>
      </c>
      <c r="W19" s="235">
        <v>9627</v>
      </c>
      <c r="X19" s="236">
        <f t="shared" si="4"/>
        <v>8.4836952116017219</v>
      </c>
      <c r="Y19" s="236">
        <f t="shared" si="3"/>
        <v>4.3762453120800071</v>
      </c>
      <c r="Z19" s="237">
        <f t="shared" si="3"/>
        <v>4.1074498995217148</v>
      </c>
      <c r="AA19" s="240" t="s">
        <v>171</v>
      </c>
      <c r="AB19" s="234">
        <v>19002</v>
      </c>
      <c r="AC19" s="235">
        <v>9722</v>
      </c>
      <c r="AD19" s="235">
        <v>9280</v>
      </c>
      <c r="AE19" s="236">
        <v>8.107381634020113</v>
      </c>
      <c r="AF19" s="236">
        <v>4.1479825410979654</v>
      </c>
      <c r="AG19" s="237">
        <v>3.9593990929221472</v>
      </c>
      <c r="AH19" s="632">
        <v>18218</v>
      </c>
      <c r="AI19" s="633">
        <v>9388</v>
      </c>
      <c r="AJ19" s="633">
        <v>8830</v>
      </c>
      <c r="AK19" s="636">
        <v>7.84</v>
      </c>
      <c r="AL19" s="636">
        <f t="shared" si="5"/>
        <v>4.0408562069841221</v>
      </c>
      <c r="AM19" s="682">
        <f t="shared" si="6"/>
        <v>3.8006774933606513</v>
      </c>
    </row>
    <row r="20" spans="1:43" s="238" customFormat="1" ht="28.35" customHeight="1">
      <c r="A20" s="239" t="s">
        <v>172</v>
      </c>
      <c r="B20" s="225">
        <v>19095</v>
      </c>
      <c r="C20" s="226">
        <v>9821</v>
      </c>
      <c r="D20" s="226">
        <v>9274</v>
      </c>
      <c r="E20" s="227">
        <v>7.9253411694391875</v>
      </c>
      <c r="F20" s="227">
        <v>4.0761862071255432</v>
      </c>
      <c r="G20" s="228">
        <v>3.849154962313643</v>
      </c>
      <c r="H20" s="229">
        <v>19486</v>
      </c>
      <c r="I20" s="230">
        <v>10182</v>
      </c>
      <c r="J20" s="230">
        <v>9304</v>
      </c>
      <c r="K20" s="231">
        <v>8.1494213935903712</v>
      </c>
      <c r="L20" s="231">
        <v>4.2583089720587681</v>
      </c>
      <c r="M20" s="233">
        <v>3.8911124215316026</v>
      </c>
      <c r="N20" s="240" t="s">
        <v>173</v>
      </c>
      <c r="O20" s="229">
        <f t="shared" si="2"/>
        <v>19619</v>
      </c>
      <c r="P20" s="230">
        <v>10191</v>
      </c>
      <c r="Q20" s="230">
        <v>9428</v>
      </c>
      <c r="R20" s="231">
        <v>8.2300677064543475</v>
      </c>
      <c r="S20" s="231">
        <v>4.2750711043619063</v>
      </c>
      <c r="T20" s="233">
        <v>3.9549966020924399</v>
      </c>
      <c r="U20" s="234">
        <v>20104</v>
      </c>
      <c r="V20" s="235">
        <v>10402</v>
      </c>
      <c r="W20" s="235">
        <v>9702</v>
      </c>
      <c r="X20" s="236">
        <f t="shared" si="4"/>
        <v>8.5775602763046166</v>
      </c>
      <c r="Y20" s="236">
        <f t="shared" si="3"/>
        <v>4.4381109229069153</v>
      </c>
      <c r="Z20" s="237">
        <f t="shared" si="3"/>
        <v>4.1394493533977021</v>
      </c>
      <c r="AA20" s="240" t="s">
        <v>173</v>
      </c>
      <c r="AB20" s="234">
        <v>20351</v>
      </c>
      <c r="AC20" s="235">
        <v>10526</v>
      </c>
      <c r="AD20" s="235">
        <v>9825</v>
      </c>
      <c r="AE20" s="236">
        <v>8.6829451444028685</v>
      </c>
      <c r="AF20" s="236">
        <v>4.4910166866485479</v>
      </c>
      <c r="AG20" s="237">
        <v>4.1919284577543205</v>
      </c>
      <c r="AH20" s="632">
        <v>20493</v>
      </c>
      <c r="AI20" s="633">
        <v>10578</v>
      </c>
      <c r="AJ20" s="633">
        <v>9915</v>
      </c>
      <c r="AK20" s="636">
        <v>8.82</v>
      </c>
      <c r="AL20" s="636">
        <f t="shared" si="5"/>
        <v>4.553065291593315</v>
      </c>
      <c r="AM20" s="682">
        <f t="shared" si="6"/>
        <v>4.2676916587396212</v>
      </c>
    </row>
    <row r="21" spans="1:43" s="238" customFormat="1" ht="28.35" customHeight="1">
      <c r="A21" s="239" t="s">
        <v>174</v>
      </c>
      <c r="B21" s="225">
        <v>19430</v>
      </c>
      <c r="C21" s="226">
        <v>9430</v>
      </c>
      <c r="D21" s="226">
        <v>10000</v>
      </c>
      <c r="E21" s="227">
        <v>8.0643822425872429</v>
      </c>
      <c r="F21" s="227">
        <v>3.9139024471228878</v>
      </c>
      <c r="G21" s="228">
        <v>4.1504797954643555</v>
      </c>
      <c r="H21" s="229">
        <v>18975</v>
      </c>
      <c r="I21" s="230">
        <v>9198</v>
      </c>
      <c r="J21" s="230">
        <v>9777</v>
      </c>
      <c r="K21" s="231">
        <v>7.9357113283063372</v>
      </c>
      <c r="L21" s="231">
        <v>3.8467811751126053</v>
      </c>
      <c r="M21" s="233">
        <v>4.0889301531937319</v>
      </c>
      <c r="N21" s="240" t="s">
        <v>175</v>
      </c>
      <c r="O21" s="229">
        <f t="shared" si="2"/>
        <v>18554</v>
      </c>
      <c r="P21" s="230">
        <v>9120</v>
      </c>
      <c r="Q21" s="230">
        <v>9434</v>
      </c>
      <c r="R21" s="231">
        <v>7.7833057865107262</v>
      </c>
      <c r="S21" s="231">
        <v>3.8257922158552242</v>
      </c>
      <c r="T21" s="233">
        <v>3.9575135706555029</v>
      </c>
      <c r="U21" s="234">
        <v>18233</v>
      </c>
      <c r="V21" s="235">
        <v>9190</v>
      </c>
      <c r="W21" s="235">
        <v>9043</v>
      </c>
      <c r="X21" s="236">
        <f t="shared" si="4"/>
        <v>7.7792805669449905</v>
      </c>
      <c r="Y21" s="236">
        <f t="shared" si="3"/>
        <v>3.9209997482709626</v>
      </c>
      <c r="Z21" s="237">
        <f t="shared" si="3"/>
        <v>3.8582808186740278</v>
      </c>
      <c r="AA21" s="240" t="s">
        <v>175</v>
      </c>
      <c r="AB21" s="234">
        <v>18212</v>
      </c>
      <c r="AC21" s="235">
        <v>9207</v>
      </c>
      <c r="AD21" s="235">
        <v>9005</v>
      </c>
      <c r="AE21" s="236">
        <v>7.7703207198597148</v>
      </c>
      <c r="AF21" s="236">
        <v>3.9282529578161869</v>
      </c>
      <c r="AG21" s="237">
        <v>3.842067762043528</v>
      </c>
      <c r="AH21" s="632">
        <v>18323</v>
      </c>
      <c r="AI21" s="633">
        <v>9340</v>
      </c>
      <c r="AJ21" s="633">
        <v>8983</v>
      </c>
      <c r="AK21" s="636">
        <v>7.89</v>
      </c>
      <c r="AL21" s="636">
        <f t="shared" si="5"/>
        <v>4.0201956724788772</v>
      </c>
      <c r="AM21" s="682">
        <f t="shared" si="6"/>
        <v>3.8665329470961183</v>
      </c>
    </row>
    <row r="22" spans="1:43" s="238" customFormat="1" ht="28.35" customHeight="1">
      <c r="A22" s="239" t="s">
        <v>176</v>
      </c>
      <c r="B22" s="225">
        <v>15782</v>
      </c>
      <c r="C22" s="226">
        <v>7836</v>
      </c>
      <c r="D22" s="226">
        <v>7946</v>
      </c>
      <c r="E22" s="227">
        <v>6.5502872132018455</v>
      </c>
      <c r="F22" s="227">
        <v>3.2523159677258691</v>
      </c>
      <c r="G22" s="228">
        <v>3.2979712454759773</v>
      </c>
      <c r="H22" s="229">
        <v>16869</v>
      </c>
      <c r="I22" s="230">
        <v>8286</v>
      </c>
      <c r="J22" s="230">
        <v>8583</v>
      </c>
      <c r="K22" s="231">
        <v>7.0549414702081483</v>
      </c>
      <c r="L22" s="231">
        <v>3.4653651681868936</v>
      </c>
      <c r="M22" s="233">
        <v>3.5895763020212539</v>
      </c>
      <c r="N22" s="240" t="s">
        <v>177</v>
      </c>
      <c r="O22" s="229">
        <f t="shared" si="2"/>
        <v>17782</v>
      </c>
      <c r="P22" s="230">
        <v>8703</v>
      </c>
      <c r="Q22" s="230">
        <v>9079</v>
      </c>
      <c r="R22" s="231">
        <v>7.4594558313966663</v>
      </c>
      <c r="S22" s="231">
        <v>3.6508629007223701</v>
      </c>
      <c r="T22" s="233">
        <v>3.8085929306742963</v>
      </c>
      <c r="U22" s="234">
        <v>18705</v>
      </c>
      <c r="V22" s="235">
        <v>9092</v>
      </c>
      <c r="W22" s="235">
        <v>9613</v>
      </c>
      <c r="X22" s="236">
        <f t="shared" si="4"/>
        <v>7.9806637966712026</v>
      </c>
      <c r="Y22" s="236">
        <f t="shared" si="3"/>
        <v>3.8791871285396731</v>
      </c>
      <c r="Z22" s="237">
        <f t="shared" si="3"/>
        <v>4.1014766681315304</v>
      </c>
      <c r="AA22" s="240" t="s">
        <v>177</v>
      </c>
      <c r="AB22" s="234">
        <v>18486</v>
      </c>
      <c r="AC22" s="235">
        <v>8945</v>
      </c>
      <c r="AD22" s="235">
        <v>9541</v>
      </c>
      <c r="AE22" s="236">
        <v>7.8872253913533212</v>
      </c>
      <c r="AF22" s="236">
        <v>3.8164681989427378</v>
      </c>
      <c r="AG22" s="237">
        <v>4.070757192410583</v>
      </c>
      <c r="AH22" s="632">
        <v>18564</v>
      </c>
      <c r="AI22" s="633">
        <v>8888</v>
      </c>
      <c r="AJ22" s="633">
        <v>9676</v>
      </c>
      <c r="AK22" s="636">
        <v>7.99</v>
      </c>
      <c r="AL22" s="636">
        <f t="shared" si="5"/>
        <v>3.8256423058878219</v>
      </c>
      <c r="AM22" s="682">
        <f t="shared" si="6"/>
        <v>4.1648194140155903</v>
      </c>
    </row>
    <row r="23" spans="1:43" s="238" customFormat="1" ht="28.35" customHeight="1">
      <c r="A23" s="241" t="s">
        <v>178</v>
      </c>
      <c r="B23" s="225">
        <v>11630</v>
      </c>
      <c r="C23" s="226">
        <v>5617</v>
      </c>
      <c r="D23" s="226">
        <v>6013</v>
      </c>
      <c r="E23" s="227">
        <v>4.8270080021250461</v>
      </c>
      <c r="F23" s="227">
        <v>2.3313245011123285</v>
      </c>
      <c r="G23" s="228">
        <v>2.4956835010127172</v>
      </c>
      <c r="H23" s="229">
        <v>11823</v>
      </c>
      <c r="I23" s="230">
        <v>5759</v>
      </c>
      <c r="J23" s="230">
        <v>6064</v>
      </c>
      <c r="K23" s="231">
        <v>4.9446068529415452</v>
      </c>
      <c r="L23" s="231">
        <v>2.4085249823302344</v>
      </c>
      <c r="M23" s="233">
        <v>2.5360818706113113</v>
      </c>
      <c r="N23" s="242" t="s">
        <v>179</v>
      </c>
      <c r="O23" s="229">
        <f t="shared" si="2"/>
        <v>12683</v>
      </c>
      <c r="P23" s="230">
        <v>6156</v>
      </c>
      <c r="Q23" s="230">
        <v>6527</v>
      </c>
      <c r="R23" s="231">
        <v>5.3204520475539256</v>
      </c>
      <c r="S23" s="231">
        <v>2.5824097457022761</v>
      </c>
      <c r="T23" s="233">
        <v>2.73804230185165</v>
      </c>
      <c r="U23" s="234">
        <v>13219</v>
      </c>
      <c r="V23" s="235">
        <v>6402</v>
      </c>
      <c r="W23" s="235">
        <v>6817</v>
      </c>
      <c r="X23" s="236">
        <f t="shared" si="4"/>
        <v>5.6400104104889941</v>
      </c>
      <c r="Y23" s="236">
        <f t="shared" si="3"/>
        <v>2.7314733828542659</v>
      </c>
      <c r="Z23" s="237">
        <f t="shared" si="3"/>
        <v>2.9085370276347287</v>
      </c>
      <c r="AA23" s="242" t="s">
        <v>179</v>
      </c>
      <c r="AB23" s="234">
        <v>13934</v>
      </c>
      <c r="AC23" s="235">
        <v>6811</v>
      </c>
      <c r="AD23" s="235">
        <v>7123</v>
      </c>
      <c r="AE23" s="236">
        <v>5.9450718707734049</v>
      </c>
      <c r="AF23" s="236">
        <v>2.9059770713246493</v>
      </c>
      <c r="AG23" s="237">
        <v>3.039094799448756</v>
      </c>
      <c r="AH23" s="632">
        <v>15017</v>
      </c>
      <c r="AI23" s="633">
        <v>7322</v>
      </c>
      <c r="AJ23" s="633">
        <v>7695</v>
      </c>
      <c r="AK23" s="636">
        <v>6.46</v>
      </c>
      <c r="AL23" s="636">
        <f t="shared" si="5"/>
        <v>3.1515923676542115</v>
      </c>
      <c r="AM23" s="682">
        <f t="shared" si="6"/>
        <v>3.3121419378720511</v>
      </c>
    </row>
    <row r="24" spans="1:43" s="238" customFormat="1" ht="28.35" customHeight="1">
      <c r="A24" s="243" t="s">
        <v>180</v>
      </c>
      <c r="B24" s="225">
        <v>9893</v>
      </c>
      <c r="C24" s="226">
        <v>4660</v>
      </c>
      <c r="D24" s="226">
        <v>5233</v>
      </c>
      <c r="E24" s="227">
        <v>4.1060696616528869</v>
      </c>
      <c r="F24" s="227">
        <v>1.9341235846863896</v>
      </c>
      <c r="G24" s="228">
        <v>2.1719460769664973</v>
      </c>
      <c r="H24" s="229">
        <v>10410</v>
      </c>
      <c r="I24" s="230">
        <v>4892</v>
      </c>
      <c r="J24" s="230">
        <v>5518</v>
      </c>
      <c r="K24" s="231">
        <v>4.353662973790196</v>
      </c>
      <c r="L24" s="231">
        <v>2.0459288441673045</v>
      </c>
      <c r="M24" s="233">
        <v>2.3077341296228919</v>
      </c>
      <c r="N24" s="244" t="s">
        <v>181</v>
      </c>
      <c r="O24" s="229">
        <f t="shared" si="2"/>
        <v>10642</v>
      </c>
      <c r="P24" s="230">
        <v>5021</v>
      </c>
      <c r="Q24" s="230">
        <v>5621</v>
      </c>
      <c r="R24" s="231">
        <v>4.4642632413521159</v>
      </c>
      <c r="S24" s="231">
        <v>2.1062831925229255</v>
      </c>
      <c r="T24" s="233">
        <v>2.35798004882919</v>
      </c>
      <c r="U24" s="234">
        <v>10921</v>
      </c>
      <c r="V24" s="235">
        <v>5155</v>
      </c>
      <c r="W24" s="235">
        <v>5766</v>
      </c>
      <c r="X24" s="236">
        <f t="shared" si="4"/>
        <v>4.659547143728747</v>
      </c>
      <c r="Y24" s="236">
        <f t="shared" si="3"/>
        <v>2.1994291297428523</v>
      </c>
      <c r="Z24" s="237">
        <f t="shared" si="3"/>
        <v>2.4601180139858947</v>
      </c>
      <c r="AA24" s="244" t="s">
        <v>181</v>
      </c>
      <c r="AB24" s="234">
        <v>11064</v>
      </c>
      <c r="AC24" s="235">
        <v>5192</v>
      </c>
      <c r="AD24" s="235">
        <v>5872</v>
      </c>
      <c r="AE24" s="236">
        <v>4.7205594357856286</v>
      </c>
      <c r="AF24" s="236">
        <v>2.2152155269883393</v>
      </c>
      <c r="AG24" s="237">
        <v>2.5053439087972902</v>
      </c>
      <c r="AH24" s="632">
        <v>11121</v>
      </c>
      <c r="AI24" s="633">
        <v>5229</v>
      </c>
      <c r="AJ24" s="633">
        <v>5892</v>
      </c>
      <c r="AK24" s="636">
        <v>4.79</v>
      </c>
      <c r="AL24" s="636">
        <f t="shared" si="5"/>
        <v>2.250706977665101</v>
      </c>
      <c r="AM24" s="682">
        <f t="shared" si="6"/>
        <v>2.5360806105187943</v>
      </c>
    </row>
    <row r="25" spans="1:43" s="238" customFormat="1" ht="28.35" customHeight="1">
      <c r="A25" s="243" t="s">
        <v>182</v>
      </c>
      <c r="B25" s="225">
        <v>8384</v>
      </c>
      <c r="C25" s="226">
        <v>3647</v>
      </c>
      <c r="D25" s="226">
        <v>4737</v>
      </c>
      <c r="E25" s="227">
        <v>3.4797622605173153</v>
      </c>
      <c r="F25" s="227">
        <v>1.5136799814058506</v>
      </c>
      <c r="G25" s="228">
        <v>1.9660822791114654</v>
      </c>
      <c r="H25" s="229">
        <v>8520</v>
      </c>
      <c r="I25" s="230">
        <v>3749</v>
      </c>
      <c r="J25" s="230">
        <v>4771</v>
      </c>
      <c r="K25" s="231">
        <v>3.5632284857533594</v>
      </c>
      <c r="L25" s="231">
        <v>1.5679041775926459</v>
      </c>
      <c r="M25" s="233">
        <v>1.9953243081607133</v>
      </c>
      <c r="N25" s="244" t="s">
        <v>183</v>
      </c>
      <c r="O25" s="229">
        <f t="shared" si="2"/>
        <v>8623</v>
      </c>
      <c r="P25" s="230">
        <v>3834</v>
      </c>
      <c r="Q25" s="230">
        <v>4789</v>
      </c>
      <c r="R25" s="231">
        <v>3.6173033198815348</v>
      </c>
      <c r="S25" s="231">
        <v>1.6083429117970318</v>
      </c>
      <c r="T25" s="233">
        <v>2.0089604080845027</v>
      </c>
      <c r="U25" s="234">
        <v>8746</v>
      </c>
      <c r="V25" s="235">
        <v>3899</v>
      </c>
      <c r="W25" s="235">
        <v>4847</v>
      </c>
      <c r="X25" s="236">
        <f t="shared" si="4"/>
        <v>3.7315629813251183</v>
      </c>
      <c r="Y25" s="236">
        <f t="shared" si="3"/>
        <v>1.6635449421663204</v>
      </c>
      <c r="Z25" s="237">
        <f t="shared" si="3"/>
        <v>2.0680180391587983</v>
      </c>
      <c r="AA25" s="244" t="s">
        <v>183</v>
      </c>
      <c r="AB25" s="234">
        <v>8805</v>
      </c>
      <c r="AC25" s="235">
        <v>3998</v>
      </c>
      <c r="AD25" s="235">
        <v>4807</v>
      </c>
      <c r="AE25" s="236">
        <v>3.7567358850408952</v>
      </c>
      <c r="AF25" s="236">
        <v>1.7057842212826235</v>
      </c>
      <c r="AG25" s="237">
        <v>2.0509516637582719</v>
      </c>
      <c r="AH25" s="632">
        <v>9212</v>
      </c>
      <c r="AI25" s="633">
        <v>4213</v>
      </c>
      <c r="AJ25" s="633">
        <v>4999</v>
      </c>
      <c r="AK25" s="636">
        <v>3.97</v>
      </c>
      <c r="AL25" s="636">
        <f t="shared" si="5"/>
        <v>1.8133923306374207</v>
      </c>
      <c r="AM25" s="682">
        <f t="shared" si="6"/>
        <v>2.1517085831608034</v>
      </c>
    </row>
    <row r="26" spans="1:43" s="238" customFormat="1" ht="28.35" customHeight="1">
      <c r="A26" s="243" t="s">
        <v>184</v>
      </c>
      <c r="B26" s="225">
        <v>5576</v>
      </c>
      <c r="C26" s="226">
        <v>2038</v>
      </c>
      <c r="D26" s="226">
        <v>3538</v>
      </c>
      <c r="E26" s="227">
        <v>2.3143075339509247</v>
      </c>
      <c r="F26" s="227">
        <v>0.84586778231563564</v>
      </c>
      <c r="G26" s="228">
        <v>1.4684397516352892</v>
      </c>
      <c r="H26" s="229">
        <v>5799</v>
      </c>
      <c r="I26" s="230">
        <v>2194</v>
      </c>
      <c r="J26" s="230">
        <v>3605</v>
      </c>
      <c r="K26" s="231">
        <v>2.4252537545638182</v>
      </c>
      <c r="L26" s="231">
        <v>0.91757315701207398</v>
      </c>
      <c r="M26" s="233">
        <v>1.5076805975517442</v>
      </c>
      <c r="N26" s="244" t="s">
        <v>185</v>
      </c>
      <c r="O26" s="229">
        <f t="shared" si="2"/>
        <v>6171</v>
      </c>
      <c r="P26" s="230">
        <v>2355</v>
      </c>
      <c r="Q26" s="230">
        <v>3816</v>
      </c>
      <c r="R26" s="231">
        <v>2.5887021671099331</v>
      </c>
      <c r="S26" s="231">
        <v>0.98791016100208906</v>
      </c>
      <c r="T26" s="233">
        <v>1.6007920061078436</v>
      </c>
      <c r="U26" s="234">
        <v>6673</v>
      </c>
      <c r="V26" s="235">
        <v>2631</v>
      </c>
      <c r="W26" s="235">
        <v>4042</v>
      </c>
      <c r="X26" s="236">
        <f t="shared" si="4"/>
        <v>2.8470980761928328</v>
      </c>
      <c r="Y26" s="236">
        <f t="shared" si="3"/>
        <v>1.1225408419696306</v>
      </c>
      <c r="Z26" s="237">
        <f t="shared" si="3"/>
        <v>1.7245572342232025</v>
      </c>
      <c r="AA26" s="244" t="s">
        <v>185</v>
      </c>
      <c r="AB26" s="234">
        <v>7406</v>
      </c>
      <c r="AC26" s="235">
        <v>2995</v>
      </c>
      <c r="AD26" s="235">
        <v>4411</v>
      </c>
      <c r="AE26" s="236">
        <v>3.1598394054074808</v>
      </c>
      <c r="AF26" s="236">
        <v>1.2778448581144215</v>
      </c>
      <c r="AG26" s="237">
        <v>1.8819945472930595</v>
      </c>
      <c r="AH26" s="632">
        <v>7402</v>
      </c>
      <c r="AI26" s="633">
        <v>3097</v>
      </c>
      <c r="AJ26" s="633">
        <v>4305</v>
      </c>
      <c r="AK26" s="636">
        <v>3.19</v>
      </c>
      <c r="AL26" s="636">
        <f t="shared" si="5"/>
        <v>1.3330349033904798</v>
      </c>
      <c r="AM26" s="682">
        <f t="shared" si="6"/>
        <v>1.8529916884391398</v>
      </c>
    </row>
    <row r="27" spans="1:43" s="238" customFormat="1" ht="28.35" customHeight="1">
      <c r="A27" s="243" t="s">
        <v>186</v>
      </c>
      <c r="B27" s="225">
        <v>3119</v>
      </c>
      <c r="C27" s="226">
        <v>915</v>
      </c>
      <c r="D27" s="226">
        <v>2204</v>
      </c>
      <c r="E27" s="227">
        <v>1.2945346482053326</v>
      </c>
      <c r="F27" s="227">
        <v>0.37976890128498858</v>
      </c>
      <c r="G27" s="228">
        <v>0.91476574692034396</v>
      </c>
      <c r="H27" s="229">
        <v>3314</v>
      </c>
      <c r="I27" s="230">
        <v>1028</v>
      </c>
      <c r="J27" s="230">
        <v>2286</v>
      </c>
      <c r="K27" s="231">
        <v>1.3859787795524219</v>
      </c>
      <c r="L27" s="231">
        <v>0.42992944640310482</v>
      </c>
      <c r="M27" s="233">
        <v>0.95604933314931673</v>
      </c>
      <c r="N27" s="244" t="s">
        <v>187</v>
      </c>
      <c r="O27" s="229">
        <f t="shared" si="2"/>
        <v>3430</v>
      </c>
      <c r="P27" s="230">
        <v>1087</v>
      </c>
      <c r="Q27" s="230">
        <v>2343</v>
      </c>
      <c r="R27" s="231">
        <v>1.4388670285508134</v>
      </c>
      <c r="S27" s="231">
        <v>0.45599080467484965</v>
      </c>
      <c r="T27" s="233">
        <v>0.98287622387596385</v>
      </c>
      <c r="U27" s="234">
        <v>3631</v>
      </c>
      <c r="V27" s="235">
        <v>1152</v>
      </c>
      <c r="W27" s="235">
        <v>2479</v>
      </c>
      <c r="X27" s="236">
        <f t="shared" si="4"/>
        <v>1.5492002269827929</v>
      </c>
      <c r="Y27" s="236">
        <f t="shared" si="3"/>
        <v>0.49151161153516315</v>
      </c>
      <c r="Z27" s="237">
        <f t="shared" si="3"/>
        <v>1.0576886154476297</v>
      </c>
      <c r="AA27" s="244" t="s">
        <v>187</v>
      </c>
      <c r="AB27" s="234">
        <v>3895</v>
      </c>
      <c r="AC27" s="235">
        <v>1281</v>
      </c>
      <c r="AD27" s="235">
        <v>2614</v>
      </c>
      <c r="AE27" s="236">
        <v>1.6618383046262679</v>
      </c>
      <c r="AF27" s="236">
        <v>0.54655067220186104</v>
      </c>
      <c r="AG27" s="237">
        <v>1.1152876324244065</v>
      </c>
      <c r="AH27" s="632">
        <v>4255</v>
      </c>
      <c r="AI27" s="633">
        <v>1416</v>
      </c>
      <c r="AJ27" s="633">
        <v>2839</v>
      </c>
      <c r="AK27" s="636">
        <v>1.83</v>
      </c>
      <c r="AL27" s="636">
        <f t="shared" si="5"/>
        <v>0.60948576790472053</v>
      </c>
      <c r="AM27" s="682">
        <f t="shared" si="6"/>
        <v>1.2219845304247892</v>
      </c>
    </row>
    <row r="28" spans="1:43" s="245" customFormat="1" ht="28.35" customHeight="1">
      <c r="A28" s="243" t="s">
        <v>188</v>
      </c>
      <c r="B28" s="225">
        <v>1936</v>
      </c>
      <c r="C28" s="226">
        <v>458</v>
      </c>
      <c r="D28" s="226">
        <v>1478</v>
      </c>
      <c r="E28" s="227">
        <v>0.80353288840189929</v>
      </c>
      <c r="F28" s="227">
        <v>0.19009197463226749</v>
      </c>
      <c r="G28" s="228">
        <v>0.61344091376963172</v>
      </c>
      <c r="H28" s="229">
        <v>2136</v>
      </c>
      <c r="I28" s="230">
        <v>495</v>
      </c>
      <c r="J28" s="230">
        <v>1641</v>
      </c>
      <c r="K28" s="231">
        <v>0.89331643727337751</v>
      </c>
      <c r="L28" s="231">
        <v>0.2070185563906001</v>
      </c>
      <c r="M28" s="233">
        <v>0.68629788088277732</v>
      </c>
      <c r="N28" s="244" t="s">
        <v>189</v>
      </c>
      <c r="O28" s="229">
        <f t="shared" si="2"/>
        <v>2337</v>
      </c>
      <c r="P28" s="230">
        <v>546</v>
      </c>
      <c r="Q28" s="230">
        <v>1791</v>
      </c>
      <c r="R28" s="231">
        <v>0.98035925531290113</v>
      </c>
      <c r="S28" s="231">
        <v>0.2290441392387009</v>
      </c>
      <c r="T28" s="233">
        <v>0.75131511607420021</v>
      </c>
      <c r="U28" s="234">
        <v>2474</v>
      </c>
      <c r="V28" s="235">
        <v>602</v>
      </c>
      <c r="W28" s="235">
        <v>1872</v>
      </c>
      <c r="X28" s="236">
        <f t="shared" si="4"/>
        <v>1.0555553185225639</v>
      </c>
      <c r="Y28" s="236">
        <f t="shared" si="3"/>
        <v>0.25684894977792377</v>
      </c>
      <c r="Z28" s="237">
        <f t="shared" si="3"/>
        <v>0.79870636874464007</v>
      </c>
      <c r="AA28" s="244" t="s">
        <v>189</v>
      </c>
      <c r="AB28" s="234">
        <v>2664</v>
      </c>
      <c r="AC28" s="235">
        <v>664</v>
      </c>
      <c r="AD28" s="235">
        <v>2000</v>
      </c>
      <c r="AE28" s="236">
        <v>1.1366206016750648</v>
      </c>
      <c r="AF28" s="236">
        <v>0.28330183164873984</v>
      </c>
      <c r="AG28" s="237">
        <v>0.85331877002632495</v>
      </c>
      <c r="AH28" s="632">
        <v>2831</v>
      </c>
      <c r="AI28" s="633">
        <v>706</v>
      </c>
      <c r="AJ28" s="633">
        <v>2125</v>
      </c>
      <c r="AK28" s="636">
        <v>1.21</v>
      </c>
      <c r="AL28" s="636">
        <f t="shared" si="5"/>
        <v>0.30388202834797501</v>
      </c>
      <c r="AM28" s="682">
        <f t="shared" si="6"/>
        <v>0.9146590796592734</v>
      </c>
    </row>
    <row r="29" spans="1:43" s="256" customFormat="1" ht="28.35" customHeight="1">
      <c r="A29" s="246" t="s">
        <v>190</v>
      </c>
      <c r="B29" s="247" t="s">
        <v>191</v>
      </c>
      <c r="C29" s="247" t="s">
        <v>191</v>
      </c>
      <c r="D29" s="247" t="s">
        <v>191</v>
      </c>
      <c r="E29" s="247" t="s">
        <v>191</v>
      </c>
      <c r="F29" s="248" t="s">
        <v>191</v>
      </c>
      <c r="G29" s="249" t="s">
        <v>191</v>
      </c>
      <c r="H29" s="250" t="s">
        <v>191</v>
      </c>
      <c r="I29" s="250" t="s">
        <v>191</v>
      </c>
      <c r="J29" s="250" t="s">
        <v>191</v>
      </c>
      <c r="K29" s="251" t="s">
        <v>191</v>
      </c>
      <c r="L29" s="252" t="s">
        <v>191</v>
      </c>
      <c r="M29" s="253" t="s">
        <v>191</v>
      </c>
      <c r="N29" s="254" t="s">
        <v>192</v>
      </c>
      <c r="O29" s="255" t="s">
        <v>191</v>
      </c>
      <c r="P29" s="250" t="s">
        <v>191</v>
      </c>
      <c r="Q29" s="250" t="s">
        <v>191</v>
      </c>
      <c r="R29" s="251" t="s">
        <v>191</v>
      </c>
      <c r="S29" s="252" t="s">
        <v>191</v>
      </c>
      <c r="T29" s="253" t="s">
        <v>191</v>
      </c>
      <c r="U29" s="250" t="s">
        <v>191</v>
      </c>
      <c r="V29" s="250" t="s">
        <v>191</v>
      </c>
      <c r="W29" s="250" t="s">
        <v>191</v>
      </c>
      <c r="X29" s="251" t="s">
        <v>191</v>
      </c>
      <c r="Y29" s="252" t="s">
        <v>191</v>
      </c>
      <c r="Z29" s="253" t="s">
        <v>191</v>
      </c>
      <c r="AA29" s="254" t="s">
        <v>192</v>
      </c>
      <c r="AB29" s="250" t="s">
        <v>191</v>
      </c>
      <c r="AC29" s="250" t="s">
        <v>191</v>
      </c>
      <c r="AD29" s="250" t="s">
        <v>191</v>
      </c>
      <c r="AE29" s="251" t="s">
        <v>191</v>
      </c>
      <c r="AF29" s="252" t="s">
        <v>191</v>
      </c>
      <c r="AG29" s="253" t="s">
        <v>191</v>
      </c>
      <c r="AH29" s="634">
        <v>0</v>
      </c>
      <c r="AI29" s="634">
        <v>0</v>
      </c>
      <c r="AJ29" s="634">
        <v>0</v>
      </c>
      <c r="AK29" s="637">
        <v>0</v>
      </c>
      <c r="AL29" s="637">
        <v>0</v>
      </c>
      <c r="AM29" s="638">
        <v>0</v>
      </c>
    </row>
    <row r="30" spans="1:43" s="260" customFormat="1" ht="15.75" customHeight="1">
      <c r="A30" s="709" t="s">
        <v>193</v>
      </c>
      <c r="B30" s="709"/>
      <c r="C30" s="259"/>
      <c r="D30" s="259"/>
      <c r="E30" s="259"/>
      <c r="F30" s="258"/>
      <c r="G30" s="258"/>
      <c r="H30" s="258"/>
      <c r="I30" s="259"/>
      <c r="J30" s="259"/>
      <c r="K30" s="259"/>
      <c r="L30" s="258"/>
      <c r="M30" s="258"/>
      <c r="N30" s="820" t="s">
        <v>193</v>
      </c>
      <c r="O30" s="820"/>
      <c r="P30" s="820"/>
      <c r="Q30" s="820"/>
      <c r="R30" s="820"/>
      <c r="S30" s="820"/>
      <c r="T30" s="820"/>
      <c r="U30" s="820"/>
      <c r="V30" s="820"/>
      <c r="W30" s="820"/>
      <c r="X30" s="820"/>
      <c r="Y30" s="258"/>
      <c r="Z30" s="259"/>
      <c r="AA30" s="820" t="s">
        <v>193</v>
      </c>
      <c r="AB30" s="820"/>
      <c r="AC30" s="820"/>
      <c r="AD30" s="820"/>
      <c r="AE30" s="820"/>
      <c r="AF30" s="820"/>
      <c r="AG30" s="820"/>
      <c r="AH30" s="820"/>
      <c r="AI30" s="820"/>
      <c r="AJ30" s="820"/>
      <c r="AK30" s="820"/>
      <c r="AL30" s="820"/>
      <c r="AM30" s="820"/>
      <c r="AN30" s="820"/>
      <c r="AO30" s="820"/>
      <c r="AP30" s="820"/>
      <c r="AQ30" s="820"/>
    </row>
    <row r="31" spans="1:43" s="260" customFormat="1" ht="13.5" customHeight="1">
      <c r="A31" s="709" t="s">
        <v>194</v>
      </c>
      <c r="B31" s="709"/>
      <c r="C31" s="721"/>
      <c r="D31" s="721"/>
      <c r="E31" s="259"/>
      <c r="F31" s="258"/>
      <c r="G31" s="258"/>
      <c r="H31" s="258"/>
      <c r="I31" s="259"/>
      <c r="J31" s="259"/>
      <c r="K31" s="259"/>
      <c r="L31" s="258"/>
      <c r="M31" s="258"/>
      <c r="N31" s="820" t="s">
        <v>194</v>
      </c>
      <c r="O31" s="820"/>
      <c r="P31" s="820"/>
      <c r="Q31" s="820"/>
      <c r="R31" s="820"/>
      <c r="S31" s="820"/>
      <c r="T31" s="820"/>
      <c r="U31" s="820"/>
      <c r="V31" s="820"/>
      <c r="W31" s="820"/>
      <c r="X31" s="820"/>
      <c r="Y31" s="258"/>
      <c r="Z31" s="259"/>
      <c r="AA31" s="820" t="s">
        <v>194</v>
      </c>
      <c r="AB31" s="820"/>
      <c r="AC31" s="820"/>
      <c r="AD31" s="820"/>
      <c r="AE31" s="820"/>
      <c r="AF31" s="820"/>
      <c r="AG31" s="820"/>
      <c r="AH31" s="820"/>
      <c r="AI31" s="820"/>
      <c r="AJ31" s="820"/>
      <c r="AK31" s="820"/>
      <c r="AL31" s="820"/>
      <c r="AM31" s="820"/>
      <c r="AN31" s="820"/>
      <c r="AO31" s="820"/>
      <c r="AP31" s="820"/>
      <c r="AQ31" s="820"/>
    </row>
    <row r="32" spans="1:43" s="263" customFormat="1" ht="16.5" customHeight="1">
      <c r="A32" s="710" t="s">
        <v>195</v>
      </c>
      <c r="B32" s="710"/>
      <c r="C32" s="722"/>
      <c r="D32" s="722"/>
      <c r="E32" s="722"/>
      <c r="F32" s="261"/>
      <c r="G32" s="261"/>
      <c r="H32" s="261"/>
      <c r="I32" s="721"/>
      <c r="J32" s="721"/>
      <c r="K32" s="723"/>
      <c r="L32" s="723"/>
      <c r="M32" s="723"/>
      <c r="N32" s="825" t="s">
        <v>196</v>
      </c>
      <c r="O32" s="825"/>
      <c r="P32" s="825"/>
      <c r="Q32" s="825"/>
      <c r="R32" s="825"/>
      <c r="S32" s="825"/>
      <c r="T32" s="825"/>
      <c r="U32" s="825"/>
      <c r="V32" s="825"/>
      <c r="W32" s="825"/>
      <c r="X32" s="825"/>
      <c r="Y32" s="261"/>
      <c r="Z32" s="262"/>
      <c r="AA32" s="825" t="s">
        <v>196</v>
      </c>
      <c r="AB32" s="825"/>
      <c r="AC32" s="825"/>
      <c r="AD32" s="825"/>
      <c r="AE32" s="825"/>
      <c r="AF32" s="825"/>
      <c r="AG32" s="825"/>
      <c r="AH32" s="825"/>
      <c r="AI32" s="825"/>
      <c r="AJ32" s="825"/>
      <c r="AK32" s="825"/>
      <c r="AL32" s="825"/>
      <c r="AM32" s="825"/>
      <c r="AN32" s="825"/>
      <c r="AO32" s="825"/>
      <c r="AP32" s="825"/>
      <c r="AQ32" s="825"/>
    </row>
    <row r="33" spans="1:27" s="189" customFormat="1" ht="13.5" customHeight="1">
      <c r="A33" s="264"/>
      <c r="B33" s="264"/>
      <c r="C33" s="194"/>
      <c r="D33" s="194"/>
      <c r="E33" s="194"/>
      <c r="F33" s="195"/>
      <c r="G33" s="195"/>
      <c r="H33" s="195"/>
      <c r="I33" s="194"/>
      <c r="J33" s="194"/>
      <c r="K33" s="194"/>
      <c r="L33" s="195"/>
      <c r="M33" s="195"/>
      <c r="N33" s="195"/>
      <c r="O33" s="195"/>
      <c r="P33" s="195"/>
      <c r="Q33" s="194"/>
      <c r="R33" s="194"/>
      <c r="S33" s="194"/>
      <c r="T33" s="195"/>
      <c r="U33" s="195"/>
      <c r="V33" s="257"/>
      <c r="W33" s="265"/>
      <c r="X33" s="265"/>
      <c r="Y33" s="265"/>
      <c r="Z33" s="266"/>
      <c r="AA33" s="266"/>
    </row>
    <row r="34" spans="1:27" s="189" customFormat="1" ht="13.5" customHeight="1">
      <c r="A34" s="264"/>
      <c r="B34" s="264"/>
      <c r="C34" s="194"/>
      <c r="D34" s="194"/>
      <c r="E34" s="194"/>
      <c r="F34" s="195"/>
      <c r="G34" s="195"/>
      <c r="H34" s="195"/>
      <c r="I34" s="194"/>
      <c r="J34" s="194"/>
      <c r="K34" s="194"/>
      <c r="L34" s="195"/>
      <c r="M34" s="195"/>
      <c r="N34" s="195"/>
      <c r="O34" s="195"/>
      <c r="P34" s="195"/>
      <c r="Q34" s="194"/>
      <c r="R34" s="194"/>
      <c r="S34" s="194"/>
      <c r="T34" s="195"/>
      <c r="U34" s="195"/>
      <c r="V34" s="257"/>
      <c r="W34" s="265"/>
      <c r="X34" s="265"/>
      <c r="Y34" s="265"/>
      <c r="Z34" s="266"/>
      <c r="AA34" s="266"/>
    </row>
    <row r="35" spans="1:27" s="189" customFormat="1" ht="13.5" customHeight="1">
      <c r="A35" s="264"/>
      <c r="B35" s="264"/>
      <c r="C35" s="194"/>
      <c r="D35" s="194"/>
      <c r="E35" s="194"/>
      <c r="F35" s="195"/>
      <c r="G35" s="195"/>
      <c r="H35" s="195"/>
      <c r="I35" s="194"/>
      <c r="J35" s="194"/>
      <c r="K35" s="194"/>
      <c r="L35" s="195"/>
      <c r="M35" s="195"/>
      <c r="N35" s="195"/>
      <c r="O35" s="195"/>
      <c r="P35" s="195"/>
      <c r="Q35" s="194"/>
      <c r="R35" s="194"/>
      <c r="S35" s="194"/>
      <c r="T35" s="195"/>
      <c r="U35" s="195"/>
      <c r="V35" s="257"/>
      <c r="W35" s="265"/>
      <c r="X35" s="265"/>
      <c r="Y35" s="265"/>
      <c r="Z35" s="267"/>
      <c r="AA35" s="267"/>
    </row>
    <row r="36" spans="1:27" s="189" customFormat="1" ht="13.5" customHeight="1">
      <c r="A36" s="264"/>
      <c r="B36" s="264"/>
      <c r="C36" s="194"/>
      <c r="D36" s="194"/>
      <c r="E36" s="194"/>
      <c r="F36" s="195"/>
      <c r="G36" s="195"/>
      <c r="H36" s="195"/>
      <c r="I36" s="194"/>
      <c r="J36" s="194"/>
      <c r="K36" s="194"/>
      <c r="L36" s="195"/>
      <c r="M36" s="195"/>
      <c r="N36" s="195"/>
      <c r="O36" s="195"/>
      <c r="P36" s="195"/>
      <c r="Q36" s="194"/>
      <c r="R36" s="194"/>
      <c r="S36" s="194"/>
      <c r="T36" s="195"/>
      <c r="U36" s="195"/>
      <c r="V36" s="257"/>
      <c r="W36" s="265"/>
      <c r="X36" s="265"/>
      <c r="Y36" s="265"/>
      <c r="Z36" s="267"/>
      <c r="AA36" s="267"/>
    </row>
    <row r="37" spans="1:27" s="189" customFormat="1" ht="13.5" customHeight="1">
      <c r="A37" s="264"/>
      <c r="B37" s="264"/>
      <c r="C37" s="194"/>
      <c r="D37" s="194"/>
      <c r="E37" s="194"/>
      <c r="F37" s="195"/>
      <c r="G37" s="195"/>
      <c r="H37" s="195"/>
      <c r="I37" s="194"/>
      <c r="J37" s="194"/>
      <c r="K37" s="194"/>
      <c r="L37" s="195"/>
      <c r="M37" s="195"/>
      <c r="N37" s="195"/>
      <c r="O37" s="195"/>
      <c r="P37" s="195"/>
      <c r="Q37" s="194"/>
      <c r="R37" s="194"/>
      <c r="S37" s="194"/>
      <c r="T37" s="195"/>
      <c r="U37" s="195"/>
      <c r="V37" s="257"/>
      <c r="W37" s="265"/>
      <c r="X37" s="265"/>
      <c r="Y37" s="265"/>
      <c r="Z37" s="267"/>
      <c r="AA37" s="267"/>
    </row>
    <row r="38" spans="1:27" s="189" customFormat="1" ht="12.75" customHeight="1">
      <c r="A38" s="268"/>
      <c r="B38" s="268"/>
      <c r="F38" s="190"/>
      <c r="G38" s="190"/>
      <c r="H38" s="190"/>
      <c r="L38" s="190"/>
      <c r="M38" s="190"/>
      <c r="N38" s="190"/>
      <c r="O38" s="190"/>
      <c r="P38" s="190"/>
      <c r="T38" s="190"/>
      <c r="U38" s="190"/>
      <c r="V38" s="269"/>
      <c r="W38" s="270"/>
      <c r="X38" s="270"/>
      <c r="Y38" s="270"/>
      <c r="Z38" s="271"/>
      <c r="AA38" s="271"/>
    </row>
    <row r="39" spans="1:27" s="189" customFormat="1" ht="12.75" customHeight="1">
      <c r="A39" s="268"/>
      <c r="B39" s="268"/>
      <c r="F39" s="190"/>
      <c r="G39" s="190"/>
      <c r="H39" s="190"/>
      <c r="L39" s="190"/>
      <c r="M39" s="190"/>
      <c r="N39" s="190"/>
      <c r="O39" s="190"/>
      <c r="P39" s="190"/>
      <c r="T39" s="190"/>
      <c r="U39" s="190"/>
      <c r="V39" s="269"/>
      <c r="W39" s="270"/>
      <c r="X39" s="270"/>
      <c r="Y39" s="270"/>
      <c r="Z39" s="271"/>
      <c r="AA39" s="271"/>
    </row>
    <row r="40" spans="1:27" s="189" customFormat="1" ht="12.75" customHeight="1">
      <c r="A40" s="268"/>
      <c r="B40" s="268"/>
      <c r="F40" s="190"/>
      <c r="G40" s="190"/>
      <c r="H40" s="190"/>
      <c r="L40" s="190"/>
      <c r="M40" s="190"/>
      <c r="N40" s="190"/>
      <c r="O40" s="190"/>
      <c r="P40" s="190"/>
      <c r="T40" s="190"/>
      <c r="U40" s="190"/>
      <c r="V40" s="269"/>
      <c r="W40" s="270"/>
      <c r="X40" s="270"/>
      <c r="Y40" s="270"/>
      <c r="Z40" s="271"/>
      <c r="AA40" s="271"/>
    </row>
    <row r="41" spans="1:27" s="189" customFormat="1" ht="12.75" customHeight="1">
      <c r="A41" s="268"/>
      <c r="B41" s="268"/>
      <c r="F41" s="190"/>
      <c r="G41" s="190"/>
      <c r="H41" s="190"/>
      <c r="L41" s="190"/>
      <c r="M41" s="190"/>
      <c r="N41" s="190"/>
      <c r="O41" s="190"/>
      <c r="P41" s="190"/>
      <c r="T41" s="190"/>
      <c r="U41" s="190"/>
      <c r="V41" s="269"/>
      <c r="W41" s="270"/>
      <c r="X41" s="270"/>
      <c r="Y41" s="270"/>
      <c r="Z41" s="271"/>
      <c r="AA41" s="271"/>
    </row>
    <row r="42" spans="1:27" s="189" customFormat="1" ht="12.75" customHeight="1">
      <c r="A42" s="272"/>
      <c r="B42" s="272"/>
      <c r="F42" s="190"/>
      <c r="G42" s="190"/>
      <c r="H42" s="190"/>
      <c r="L42" s="190"/>
      <c r="M42" s="190"/>
      <c r="N42" s="190"/>
      <c r="O42" s="190"/>
      <c r="P42" s="190"/>
      <c r="T42" s="190"/>
      <c r="U42" s="190"/>
      <c r="V42" s="269"/>
      <c r="W42" s="270"/>
      <c r="X42" s="270"/>
      <c r="Y42" s="270"/>
      <c r="Z42" s="271"/>
      <c r="AA42" s="271"/>
    </row>
    <row r="43" spans="1:27" s="189" customFormat="1" ht="12.75" customHeight="1">
      <c r="A43" s="272"/>
      <c r="B43" s="272"/>
      <c r="F43" s="190"/>
      <c r="G43" s="190"/>
      <c r="H43" s="190"/>
      <c r="L43" s="190"/>
      <c r="M43" s="190"/>
      <c r="N43" s="190"/>
      <c r="O43" s="190"/>
      <c r="P43" s="190"/>
      <c r="T43" s="190"/>
      <c r="U43" s="190"/>
      <c r="V43" s="269"/>
      <c r="W43" s="270"/>
      <c r="X43" s="270"/>
      <c r="Y43" s="270"/>
      <c r="Z43" s="271"/>
      <c r="AA43" s="271"/>
    </row>
    <row r="44" spans="1:27" s="189" customFormat="1" ht="12.75" customHeight="1">
      <c r="A44" s="272"/>
      <c r="B44" s="272"/>
      <c r="F44" s="190"/>
      <c r="G44" s="190"/>
      <c r="H44" s="190"/>
      <c r="L44" s="190"/>
      <c r="M44" s="190"/>
      <c r="N44" s="190"/>
      <c r="O44" s="190"/>
      <c r="P44" s="190"/>
      <c r="T44" s="190"/>
      <c r="U44" s="190"/>
      <c r="V44" s="269"/>
      <c r="W44" s="270"/>
      <c r="X44" s="270"/>
      <c r="Y44" s="270"/>
      <c r="Z44" s="271"/>
      <c r="AA44" s="271"/>
    </row>
    <row r="45" spans="1:27" s="189" customFormat="1" ht="12.75" customHeight="1">
      <c r="A45" s="272"/>
      <c r="B45" s="272"/>
      <c r="F45" s="190"/>
      <c r="G45" s="190"/>
      <c r="H45" s="190"/>
      <c r="L45" s="190"/>
      <c r="M45" s="190"/>
      <c r="N45" s="190"/>
      <c r="O45" s="190"/>
      <c r="P45" s="190"/>
      <c r="T45" s="190"/>
      <c r="U45" s="190"/>
      <c r="V45" s="269"/>
      <c r="W45" s="270"/>
      <c r="X45" s="270"/>
      <c r="Y45" s="270"/>
      <c r="Z45" s="271"/>
      <c r="AA45" s="271"/>
    </row>
    <row r="46" spans="1:27" s="189" customFormat="1" ht="12.75" customHeight="1">
      <c r="A46" s="272"/>
      <c r="B46" s="272"/>
      <c r="F46" s="190"/>
      <c r="G46" s="190"/>
      <c r="H46" s="190"/>
      <c r="L46" s="190"/>
      <c r="M46" s="190"/>
      <c r="N46" s="190"/>
      <c r="O46" s="190"/>
      <c r="P46" s="190"/>
      <c r="T46" s="190"/>
      <c r="U46" s="190"/>
      <c r="V46" s="269"/>
      <c r="W46" s="270"/>
      <c r="X46" s="270"/>
      <c r="Y46" s="270"/>
      <c r="Z46" s="271"/>
      <c r="AA46" s="271"/>
    </row>
    <row r="47" spans="1:27" s="189" customFormat="1" ht="12.75" customHeight="1">
      <c r="A47" s="272"/>
      <c r="B47" s="272"/>
      <c r="F47" s="190"/>
      <c r="G47" s="190"/>
      <c r="H47" s="190"/>
      <c r="L47" s="190"/>
      <c r="M47" s="190"/>
      <c r="N47" s="190"/>
      <c r="O47" s="190"/>
      <c r="P47" s="190"/>
      <c r="T47" s="190"/>
      <c r="U47" s="190"/>
      <c r="V47" s="269"/>
      <c r="W47" s="270"/>
      <c r="X47" s="270"/>
      <c r="Y47" s="270"/>
      <c r="Z47" s="271"/>
      <c r="AA47" s="271"/>
    </row>
    <row r="48" spans="1:27" s="189" customFormat="1" ht="12.75" customHeight="1">
      <c r="A48" s="272"/>
      <c r="B48" s="272"/>
      <c r="F48" s="190"/>
      <c r="G48" s="190"/>
      <c r="H48" s="190"/>
      <c r="L48" s="190"/>
      <c r="M48" s="190"/>
      <c r="N48" s="190"/>
      <c r="O48" s="190"/>
      <c r="P48" s="190"/>
      <c r="T48" s="190"/>
      <c r="U48" s="190"/>
      <c r="V48" s="190"/>
      <c r="W48" s="273"/>
      <c r="X48" s="273"/>
      <c r="Y48" s="273"/>
      <c r="Z48" s="271"/>
      <c r="AA48" s="271"/>
    </row>
    <row r="49" spans="1:27" s="189" customFormat="1" ht="12.75" customHeight="1">
      <c r="A49" s="272"/>
      <c r="B49" s="272"/>
      <c r="F49" s="190"/>
      <c r="G49" s="190"/>
      <c r="H49" s="190"/>
      <c r="L49" s="190"/>
      <c r="M49" s="190"/>
      <c r="N49" s="190"/>
      <c r="O49" s="190"/>
      <c r="P49" s="190"/>
      <c r="T49" s="190"/>
      <c r="U49" s="190"/>
      <c r="V49" s="190"/>
      <c r="W49" s="271"/>
      <c r="X49" s="271"/>
      <c r="Y49" s="271"/>
      <c r="Z49" s="271"/>
      <c r="AA49" s="271"/>
    </row>
    <row r="50" spans="1:27" s="189" customFormat="1" ht="12.75" customHeight="1">
      <c r="A50" s="272"/>
      <c r="B50" s="272"/>
      <c r="F50" s="190"/>
      <c r="G50" s="190"/>
      <c r="H50" s="190"/>
      <c r="L50" s="190"/>
      <c r="M50" s="190"/>
      <c r="N50" s="190"/>
      <c r="O50" s="190"/>
      <c r="P50" s="190"/>
      <c r="T50" s="190"/>
      <c r="U50" s="190"/>
      <c r="V50" s="190"/>
      <c r="W50" s="271"/>
      <c r="X50" s="271"/>
      <c r="Y50" s="271"/>
      <c r="Z50" s="271"/>
      <c r="AA50" s="271"/>
    </row>
    <row r="51" spans="1:27" s="189" customFormat="1" ht="12.75" customHeight="1">
      <c r="A51" s="272"/>
      <c r="B51" s="272"/>
      <c r="F51" s="190"/>
      <c r="G51" s="190"/>
      <c r="H51" s="190"/>
      <c r="L51" s="190"/>
      <c r="M51" s="190"/>
      <c r="N51" s="190"/>
      <c r="O51" s="190"/>
      <c r="P51" s="190"/>
      <c r="T51" s="190"/>
      <c r="U51" s="190"/>
      <c r="V51" s="190"/>
      <c r="W51" s="271"/>
      <c r="X51" s="271"/>
      <c r="Y51" s="271"/>
      <c r="Z51" s="271"/>
      <c r="AA51" s="271"/>
    </row>
    <row r="52" spans="1:27" s="189" customFormat="1" ht="12.75" customHeight="1">
      <c r="A52" s="272"/>
      <c r="B52" s="272"/>
      <c r="F52" s="190"/>
      <c r="G52" s="190"/>
      <c r="H52" s="190"/>
      <c r="L52" s="190"/>
      <c r="M52" s="190"/>
      <c r="N52" s="190"/>
      <c r="O52" s="190"/>
      <c r="P52" s="190"/>
      <c r="T52" s="190"/>
      <c r="U52" s="190"/>
      <c r="V52" s="190"/>
      <c r="W52" s="271"/>
      <c r="X52" s="271"/>
      <c r="Y52" s="271"/>
      <c r="Z52" s="271"/>
      <c r="AA52" s="271"/>
    </row>
    <row r="53" spans="1:27" s="189" customFormat="1" ht="12.75" customHeight="1">
      <c r="A53" s="272"/>
      <c r="B53" s="272"/>
      <c r="F53" s="190"/>
      <c r="G53" s="190"/>
      <c r="H53" s="190"/>
      <c r="L53" s="190"/>
      <c r="M53" s="190"/>
      <c r="N53" s="190"/>
      <c r="O53" s="190"/>
      <c r="P53" s="190"/>
      <c r="T53" s="190"/>
      <c r="U53" s="190"/>
      <c r="V53" s="190"/>
      <c r="W53" s="271"/>
      <c r="X53" s="271"/>
      <c r="Y53" s="271"/>
      <c r="Z53" s="271"/>
      <c r="AA53" s="271"/>
    </row>
    <row r="54" spans="1:27" s="189" customFormat="1" ht="12.75" customHeight="1">
      <c r="A54" s="272"/>
      <c r="B54" s="272"/>
      <c r="F54" s="190"/>
      <c r="G54" s="190"/>
      <c r="H54" s="190"/>
      <c r="L54" s="190"/>
      <c r="M54" s="190"/>
      <c r="N54" s="190"/>
      <c r="O54" s="190"/>
      <c r="P54" s="190"/>
      <c r="T54" s="190"/>
      <c r="U54" s="190"/>
      <c r="V54" s="190"/>
      <c r="W54" s="271"/>
      <c r="X54" s="271"/>
      <c r="Y54" s="271"/>
      <c r="Z54" s="271"/>
      <c r="AA54" s="271"/>
    </row>
    <row r="55" spans="1:27" s="189" customFormat="1" ht="12.75" customHeight="1">
      <c r="A55" s="272"/>
      <c r="B55" s="272"/>
      <c r="F55" s="190"/>
      <c r="G55" s="190"/>
      <c r="H55" s="190"/>
      <c r="L55" s="190"/>
      <c r="M55" s="190"/>
      <c r="N55" s="190"/>
      <c r="O55" s="190"/>
      <c r="P55" s="190"/>
      <c r="T55" s="190"/>
      <c r="U55" s="190"/>
      <c r="V55" s="190"/>
      <c r="W55" s="271"/>
      <c r="X55" s="271"/>
      <c r="Y55" s="271"/>
      <c r="Z55" s="271"/>
      <c r="AA55" s="271"/>
    </row>
    <row r="56" spans="1:27" s="189" customFormat="1" ht="12.75" customHeight="1">
      <c r="A56" s="272"/>
      <c r="B56" s="272"/>
      <c r="F56" s="190"/>
      <c r="G56" s="190"/>
      <c r="H56" s="190"/>
      <c r="L56" s="190"/>
      <c r="M56" s="190"/>
      <c r="N56" s="190"/>
      <c r="O56" s="190"/>
      <c r="P56" s="190"/>
      <c r="T56" s="190"/>
      <c r="U56" s="190"/>
      <c r="V56" s="190"/>
      <c r="W56" s="271"/>
      <c r="X56" s="271"/>
      <c r="Y56" s="271"/>
      <c r="Z56" s="271"/>
      <c r="AA56" s="271"/>
    </row>
    <row r="57" spans="1:27" s="189" customFormat="1" ht="12.75" customHeight="1">
      <c r="A57" s="272"/>
      <c r="B57" s="272"/>
      <c r="F57" s="190"/>
      <c r="G57" s="190"/>
      <c r="H57" s="190"/>
      <c r="L57" s="190"/>
      <c r="M57" s="190"/>
      <c r="N57" s="190"/>
      <c r="O57" s="190"/>
      <c r="P57" s="190"/>
      <c r="T57" s="190"/>
      <c r="U57" s="190"/>
      <c r="V57" s="190"/>
      <c r="W57" s="271"/>
      <c r="X57" s="271"/>
      <c r="Y57" s="271"/>
      <c r="Z57" s="271"/>
      <c r="AA57" s="271"/>
    </row>
    <row r="58" spans="1:27" s="189" customFormat="1" ht="12.75" customHeight="1">
      <c r="A58" s="272"/>
      <c r="B58" s="272"/>
      <c r="F58" s="190"/>
      <c r="G58" s="190"/>
      <c r="H58" s="190"/>
      <c r="L58" s="190"/>
      <c r="M58" s="190"/>
      <c r="N58" s="190"/>
      <c r="O58" s="190"/>
      <c r="P58" s="190"/>
      <c r="T58" s="190"/>
      <c r="U58" s="190"/>
      <c r="V58" s="190"/>
      <c r="W58" s="271"/>
      <c r="X58" s="271"/>
      <c r="Y58" s="271"/>
      <c r="Z58" s="271"/>
      <c r="AA58" s="271"/>
    </row>
    <row r="59" spans="1:27" s="189" customFormat="1" ht="12.75" customHeight="1">
      <c r="A59" s="272"/>
      <c r="B59" s="272"/>
      <c r="F59" s="190"/>
      <c r="G59" s="190"/>
      <c r="H59" s="190"/>
      <c r="L59" s="190"/>
      <c r="M59" s="190"/>
      <c r="N59" s="190"/>
      <c r="O59" s="190"/>
      <c r="P59" s="190"/>
      <c r="T59" s="190"/>
      <c r="U59" s="190"/>
      <c r="V59" s="190"/>
      <c r="W59" s="271"/>
      <c r="X59" s="271"/>
      <c r="Y59" s="271"/>
      <c r="Z59" s="271"/>
      <c r="AA59" s="271"/>
    </row>
    <row r="60" spans="1:27" s="189" customFormat="1" ht="12.75" customHeight="1">
      <c r="A60" s="272"/>
      <c r="B60" s="272"/>
      <c r="F60" s="190"/>
      <c r="G60" s="190"/>
      <c r="H60" s="190"/>
      <c r="L60" s="190"/>
      <c r="M60" s="190"/>
      <c r="N60" s="190"/>
      <c r="O60" s="190"/>
      <c r="P60" s="190"/>
      <c r="T60" s="190"/>
      <c r="U60" s="190"/>
      <c r="V60" s="190"/>
      <c r="W60" s="271"/>
      <c r="X60" s="271"/>
      <c r="Y60" s="271"/>
      <c r="Z60" s="271"/>
      <c r="AA60" s="271"/>
    </row>
    <row r="61" spans="1:27" s="189" customFormat="1" ht="12.75" customHeight="1">
      <c r="A61" s="272"/>
      <c r="B61" s="272"/>
      <c r="F61" s="190"/>
      <c r="G61" s="190"/>
      <c r="H61" s="190"/>
      <c r="L61" s="190"/>
      <c r="M61" s="190"/>
      <c r="N61" s="190"/>
      <c r="O61" s="190"/>
      <c r="P61" s="190"/>
      <c r="T61" s="190"/>
      <c r="U61" s="190"/>
      <c r="V61" s="190"/>
      <c r="W61" s="271"/>
      <c r="X61" s="271"/>
      <c r="Y61" s="271"/>
      <c r="Z61" s="271"/>
      <c r="AA61" s="271"/>
    </row>
    <row r="62" spans="1:27" s="189" customFormat="1" ht="12.75" customHeight="1">
      <c r="A62" s="272"/>
      <c r="B62" s="272"/>
      <c r="F62" s="190"/>
      <c r="G62" s="190"/>
      <c r="H62" s="190"/>
      <c r="L62" s="190"/>
      <c r="M62" s="190"/>
      <c r="N62" s="190"/>
      <c r="O62" s="190"/>
      <c r="P62" s="190"/>
      <c r="T62" s="190"/>
      <c r="U62" s="190"/>
      <c r="V62" s="190"/>
      <c r="W62" s="271"/>
      <c r="X62" s="271"/>
      <c r="Y62" s="271"/>
      <c r="Z62" s="271"/>
      <c r="AA62" s="271"/>
    </row>
    <row r="63" spans="1:27" s="189" customFormat="1" ht="12.75" customHeight="1">
      <c r="A63" s="272"/>
      <c r="B63" s="272"/>
      <c r="F63" s="190"/>
      <c r="G63" s="190"/>
      <c r="H63" s="190"/>
      <c r="L63" s="190"/>
      <c r="M63" s="190"/>
      <c r="N63" s="190"/>
      <c r="O63" s="190"/>
      <c r="P63" s="190"/>
      <c r="T63" s="190"/>
      <c r="U63" s="190"/>
      <c r="V63" s="190"/>
      <c r="W63" s="271"/>
      <c r="X63" s="271"/>
      <c r="Y63" s="271"/>
      <c r="Z63" s="271"/>
      <c r="AA63" s="271"/>
    </row>
    <row r="64" spans="1:27" s="189" customFormat="1" ht="12.75" customHeight="1">
      <c r="A64" s="272"/>
      <c r="B64" s="272"/>
      <c r="F64" s="190"/>
      <c r="G64" s="190"/>
      <c r="H64" s="190"/>
      <c r="L64" s="190"/>
      <c r="M64" s="190"/>
      <c r="N64" s="190"/>
      <c r="O64" s="190"/>
      <c r="P64" s="190"/>
      <c r="T64" s="190"/>
      <c r="U64" s="190"/>
      <c r="V64" s="190"/>
      <c r="W64" s="271"/>
      <c r="X64" s="271"/>
      <c r="Y64" s="271"/>
      <c r="Z64" s="271"/>
      <c r="AA64" s="271"/>
    </row>
    <row r="65" spans="1:27" s="189" customFormat="1" ht="12.75" customHeight="1">
      <c r="A65" s="272"/>
      <c r="B65" s="272"/>
      <c r="F65" s="190"/>
      <c r="G65" s="190"/>
      <c r="H65" s="190"/>
      <c r="L65" s="190"/>
      <c r="M65" s="190"/>
      <c r="N65" s="190"/>
      <c r="O65" s="190"/>
      <c r="P65" s="190"/>
      <c r="T65" s="190"/>
      <c r="U65" s="190"/>
      <c r="V65" s="190"/>
      <c r="W65" s="271"/>
      <c r="X65" s="271"/>
      <c r="Y65" s="271"/>
      <c r="Z65" s="271"/>
      <c r="AA65" s="271"/>
    </row>
    <row r="66" spans="1:27" s="189" customFormat="1" ht="12.75" customHeight="1">
      <c r="A66" s="272"/>
      <c r="B66" s="272"/>
      <c r="F66" s="190"/>
      <c r="G66" s="190"/>
      <c r="H66" s="190"/>
      <c r="L66" s="190"/>
      <c r="M66" s="190"/>
      <c r="N66" s="190"/>
      <c r="O66" s="190"/>
      <c r="P66" s="190"/>
      <c r="T66" s="190"/>
      <c r="U66" s="190"/>
      <c r="V66" s="190"/>
      <c r="W66" s="271"/>
      <c r="X66" s="271"/>
      <c r="Y66" s="271"/>
      <c r="Z66" s="271"/>
      <c r="AA66" s="271"/>
    </row>
    <row r="67" spans="1:27" s="189" customFormat="1" ht="12.75" customHeight="1">
      <c r="A67" s="272"/>
      <c r="B67" s="272"/>
      <c r="F67" s="190"/>
      <c r="G67" s="190"/>
      <c r="H67" s="190"/>
      <c r="L67" s="190"/>
      <c r="M67" s="190"/>
      <c r="N67" s="190"/>
      <c r="O67" s="190"/>
      <c r="P67" s="190"/>
      <c r="T67" s="190"/>
      <c r="U67" s="190"/>
      <c r="V67" s="190"/>
      <c r="W67" s="271"/>
      <c r="X67" s="271"/>
      <c r="Y67" s="271"/>
      <c r="Z67" s="271"/>
      <c r="AA67" s="271"/>
    </row>
    <row r="68" spans="1:27" s="189" customFormat="1" ht="12.75" customHeight="1">
      <c r="A68" s="272"/>
      <c r="B68" s="272"/>
      <c r="F68" s="190"/>
      <c r="G68" s="190"/>
      <c r="H68" s="190"/>
      <c r="L68" s="190"/>
      <c r="M68" s="190"/>
      <c r="N68" s="190"/>
      <c r="O68" s="190"/>
      <c r="P68" s="190"/>
      <c r="T68" s="190"/>
      <c r="U68" s="190"/>
      <c r="V68" s="190"/>
      <c r="W68" s="271"/>
      <c r="X68" s="271"/>
      <c r="Y68" s="271"/>
      <c r="Z68" s="271"/>
      <c r="AA68" s="271"/>
    </row>
    <row r="69" spans="1:27" s="189" customFormat="1" ht="12.75" customHeight="1">
      <c r="A69" s="272"/>
      <c r="B69" s="272"/>
      <c r="F69" s="190"/>
      <c r="G69" s="190"/>
      <c r="H69" s="190"/>
      <c r="L69" s="190"/>
      <c r="M69" s="190"/>
      <c r="N69" s="190"/>
      <c r="O69" s="190"/>
      <c r="P69" s="190"/>
      <c r="T69" s="190"/>
      <c r="U69" s="190"/>
      <c r="V69" s="190"/>
      <c r="W69" s="271"/>
      <c r="X69" s="271"/>
      <c r="Y69" s="271"/>
      <c r="Z69" s="271"/>
      <c r="AA69" s="271"/>
    </row>
    <row r="70" spans="1:27" s="189" customFormat="1" ht="12.75" customHeight="1">
      <c r="A70" s="272"/>
      <c r="B70" s="272"/>
      <c r="F70" s="190"/>
      <c r="G70" s="190"/>
      <c r="H70" s="190"/>
      <c r="L70" s="190"/>
      <c r="M70" s="190"/>
      <c r="N70" s="190"/>
      <c r="O70" s="190"/>
      <c r="P70" s="190"/>
      <c r="T70" s="190"/>
      <c r="U70" s="190"/>
      <c r="V70" s="190"/>
      <c r="W70" s="271"/>
      <c r="X70" s="271"/>
      <c r="Y70" s="271"/>
      <c r="Z70" s="271"/>
      <c r="AA70" s="271"/>
    </row>
    <row r="71" spans="1:27" s="189" customFormat="1" ht="12.75" customHeight="1">
      <c r="A71" s="272"/>
      <c r="B71" s="272"/>
      <c r="F71" s="190"/>
      <c r="G71" s="190"/>
      <c r="H71" s="190"/>
      <c r="L71" s="190"/>
      <c r="M71" s="190"/>
      <c r="N71" s="190"/>
      <c r="O71" s="190"/>
      <c r="P71" s="190"/>
      <c r="T71" s="190"/>
      <c r="U71" s="190"/>
      <c r="V71" s="190"/>
      <c r="W71" s="271"/>
      <c r="X71" s="271"/>
      <c r="Y71" s="271"/>
      <c r="Z71" s="271"/>
      <c r="AA71" s="271"/>
    </row>
    <row r="72" spans="1:27" s="189" customFormat="1" ht="12.75" customHeight="1">
      <c r="A72" s="272"/>
      <c r="B72" s="272"/>
      <c r="F72" s="190"/>
      <c r="G72" s="190"/>
      <c r="H72" s="190"/>
      <c r="L72" s="190"/>
      <c r="M72" s="190"/>
      <c r="N72" s="190"/>
      <c r="O72" s="190"/>
      <c r="P72" s="190"/>
      <c r="T72" s="190"/>
      <c r="U72" s="190"/>
      <c r="V72" s="190"/>
      <c r="W72" s="271"/>
      <c r="X72" s="271"/>
      <c r="Y72" s="271"/>
      <c r="Z72" s="271"/>
      <c r="AA72" s="271"/>
    </row>
    <row r="73" spans="1:27" s="189" customFormat="1" ht="12.75" customHeight="1">
      <c r="A73" s="272"/>
      <c r="B73" s="272"/>
      <c r="F73" s="190"/>
      <c r="G73" s="190"/>
      <c r="H73" s="190"/>
      <c r="L73" s="190"/>
      <c r="M73" s="190"/>
      <c r="N73" s="190"/>
      <c r="O73" s="190"/>
      <c r="P73" s="190"/>
      <c r="T73" s="190"/>
      <c r="U73" s="190"/>
      <c r="V73" s="190"/>
      <c r="W73" s="271"/>
      <c r="X73" s="271"/>
      <c r="Y73" s="271"/>
      <c r="Z73" s="271"/>
      <c r="AA73" s="271"/>
    </row>
    <row r="74" spans="1:27" s="189" customFormat="1" ht="12.75" customHeight="1">
      <c r="A74" s="272"/>
      <c r="B74" s="272"/>
      <c r="F74" s="190"/>
      <c r="G74" s="190"/>
      <c r="H74" s="190"/>
      <c r="L74" s="190"/>
      <c r="M74" s="190"/>
      <c r="N74" s="190"/>
      <c r="O74" s="190"/>
      <c r="P74" s="190"/>
      <c r="T74" s="190"/>
      <c r="U74" s="190"/>
      <c r="V74" s="190"/>
      <c r="W74" s="271"/>
      <c r="X74" s="271"/>
      <c r="Y74" s="271"/>
      <c r="Z74" s="271"/>
      <c r="AA74" s="271"/>
    </row>
    <row r="75" spans="1:27" s="189" customFormat="1" ht="12.75" customHeight="1">
      <c r="A75" s="272"/>
      <c r="B75" s="272"/>
      <c r="F75" s="190"/>
      <c r="G75" s="190"/>
      <c r="H75" s="190"/>
      <c r="L75" s="190"/>
      <c r="M75" s="190"/>
      <c r="N75" s="190"/>
      <c r="O75" s="190"/>
      <c r="P75" s="190"/>
      <c r="T75" s="190"/>
      <c r="U75" s="190"/>
      <c r="V75" s="190"/>
      <c r="W75" s="271"/>
      <c r="X75" s="271"/>
      <c r="Y75" s="271"/>
      <c r="Z75" s="271"/>
      <c r="AA75" s="271"/>
    </row>
    <row r="76" spans="1:27" s="189" customFormat="1" ht="12.75" customHeight="1">
      <c r="A76" s="272"/>
      <c r="B76" s="272"/>
      <c r="F76" s="190"/>
      <c r="G76" s="190"/>
      <c r="H76" s="190"/>
      <c r="L76" s="190"/>
      <c r="M76" s="190"/>
      <c r="N76" s="190"/>
      <c r="O76" s="190"/>
      <c r="P76" s="190"/>
      <c r="T76" s="190"/>
      <c r="U76" s="190"/>
      <c r="V76" s="190"/>
      <c r="W76" s="271"/>
      <c r="X76" s="271"/>
      <c r="Y76" s="271"/>
      <c r="Z76" s="271"/>
      <c r="AA76" s="271"/>
    </row>
    <row r="77" spans="1:27" s="189" customFormat="1" ht="12.75" customHeight="1">
      <c r="A77" s="272"/>
      <c r="B77" s="272"/>
      <c r="F77" s="190"/>
      <c r="G77" s="190"/>
      <c r="H77" s="190"/>
      <c r="L77" s="190"/>
      <c r="M77" s="190"/>
      <c r="N77" s="190"/>
      <c r="O77" s="190"/>
      <c r="P77" s="190"/>
      <c r="T77" s="190"/>
      <c r="U77" s="190"/>
      <c r="V77" s="190"/>
      <c r="W77" s="271"/>
      <c r="X77" s="271"/>
      <c r="Y77" s="271"/>
      <c r="Z77" s="271"/>
      <c r="AA77" s="271"/>
    </row>
    <row r="78" spans="1:27" s="189" customFormat="1" ht="12.75" customHeight="1">
      <c r="A78" s="272"/>
      <c r="B78" s="272"/>
      <c r="F78" s="190"/>
      <c r="G78" s="190"/>
      <c r="H78" s="190"/>
      <c r="L78" s="190"/>
      <c r="M78" s="190"/>
      <c r="N78" s="190"/>
      <c r="O78" s="190"/>
      <c r="P78" s="190"/>
      <c r="T78" s="190"/>
      <c r="U78" s="190"/>
      <c r="V78" s="190"/>
      <c r="W78" s="271"/>
      <c r="X78" s="271"/>
      <c r="Y78" s="271"/>
      <c r="Z78" s="271"/>
      <c r="AA78" s="271"/>
    </row>
    <row r="79" spans="1:27" s="189" customFormat="1" ht="12.75" customHeight="1">
      <c r="A79" s="272"/>
      <c r="B79" s="272"/>
      <c r="F79" s="190"/>
      <c r="G79" s="190"/>
      <c r="H79" s="190"/>
      <c r="L79" s="190"/>
      <c r="M79" s="190"/>
      <c r="N79" s="190"/>
      <c r="O79" s="190"/>
      <c r="P79" s="190"/>
      <c r="T79" s="190"/>
      <c r="U79" s="190"/>
      <c r="V79" s="190"/>
      <c r="W79" s="271"/>
      <c r="X79" s="271"/>
      <c r="Y79" s="271"/>
      <c r="Z79" s="271"/>
      <c r="AA79" s="271"/>
    </row>
    <row r="80" spans="1:27" s="189" customFormat="1" ht="12.75" customHeight="1">
      <c r="A80" s="272"/>
      <c r="B80" s="272"/>
      <c r="F80" s="190"/>
      <c r="G80" s="190"/>
      <c r="H80" s="190"/>
      <c r="L80" s="190"/>
      <c r="M80" s="190"/>
      <c r="N80" s="190"/>
      <c r="O80" s="190"/>
      <c r="P80" s="190"/>
      <c r="T80" s="190"/>
      <c r="U80" s="190"/>
      <c r="V80" s="190"/>
      <c r="W80" s="271"/>
      <c r="X80" s="271"/>
      <c r="Y80" s="271"/>
      <c r="Z80" s="271"/>
      <c r="AA80" s="271"/>
    </row>
    <row r="81" spans="1:27" s="189" customFormat="1" ht="12.75" customHeight="1">
      <c r="A81" s="272"/>
      <c r="B81" s="272"/>
      <c r="F81" s="190"/>
      <c r="G81" s="190"/>
      <c r="H81" s="190"/>
      <c r="L81" s="190"/>
      <c r="M81" s="190"/>
      <c r="N81" s="190"/>
      <c r="O81" s="190"/>
      <c r="P81" s="190"/>
      <c r="T81" s="190"/>
      <c r="U81" s="190"/>
      <c r="V81" s="190"/>
      <c r="W81" s="271"/>
      <c r="X81" s="271"/>
      <c r="Y81" s="271"/>
      <c r="Z81" s="271"/>
      <c r="AA81" s="271"/>
    </row>
    <row r="82" spans="1:27" s="189" customFormat="1" ht="12.75" customHeight="1">
      <c r="A82" s="272"/>
      <c r="B82" s="272"/>
      <c r="F82" s="190"/>
      <c r="G82" s="190"/>
      <c r="H82" s="190"/>
      <c r="L82" s="190"/>
      <c r="M82" s="190"/>
      <c r="N82" s="190"/>
      <c r="O82" s="190"/>
      <c r="P82" s="190"/>
      <c r="T82" s="190"/>
      <c r="U82" s="190"/>
      <c r="V82" s="190"/>
      <c r="W82" s="271"/>
      <c r="X82" s="271"/>
      <c r="Y82" s="271"/>
      <c r="Z82" s="271"/>
      <c r="AA82" s="271"/>
    </row>
    <row r="83" spans="1:27" s="189" customFormat="1" ht="12.75" customHeight="1">
      <c r="A83" s="272"/>
      <c r="B83" s="272"/>
      <c r="F83" s="190"/>
      <c r="G83" s="190"/>
      <c r="H83" s="190"/>
      <c r="L83" s="190"/>
      <c r="M83" s="190"/>
      <c r="N83" s="190"/>
      <c r="O83" s="190"/>
      <c r="P83" s="190"/>
      <c r="T83" s="190"/>
      <c r="U83" s="190"/>
      <c r="V83" s="190"/>
      <c r="W83" s="271"/>
      <c r="X83" s="271"/>
      <c r="Y83" s="271"/>
      <c r="Z83" s="271"/>
      <c r="AA83" s="271"/>
    </row>
    <row r="84" spans="1:27" s="189" customFormat="1" ht="12.75" customHeight="1">
      <c r="A84" s="272"/>
      <c r="B84" s="272"/>
      <c r="F84" s="190"/>
      <c r="G84" s="190"/>
      <c r="H84" s="190"/>
      <c r="L84" s="190"/>
      <c r="M84" s="190"/>
      <c r="N84" s="190"/>
      <c r="O84" s="190"/>
      <c r="P84" s="190"/>
      <c r="T84" s="190"/>
      <c r="U84" s="190"/>
      <c r="V84" s="190"/>
      <c r="W84" s="271"/>
      <c r="X84" s="271"/>
      <c r="Y84" s="271"/>
      <c r="Z84" s="271"/>
      <c r="AA84" s="271"/>
    </row>
    <row r="85" spans="1:27" s="189" customFormat="1" ht="12.75" customHeight="1">
      <c r="A85" s="272"/>
      <c r="B85" s="272"/>
      <c r="F85" s="190"/>
      <c r="G85" s="190"/>
      <c r="H85" s="190"/>
      <c r="L85" s="190"/>
      <c r="M85" s="190"/>
      <c r="N85" s="190"/>
      <c r="O85" s="190"/>
      <c r="P85" s="190"/>
      <c r="T85" s="190"/>
      <c r="U85" s="190"/>
      <c r="V85" s="190"/>
      <c r="W85" s="271"/>
      <c r="X85" s="271"/>
      <c r="Y85" s="271"/>
      <c r="Z85" s="271"/>
      <c r="AA85" s="271"/>
    </row>
    <row r="86" spans="1:27" s="189" customFormat="1" ht="12.75" customHeight="1">
      <c r="A86" s="272"/>
      <c r="B86" s="272"/>
      <c r="F86" s="190"/>
      <c r="G86" s="190"/>
      <c r="H86" s="190"/>
      <c r="L86" s="190"/>
      <c r="M86" s="190"/>
      <c r="N86" s="190"/>
      <c r="O86" s="190"/>
      <c r="P86" s="190"/>
      <c r="T86" s="190"/>
      <c r="U86" s="190"/>
      <c r="V86" s="190"/>
      <c r="W86" s="271"/>
      <c r="X86" s="271"/>
      <c r="Y86" s="271"/>
      <c r="Z86" s="271"/>
      <c r="AA86" s="271"/>
    </row>
    <row r="87" spans="1:27" s="274" customFormat="1" ht="12.75" customHeight="1">
      <c r="A87" s="188"/>
      <c r="B87" s="188"/>
      <c r="C87" s="189"/>
      <c r="D87" s="189"/>
      <c r="E87" s="189"/>
      <c r="F87" s="190"/>
      <c r="G87" s="190"/>
      <c r="H87" s="190"/>
      <c r="I87" s="189"/>
      <c r="J87" s="189"/>
      <c r="K87" s="189"/>
      <c r="L87" s="190"/>
      <c r="M87" s="190"/>
      <c r="N87" s="190"/>
      <c r="O87" s="190"/>
      <c r="P87" s="190"/>
      <c r="Q87" s="189"/>
      <c r="R87" s="189"/>
      <c r="S87" s="189"/>
      <c r="T87" s="190"/>
      <c r="U87" s="190"/>
      <c r="V87" s="190"/>
      <c r="W87" s="191"/>
      <c r="X87" s="191"/>
      <c r="Y87" s="191"/>
      <c r="Z87" s="191"/>
      <c r="AA87" s="191"/>
    </row>
    <row r="88" spans="1:27" s="274" customFormat="1" ht="12.75" customHeight="1">
      <c r="A88" s="188"/>
      <c r="B88" s="188"/>
      <c r="C88" s="189"/>
      <c r="D88" s="189"/>
      <c r="E88" s="189"/>
      <c r="F88" s="190"/>
      <c r="G88" s="190"/>
      <c r="H88" s="190"/>
      <c r="I88" s="189"/>
      <c r="J88" s="189"/>
      <c r="K88" s="189"/>
      <c r="L88" s="190"/>
      <c r="M88" s="190"/>
      <c r="N88" s="190"/>
      <c r="O88" s="190"/>
      <c r="P88" s="190"/>
      <c r="Q88" s="189"/>
      <c r="R88" s="189"/>
      <c r="S88" s="189"/>
      <c r="T88" s="190"/>
      <c r="U88" s="190"/>
      <c r="V88" s="190"/>
      <c r="W88" s="191"/>
      <c r="X88" s="191"/>
      <c r="Y88" s="191"/>
      <c r="Z88" s="191"/>
      <c r="AA88" s="191"/>
    </row>
    <row r="89" spans="1:27" s="274" customFormat="1" ht="12.75" customHeight="1">
      <c r="A89" s="188"/>
      <c r="B89" s="188"/>
      <c r="C89" s="189"/>
      <c r="D89" s="189"/>
      <c r="E89" s="189"/>
      <c r="F89" s="190"/>
      <c r="G89" s="190"/>
      <c r="H89" s="190"/>
      <c r="I89" s="189"/>
      <c r="J89" s="189"/>
      <c r="K89" s="189"/>
      <c r="L89" s="190"/>
      <c r="M89" s="190"/>
      <c r="N89" s="190"/>
      <c r="O89" s="190"/>
      <c r="P89" s="190"/>
      <c r="Q89" s="189"/>
      <c r="R89" s="189"/>
      <c r="S89" s="189"/>
      <c r="T89" s="190"/>
      <c r="U89" s="190"/>
      <c r="V89" s="190"/>
      <c r="W89" s="191"/>
      <c r="X89" s="191"/>
      <c r="Y89" s="191"/>
      <c r="Z89" s="191"/>
      <c r="AA89" s="191"/>
    </row>
    <row r="90" spans="1:27" s="274" customFormat="1" ht="12.75" customHeight="1">
      <c r="A90" s="188"/>
      <c r="B90" s="188"/>
      <c r="C90" s="189"/>
      <c r="D90" s="189"/>
      <c r="E90" s="189"/>
      <c r="F90" s="190"/>
      <c r="G90" s="190"/>
      <c r="H90" s="190"/>
      <c r="I90" s="189"/>
      <c r="J90" s="189"/>
      <c r="K90" s="189"/>
      <c r="L90" s="190"/>
      <c r="M90" s="190"/>
      <c r="N90" s="190"/>
      <c r="O90" s="190"/>
      <c r="P90" s="190"/>
      <c r="Q90" s="189"/>
      <c r="R90" s="189"/>
      <c r="S90" s="189"/>
      <c r="T90" s="190"/>
      <c r="U90" s="190"/>
      <c r="V90" s="190"/>
      <c r="W90" s="191"/>
      <c r="X90" s="191"/>
      <c r="Y90" s="191"/>
      <c r="Z90" s="191"/>
      <c r="AA90" s="191"/>
    </row>
    <row r="91" spans="1:27" s="274" customFormat="1" ht="12.75" customHeight="1">
      <c r="A91" s="188"/>
      <c r="B91" s="188"/>
      <c r="C91" s="189"/>
      <c r="D91" s="189"/>
      <c r="E91" s="189"/>
      <c r="F91" s="190"/>
      <c r="G91" s="190"/>
      <c r="H91" s="190"/>
      <c r="I91" s="189"/>
      <c r="J91" s="189"/>
      <c r="K91" s="189"/>
      <c r="L91" s="190"/>
      <c r="M91" s="190"/>
      <c r="N91" s="190"/>
      <c r="O91" s="190"/>
      <c r="P91" s="190"/>
      <c r="Q91" s="189"/>
      <c r="R91" s="189"/>
      <c r="S91" s="189"/>
      <c r="T91" s="190"/>
      <c r="U91" s="190"/>
      <c r="V91" s="190"/>
      <c r="W91" s="191"/>
      <c r="X91" s="191"/>
      <c r="Y91" s="191"/>
      <c r="Z91" s="191"/>
      <c r="AA91" s="191"/>
    </row>
    <row r="92" spans="1:27" s="274" customFormat="1" ht="12.75" customHeight="1">
      <c r="A92" s="188"/>
      <c r="B92" s="188"/>
      <c r="C92" s="189"/>
      <c r="D92" s="189"/>
      <c r="E92" s="189"/>
      <c r="F92" s="190"/>
      <c r="G92" s="190"/>
      <c r="H92" s="190"/>
      <c r="I92" s="189"/>
      <c r="J92" s="189"/>
      <c r="K92" s="189"/>
      <c r="L92" s="190"/>
      <c r="M92" s="190"/>
      <c r="N92" s="190"/>
      <c r="O92" s="190"/>
      <c r="P92" s="190"/>
      <c r="Q92" s="189"/>
      <c r="R92" s="189"/>
      <c r="S92" s="189"/>
      <c r="T92" s="190"/>
      <c r="U92" s="190"/>
      <c r="V92" s="190"/>
      <c r="W92" s="191"/>
      <c r="X92" s="191"/>
      <c r="Y92" s="191"/>
      <c r="Z92" s="191"/>
      <c r="AA92" s="191"/>
    </row>
    <row r="93" spans="1:27" s="274" customFormat="1" ht="12.75" customHeight="1">
      <c r="A93" s="188"/>
      <c r="B93" s="188"/>
      <c r="C93" s="189"/>
      <c r="D93" s="189"/>
      <c r="E93" s="189"/>
      <c r="F93" s="190"/>
      <c r="G93" s="190"/>
      <c r="H93" s="190"/>
      <c r="I93" s="189"/>
      <c r="J93" s="189"/>
      <c r="K93" s="189"/>
      <c r="L93" s="190"/>
      <c r="M93" s="190"/>
      <c r="N93" s="190"/>
      <c r="O93" s="190"/>
      <c r="P93" s="190"/>
      <c r="Q93" s="189"/>
      <c r="R93" s="189"/>
      <c r="S93" s="189"/>
      <c r="T93" s="190"/>
      <c r="U93" s="190"/>
      <c r="V93" s="190"/>
      <c r="W93" s="191"/>
      <c r="X93" s="191"/>
      <c r="Y93" s="191"/>
      <c r="Z93" s="191"/>
      <c r="AA93" s="191"/>
    </row>
    <row r="94" spans="1:27" s="274" customFormat="1" ht="12.75" customHeight="1">
      <c r="A94" s="188"/>
      <c r="B94" s="188"/>
      <c r="C94" s="189"/>
      <c r="D94" s="189"/>
      <c r="E94" s="189"/>
      <c r="F94" s="190"/>
      <c r="G94" s="190"/>
      <c r="H94" s="190"/>
      <c r="I94" s="189"/>
      <c r="J94" s="189"/>
      <c r="K94" s="189"/>
      <c r="L94" s="190"/>
      <c r="M94" s="190"/>
      <c r="N94" s="190"/>
      <c r="O94" s="190"/>
      <c r="P94" s="190"/>
      <c r="Q94" s="189"/>
      <c r="R94" s="189"/>
      <c r="S94" s="189"/>
      <c r="T94" s="190"/>
      <c r="U94" s="190"/>
      <c r="V94" s="190"/>
      <c r="W94" s="191"/>
      <c r="X94" s="191"/>
      <c r="Y94" s="191"/>
      <c r="Z94" s="191"/>
      <c r="AA94" s="191"/>
    </row>
    <row r="95" spans="1:27" s="274" customFormat="1" ht="12.75" customHeight="1">
      <c r="A95" s="188"/>
      <c r="B95" s="188"/>
      <c r="C95" s="189"/>
      <c r="D95" s="189"/>
      <c r="E95" s="189"/>
      <c r="F95" s="190"/>
      <c r="G95" s="190"/>
      <c r="H95" s="190"/>
      <c r="I95" s="189"/>
      <c r="J95" s="189"/>
      <c r="K95" s="189"/>
      <c r="L95" s="190"/>
      <c r="M95" s="190"/>
      <c r="N95" s="190"/>
      <c r="O95" s="190"/>
      <c r="P95" s="190"/>
      <c r="Q95" s="189"/>
      <c r="R95" s="189"/>
      <c r="S95" s="189"/>
      <c r="T95" s="190"/>
      <c r="U95" s="190"/>
      <c r="V95" s="190"/>
      <c r="W95" s="191"/>
      <c r="X95" s="191"/>
      <c r="Y95" s="191"/>
      <c r="Z95" s="191"/>
      <c r="AA95" s="191"/>
    </row>
    <row r="96" spans="1:27" s="274" customFormat="1" ht="12.75" customHeight="1">
      <c r="A96" s="188"/>
      <c r="B96" s="188"/>
      <c r="C96" s="189"/>
      <c r="D96" s="189"/>
      <c r="E96" s="189"/>
      <c r="F96" s="190"/>
      <c r="G96" s="190"/>
      <c r="H96" s="190"/>
      <c r="I96" s="189"/>
      <c r="J96" s="189"/>
      <c r="K96" s="189"/>
      <c r="L96" s="190"/>
      <c r="M96" s="190"/>
      <c r="N96" s="190"/>
      <c r="O96" s="190"/>
      <c r="P96" s="190"/>
      <c r="Q96" s="189"/>
      <c r="R96" s="189"/>
      <c r="S96" s="189"/>
      <c r="T96" s="190"/>
      <c r="U96" s="190"/>
      <c r="V96" s="190"/>
      <c r="W96" s="191"/>
      <c r="X96" s="191"/>
      <c r="Y96" s="191"/>
      <c r="Z96" s="191"/>
      <c r="AA96" s="191"/>
    </row>
    <row r="97" spans="1:27" s="274" customFormat="1" ht="12.75" customHeight="1">
      <c r="A97" s="188"/>
      <c r="B97" s="188"/>
      <c r="C97" s="189"/>
      <c r="D97" s="189"/>
      <c r="E97" s="189"/>
      <c r="F97" s="190"/>
      <c r="G97" s="190"/>
      <c r="H97" s="190"/>
      <c r="I97" s="189"/>
      <c r="J97" s="189"/>
      <c r="K97" s="189"/>
      <c r="L97" s="190"/>
      <c r="M97" s="190"/>
      <c r="N97" s="190"/>
      <c r="O97" s="190"/>
      <c r="P97" s="190"/>
      <c r="Q97" s="189"/>
      <c r="R97" s="189"/>
      <c r="S97" s="189"/>
      <c r="T97" s="190"/>
      <c r="U97" s="190"/>
      <c r="V97" s="190"/>
      <c r="W97" s="191"/>
      <c r="X97" s="191"/>
      <c r="Y97" s="191"/>
      <c r="Z97" s="191"/>
      <c r="AA97" s="191"/>
    </row>
    <row r="98" spans="1:27" s="274" customFormat="1" ht="12.75" customHeight="1">
      <c r="A98" s="188"/>
      <c r="B98" s="188"/>
      <c r="C98" s="189"/>
      <c r="D98" s="189"/>
      <c r="E98" s="189"/>
      <c r="F98" s="190"/>
      <c r="G98" s="190"/>
      <c r="H98" s="190"/>
      <c r="I98" s="189"/>
      <c r="J98" s="189"/>
      <c r="K98" s="189"/>
      <c r="L98" s="190"/>
      <c r="M98" s="190"/>
      <c r="N98" s="190"/>
      <c r="O98" s="190"/>
      <c r="P98" s="190"/>
      <c r="Q98" s="189"/>
      <c r="R98" s="189"/>
      <c r="S98" s="189"/>
      <c r="T98" s="190"/>
      <c r="U98" s="190"/>
      <c r="V98" s="190"/>
      <c r="W98" s="191"/>
      <c r="X98" s="191"/>
      <c r="Y98" s="191"/>
      <c r="Z98" s="191"/>
      <c r="AA98" s="191"/>
    </row>
    <row r="99" spans="1:27" s="274" customFormat="1" ht="12.75" customHeight="1">
      <c r="A99" s="188"/>
      <c r="B99" s="188"/>
      <c r="C99" s="189"/>
      <c r="D99" s="189"/>
      <c r="E99" s="189"/>
      <c r="F99" s="190"/>
      <c r="G99" s="190"/>
      <c r="H99" s="190"/>
      <c r="I99" s="189"/>
      <c r="J99" s="189"/>
      <c r="K99" s="189"/>
      <c r="L99" s="190"/>
      <c r="M99" s="190"/>
      <c r="N99" s="190"/>
      <c r="O99" s="190"/>
      <c r="P99" s="190"/>
      <c r="Q99" s="189"/>
      <c r="R99" s="189"/>
      <c r="S99" s="189"/>
      <c r="T99" s="190"/>
      <c r="U99" s="190"/>
      <c r="V99" s="190"/>
      <c r="W99" s="191"/>
      <c r="X99" s="191"/>
      <c r="Y99" s="191"/>
      <c r="Z99" s="191"/>
      <c r="AA99" s="191"/>
    </row>
    <row r="100" spans="1:27" s="274" customFormat="1" ht="12.75" customHeight="1">
      <c r="A100" s="188"/>
      <c r="B100" s="188"/>
      <c r="C100" s="189"/>
      <c r="D100" s="189"/>
      <c r="E100" s="189"/>
      <c r="F100" s="190"/>
      <c r="G100" s="190"/>
      <c r="H100" s="190"/>
      <c r="I100" s="189"/>
      <c r="J100" s="189"/>
      <c r="K100" s="189"/>
      <c r="L100" s="190"/>
      <c r="M100" s="190"/>
      <c r="N100" s="190"/>
      <c r="O100" s="190"/>
      <c r="P100" s="190"/>
      <c r="Q100" s="189"/>
      <c r="R100" s="189"/>
      <c r="S100" s="189"/>
      <c r="T100" s="190"/>
      <c r="U100" s="190"/>
      <c r="V100" s="190"/>
      <c r="W100" s="191"/>
      <c r="X100" s="191"/>
      <c r="Y100" s="191"/>
      <c r="Z100" s="191"/>
      <c r="AA100" s="191"/>
    </row>
    <row r="101" spans="1:27" s="274" customFormat="1" ht="12.75" customHeight="1">
      <c r="A101" s="188"/>
      <c r="B101" s="188"/>
      <c r="C101" s="189"/>
      <c r="D101" s="189"/>
      <c r="E101" s="189"/>
      <c r="F101" s="190"/>
      <c r="G101" s="190"/>
      <c r="H101" s="190"/>
      <c r="I101" s="189"/>
      <c r="J101" s="189"/>
      <c r="K101" s="189"/>
      <c r="L101" s="190"/>
      <c r="M101" s="190"/>
      <c r="N101" s="190"/>
      <c r="O101" s="190"/>
      <c r="P101" s="190"/>
      <c r="Q101" s="189"/>
      <c r="R101" s="189"/>
      <c r="S101" s="189"/>
      <c r="T101" s="190"/>
      <c r="U101" s="190"/>
      <c r="V101" s="190"/>
      <c r="W101" s="191"/>
      <c r="X101" s="191"/>
      <c r="Y101" s="191"/>
      <c r="Z101" s="191"/>
      <c r="AA101" s="191"/>
    </row>
    <row r="102" spans="1:27" s="274" customFormat="1" ht="12.75" customHeight="1">
      <c r="A102" s="188"/>
      <c r="B102" s="188"/>
      <c r="C102" s="189"/>
      <c r="D102" s="189"/>
      <c r="E102" s="189"/>
      <c r="F102" s="190"/>
      <c r="G102" s="190"/>
      <c r="H102" s="190"/>
      <c r="I102" s="189"/>
      <c r="J102" s="189"/>
      <c r="K102" s="189"/>
      <c r="L102" s="190"/>
      <c r="M102" s="190"/>
      <c r="N102" s="190"/>
      <c r="O102" s="190"/>
      <c r="P102" s="190"/>
      <c r="Q102" s="189"/>
      <c r="R102" s="189"/>
      <c r="S102" s="189"/>
      <c r="T102" s="190"/>
      <c r="U102" s="190"/>
      <c r="V102" s="190"/>
      <c r="W102" s="191"/>
      <c r="X102" s="191"/>
      <c r="Y102" s="191"/>
      <c r="Z102" s="191"/>
      <c r="AA102" s="191"/>
    </row>
    <row r="103" spans="1:27" s="274" customFormat="1" ht="12.75" customHeight="1">
      <c r="A103" s="188"/>
      <c r="B103" s="188"/>
      <c r="C103" s="189"/>
      <c r="D103" s="189"/>
      <c r="E103" s="189"/>
      <c r="F103" s="190"/>
      <c r="G103" s="190"/>
      <c r="H103" s="190"/>
      <c r="I103" s="189"/>
      <c r="J103" s="189"/>
      <c r="K103" s="189"/>
      <c r="L103" s="190"/>
      <c r="M103" s="190"/>
      <c r="N103" s="190"/>
      <c r="O103" s="190"/>
      <c r="P103" s="190"/>
      <c r="Q103" s="189"/>
      <c r="R103" s="189"/>
      <c r="S103" s="189"/>
      <c r="T103" s="190"/>
      <c r="U103" s="190"/>
      <c r="V103" s="190"/>
      <c r="W103" s="191"/>
      <c r="X103" s="191"/>
      <c r="Y103" s="191"/>
      <c r="Z103" s="191"/>
      <c r="AA103" s="191"/>
    </row>
    <row r="104" spans="1:27" s="274" customFormat="1" ht="12.75" customHeight="1">
      <c r="A104" s="188"/>
      <c r="B104" s="188"/>
      <c r="C104" s="189"/>
      <c r="D104" s="189"/>
      <c r="E104" s="189"/>
      <c r="F104" s="190"/>
      <c r="G104" s="190"/>
      <c r="H104" s="190"/>
      <c r="I104" s="189"/>
      <c r="J104" s="189"/>
      <c r="K104" s="189"/>
      <c r="L104" s="190"/>
      <c r="M104" s="190"/>
      <c r="N104" s="190"/>
      <c r="O104" s="190"/>
      <c r="P104" s="190"/>
      <c r="Q104" s="189"/>
      <c r="R104" s="189"/>
      <c r="S104" s="189"/>
      <c r="T104" s="190"/>
      <c r="U104" s="190"/>
      <c r="V104" s="190"/>
      <c r="W104" s="191"/>
      <c r="X104" s="191"/>
      <c r="Y104" s="191"/>
      <c r="Z104" s="191"/>
      <c r="AA104" s="191"/>
    </row>
    <row r="105" spans="1:27" s="274" customFormat="1" ht="12.75" customHeight="1">
      <c r="A105" s="188"/>
      <c r="B105" s="188"/>
      <c r="C105" s="189"/>
      <c r="D105" s="189"/>
      <c r="E105" s="189"/>
      <c r="F105" s="190"/>
      <c r="G105" s="190"/>
      <c r="H105" s="190"/>
      <c r="I105" s="189"/>
      <c r="J105" s="189"/>
      <c r="K105" s="189"/>
      <c r="L105" s="190"/>
      <c r="M105" s="190"/>
      <c r="N105" s="190"/>
      <c r="O105" s="190"/>
      <c r="P105" s="190"/>
      <c r="Q105" s="189"/>
      <c r="R105" s="189"/>
      <c r="S105" s="189"/>
      <c r="T105" s="190"/>
      <c r="U105" s="190"/>
      <c r="V105" s="190"/>
      <c r="W105" s="191"/>
      <c r="X105" s="191"/>
      <c r="Y105" s="191"/>
      <c r="Z105" s="191"/>
      <c r="AA105" s="191"/>
    </row>
    <row r="106" spans="1:27" s="274" customFormat="1" ht="12.75" customHeight="1">
      <c r="A106" s="188"/>
      <c r="B106" s="188"/>
      <c r="C106" s="189"/>
      <c r="D106" s="189"/>
      <c r="E106" s="189"/>
      <c r="F106" s="190"/>
      <c r="G106" s="190"/>
      <c r="H106" s="190"/>
      <c r="I106" s="189"/>
      <c r="J106" s="189"/>
      <c r="K106" s="189"/>
      <c r="L106" s="190"/>
      <c r="M106" s="190"/>
      <c r="N106" s="190"/>
      <c r="O106" s="190"/>
      <c r="P106" s="190"/>
      <c r="Q106" s="189"/>
      <c r="R106" s="189"/>
      <c r="S106" s="189"/>
      <c r="T106" s="190"/>
      <c r="U106" s="190"/>
      <c r="V106" s="190"/>
      <c r="W106" s="191"/>
      <c r="X106" s="191"/>
      <c r="Y106" s="191"/>
      <c r="Z106" s="191"/>
      <c r="AA106" s="191"/>
    </row>
    <row r="107" spans="1:27" s="274" customFormat="1" ht="12.75" customHeight="1">
      <c r="A107" s="188"/>
      <c r="B107" s="188"/>
      <c r="C107" s="189"/>
      <c r="D107" s="189"/>
      <c r="E107" s="189"/>
      <c r="F107" s="190"/>
      <c r="G107" s="190"/>
      <c r="H107" s="190"/>
      <c r="I107" s="189"/>
      <c r="J107" s="189"/>
      <c r="K107" s="189"/>
      <c r="L107" s="190"/>
      <c r="M107" s="190"/>
      <c r="N107" s="190"/>
      <c r="O107" s="190"/>
      <c r="P107" s="190"/>
      <c r="Q107" s="189"/>
      <c r="R107" s="189"/>
      <c r="S107" s="189"/>
      <c r="T107" s="190"/>
      <c r="U107" s="190"/>
      <c r="V107" s="190"/>
      <c r="W107" s="191"/>
      <c r="X107" s="191"/>
      <c r="Y107" s="191"/>
      <c r="Z107" s="191"/>
      <c r="AA107" s="191"/>
    </row>
    <row r="108" spans="1:27" s="274" customFormat="1" ht="12.75" customHeight="1">
      <c r="A108" s="188"/>
      <c r="B108" s="188"/>
      <c r="C108" s="189"/>
      <c r="D108" s="189"/>
      <c r="E108" s="189"/>
      <c r="F108" s="190"/>
      <c r="G108" s="190"/>
      <c r="H108" s="190"/>
      <c r="I108" s="189"/>
      <c r="J108" s="189"/>
      <c r="K108" s="189"/>
      <c r="L108" s="190"/>
      <c r="M108" s="190"/>
      <c r="N108" s="190"/>
      <c r="O108" s="190"/>
      <c r="P108" s="190"/>
      <c r="Q108" s="189"/>
      <c r="R108" s="189"/>
      <c r="S108" s="189"/>
      <c r="T108" s="190"/>
      <c r="U108" s="190"/>
      <c r="V108" s="190"/>
      <c r="W108" s="191"/>
      <c r="X108" s="191"/>
      <c r="Y108" s="191"/>
      <c r="Z108" s="191"/>
      <c r="AA108" s="191"/>
    </row>
    <row r="109" spans="1:27" s="274" customFormat="1" ht="12.75" customHeight="1">
      <c r="A109" s="188"/>
      <c r="B109" s="188"/>
      <c r="C109" s="189"/>
      <c r="D109" s="189"/>
      <c r="E109" s="189"/>
      <c r="F109" s="190"/>
      <c r="G109" s="190"/>
      <c r="H109" s="190"/>
      <c r="I109" s="189"/>
      <c r="J109" s="189"/>
      <c r="K109" s="189"/>
      <c r="L109" s="190"/>
      <c r="M109" s="190"/>
      <c r="N109" s="190"/>
      <c r="O109" s="190"/>
      <c r="P109" s="190"/>
      <c r="Q109" s="189"/>
      <c r="R109" s="189"/>
      <c r="S109" s="189"/>
      <c r="T109" s="190"/>
      <c r="U109" s="190"/>
      <c r="V109" s="190"/>
      <c r="W109" s="191"/>
      <c r="X109" s="191"/>
      <c r="Y109" s="191"/>
      <c r="Z109" s="191"/>
      <c r="AA109" s="191"/>
    </row>
    <row r="110" spans="1:27" s="274" customFormat="1" ht="12.75" customHeight="1">
      <c r="A110" s="188"/>
      <c r="B110" s="188"/>
      <c r="C110" s="189"/>
      <c r="D110" s="189"/>
      <c r="E110" s="189"/>
      <c r="F110" s="190"/>
      <c r="G110" s="190"/>
      <c r="H110" s="190"/>
      <c r="I110" s="189"/>
      <c r="J110" s="189"/>
      <c r="K110" s="189"/>
      <c r="L110" s="190"/>
      <c r="M110" s="190"/>
      <c r="N110" s="190"/>
      <c r="O110" s="190"/>
      <c r="P110" s="190"/>
      <c r="Q110" s="189"/>
      <c r="R110" s="189"/>
      <c r="S110" s="189"/>
      <c r="T110" s="190"/>
      <c r="U110" s="190"/>
      <c r="V110" s="190"/>
      <c r="W110" s="191"/>
      <c r="X110" s="191"/>
      <c r="Y110" s="191"/>
      <c r="Z110" s="191"/>
      <c r="AA110" s="191"/>
    </row>
    <row r="111" spans="1:27" s="274" customFormat="1" ht="12.75" customHeight="1">
      <c r="A111" s="188"/>
      <c r="B111" s="188"/>
      <c r="C111" s="189"/>
      <c r="D111" s="189"/>
      <c r="E111" s="189"/>
      <c r="F111" s="190"/>
      <c r="G111" s="190"/>
      <c r="H111" s="190"/>
      <c r="I111" s="189"/>
      <c r="J111" s="189"/>
      <c r="K111" s="189"/>
      <c r="L111" s="190"/>
      <c r="M111" s="190"/>
      <c r="N111" s="190"/>
      <c r="O111" s="190"/>
      <c r="P111" s="190"/>
      <c r="Q111" s="189"/>
      <c r="R111" s="189"/>
      <c r="S111" s="189"/>
      <c r="T111" s="190"/>
      <c r="U111" s="190"/>
      <c r="V111" s="190"/>
      <c r="W111" s="191"/>
      <c r="X111" s="191"/>
      <c r="Y111" s="191"/>
      <c r="Z111" s="191"/>
      <c r="AA111" s="191"/>
    </row>
    <row r="112" spans="1:27" s="274" customFormat="1" ht="12.75" customHeight="1">
      <c r="A112" s="188"/>
      <c r="B112" s="188"/>
      <c r="C112" s="189"/>
      <c r="D112" s="189"/>
      <c r="E112" s="189"/>
      <c r="F112" s="190"/>
      <c r="G112" s="190"/>
      <c r="H112" s="190"/>
      <c r="I112" s="189"/>
      <c r="J112" s="189"/>
      <c r="K112" s="189"/>
      <c r="L112" s="190"/>
      <c r="M112" s="190"/>
      <c r="N112" s="190"/>
      <c r="O112" s="190"/>
      <c r="P112" s="190"/>
      <c r="Q112" s="189"/>
      <c r="R112" s="189"/>
      <c r="S112" s="189"/>
      <c r="T112" s="190"/>
      <c r="U112" s="190"/>
      <c r="V112" s="190"/>
      <c r="W112" s="191"/>
      <c r="X112" s="191"/>
      <c r="Y112" s="191"/>
      <c r="Z112" s="191"/>
      <c r="AA112" s="191"/>
    </row>
    <row r="113" spans="1:27" s="274" customFormat="1" ht="12.75" customHeight="1">
      <c r="A113" s="188"/>
      <c r="B113" s="188"/>
      <c r="C113" s="189"/>
      <c r="D113" s="189"/>
      <c r="E113" s="189"/>
      <c r="F113" s="190"/>
      <c r="G113" s="190"/>
      <c r="H113" s="190"/>
      <c r="I113" s="189"/>
      <c r="J113" s="189"/>
      <c r="K113" s="189"/>
      <c r="L113" s="190"/>
      <c r="M113" s="190"/>
      <c r="N113" s="190"/>
      <c r="O113" s="190"/>
      <c r="P113" s="190"/>
      <c r="Q113" s="189"/>
      <c r="R113" s="189"/>
      <c r="S113" s="189"/>
      <c r="T113" s="190"/>
      <c r="U113" s="190"/>
      <c r="V113" s="190"/>
      <c r="W113" s="191"/>
      <c r="X113" s="191"/>
      <c r="Y113" s="191"/>
      <c r="Z113" s="191"/>
      <c r="AA113" s="191"/>
    </row>
    <row r="114" spans="1:27" s="274" customFormat="1" ht="12.75" customHeight="1">
      <c r="A114" s="188"/>
      <c r="B114" s="188"/>
      <c r="C114" s="189"/>
      <c r="D114" s="189"/>
      <c r="E114" s="189"/>
      <c r="F114" s="190"/>
      <c r="G114" s="190"/>
      <c r="H114" s="190"/>
      <c r="I114" s="189"/>
      <c r="J114" s="189"/>
      <c r="K114" s="189"/>
      <c r="L114" s="190"/>
      <c r="M114" s="190"/>
      <c r="N114" s="190"/>
      <c r="O114" s="190"/>
      <c r="P114" s="190"/>
      <c r="Q114" s="189"/>
      <c r="R114" s="189"/>
      <c r="S114" s="189"/>
      <c r="T114" s="190"/>
      <c r="U114" s="190"/>
      <c r="V114" s="190"/>
      <c r="W114" s="191"/>
      <c r="X114" s="191"/>
      <c r="Y114" s="191"/>
      <c r="Z114" s="191"/>
      <c r="AA114" s="191"/>
    </row>
    <row r="115" spans="1:27" s="274" customFormat="1" ht="12.75" customHeight="1">
      <c r="A115" s="188"/>
      <c r="B115" s="188"/>
      <c r="C115" s="189"/>
      <c r="D115" s="189"/>
      <c r="E115" s="189"/>
      <c r="F115" s="190"/>
      <c r="G115" s="190"/>
      <c r="H115" s="190"/>
      <c r="I115" s="189"/>
      <c r="J115" s="189"/>
      <c r="K115" s="189"/>
      <c r="L115" s="190"/>
      <c r="M115" s="190"/>
      <c r="N115" s="190"/>
      <c r="O115" s="190"/>
      <c r="P115" s="190"/>
      <c r="Q115" s="189"/>
      <c r="R115" s="189"/>
      <c r="S115" s="189"/>
      <c r="T115" s="190"/>
      <c r="U115" s="190"/>
      <c r="V115" s="190"/>
      <c r="W115" s="191"/>
      <c r="X115" s="191"/>
      <c r="Y115" s="191"/>
      <c r="Z115" s="191"/>
      <c r="AA115" s="191"/>
    </row>
    <row r="116" spans="1:27" s="274" customFormat="1" ht="12.75" customHeight="1">
      <c r="A116" s="188"/>
      <c r="B116" s="188"/>
      <c r="C116" s="189"/>
      <c r="D116" s="189"/>
      <c r="E116" s="189"/>
      <c r="F116" s="190"/>
      <c r="G116" s="190"/>
      <c r="H116" s="190"/>
      <c r="I116" s="189"/>
      <c r="J116" s="189"/>
      <c r="K116" s="189"/>
      <c r="L116" s="190"/>
      <c r="M116" s="190"/>
      <c r="N116" s="190"/>
      <c r="O116" s="190"/>
      <c r="P116" s="190"/>
      <c r="Q116" s="189"/>
      <c r="R116" s="189"/>
      <c r="S116" s="189"/>
      <c r="T116" s="190"/>
      <c r="U116" s="190"/>
      <c r="V116" s="190"/>
      <c r="W116" s="191"/>
      <c r="X116" s="191"/>
      <c r="Y116" s="191"/>
      <c r="Z116" s="191"/>
      <c r="AA116" s="191"/>
    </row>
    <row r="117" spans="1:27" s="274" customFormat="1" ht="12.75" customHeight="1">
      <c r="A117" s="188"/>
      <c r="B117" s="188"/>
      <c r="C117" s="189"/>
      <c r="D117" s="189"/>
      <c r="E117" s="189"/>
      <c r="F117" s="190"/>
      <c r="G117" s="190"/>
      <c r="H117" s="190"/>
      <c r="I117" s="189"/>
      <c r="J117" s="189"/>
      <c r="K117" s="189"/>
      <c r="L117" s="190"/>
      <c r="M117" s="190"/>
      <c r="N117" s="190"/>
      <c r="O117" s="190"/>
      <c r="P117" s="190"/>
      <c r="Q117" s="189"/>
      <c r="R117" s="189"/>
      <c r="S117" s="189"/>
      <c r="T117" s="190"/>
      <c r="U117" s="190"/>
      <c r="V117" s="190"/>
      <c r="W117" s="191"/>
      <c r="X117" s="191"/>
      <c r="Y117" s="191"/>
      <c r="Z117" s="191"/>
      <c r="AA117" s="191"/>
    </row>
    <row r="118" spans="1:27" s="274" customFormat="1" ht="12.75" customHeight="1">
      <c r="A118" s="188"/>
      <c r="B118" s="188"/>
      <c r="C118" s="189"/>
      <c r="D118" s="189"/>
      <c r="E118" s="189"/>
      <c r="F118" s="190"/>
      <c r="G118" s="190"/>
      <c r="H118" s="190"/>
      <c r="I118" s="189"/>
      <c r="J118" s="189"/>
      <c r="K118" s="189"/>
      <c r="L118" s="190"/>
      <c r="M118" s="190"/>
      <c r="N118" s="190"/>
      <c r="O118" s="190"/>
      <c r="P118" s="190"/>
      <c r="Q118" s="189"/>
      <c r="R118" s="189"/>
      <c r="S118" s="189"/>
      <c r="T118" s="190"/>
      <c r="U118" s="190"/>
      <c r="V118" s="190"/>
      <c r="W118" s="191"/>
      <c r="X118" s="191"/>
      <c r="Y118" s="191"/>
      <c r="Z118" s="191"/>
      <c r="AA118" s="191"/>
    </row>
    <row r="119" spans="1:27" s="274" customFormat="1" ht="12.75" customHeight="1">
      <c r="A119" s="188"/>
      <c r="B119" s="188"/>
      <c r="C119" s="189"/>
      <c r="D119" s="189"/>
      <c r="E119" s="189"/>
      <c r="F119" s="190"/>
      <c r="G119" s="190"/>
      <c r="H119" s="190"/>
      <c r="I119" s="189"/>
      <c r="J119" s="189"/>
      <c r="K119" s="189"/>
      <c r="L119" s="190"/>
      <c r="M119" s="190"/>
      <c r="N119" s="190"/>
      <c r="O119" s="190"/>
      <c r="P119" s="190"/>
      <c r="Q119" s="189"/>
      <c r="R119" s="189"/>
      <c r="S119" s="189"/>
      <c r="T119" s="190"/>
      <c r="U119" s="190"/>
      <c r="V119" s="190"/>
      <c r="W119" s="191"/>
      <c r="X119" s="191"/>
      <c r="Y119" s="191"/>
      <c r="Z119" s="191"/>
      <c r="AA119" s="191"/>
    </row>
    <row r="120" spans="1:27" s="274" customFormat="1" ht="12.75" customHeight="1">
      <c r="A120" s="188"/>
      <c r="B120" s="188"/>
      <c r="C120" s="189"/>
      <c r="D120" s="189"/>
      <c r="E120" s="189"/>
      <c r="F120" s="190"/>
      <c r="G120" s="190"/>
      <c r="H120" s="190"/>
      <c r="I120" s="189"/>
      <c r="J120" s="189"/>
      <c r="K120" s="189"/>
      <c r="L120" s="190"/>
      <c r="M120" s="190"/>
      <c r="N120" s="190"/>
      <c r="O120" s="190"/>
      <c r="P120" s="190"/>
      <c r="Q120" s="189"/>
      <c r="R120" s="189"/>
      <c r="S120" s="189"/>
      <c r="T120" s="190"/>
      <c r="U120" s="190"/>
      <c r="V120" s="190"/>
      <c r="W120" s="191"/>
      <c r="X120" s="191"/>
      <c r="Y120" s="191"/>
      <c r="Z120" s="191"/>
      <c r="AA120" s="191"/>
    </row>
    <row r="121" spans="1:27" s="274" customFormat="1" ht="12.75" customHeight="1">
      <c r="A121" s="188"/>
      <c r="B121" s="188"/>
      <c r="C121" s="189"/>
      <c r="D121" s="189"/>
      <c r="E121" s="189"/>
      <c r="F121" s="190"/>
      <c r="G121" s="190"/>
      <c r="H121" s="190"/>
      <c r="I121" s="189"/>
      <c r="J121" s="189"/>
      <c r="K121" s="189"/>
      <c r="L121" s="190"/>
      <c r="M121" s="190"/>
      <c r="N121" s="190"/>
      <c r="O121" s="190"/>
      <c r="P121" s="190"/>
      <c r="Q121" s="189"/>
      <c r="R121" s="189"/>
      <c r="S121" s="189"/>
      <c r="T121" s="190"/>
      <c r="U121" s="190"/>
      <c r="V121" s="190"/>
      <c r="W121" s="191"/>
      <c r="X121" s="191"/>
      <c r="Y121" s="191"/>
      <c r="Z121" s="191"/>
      <c r="AA121" s="191"/>
    </row>
    <row r="122" spans="1:27" s="274" customFormat="1" ht="12.75" customHeight="1">
      <c r="A122" s="188"/>
      <c r="B122" s="188"/>
      <c r="C122" s="189"/>
      <c r="D122" s="189"/>
      <c r="E122" s="189"/>
      <c r="F122" s="190"/>
      <c r="G122" s="190"/>
      <c r="H122" s="190"/>
      <c r="I122" s="189"/>
      <c r="J122" s="189"/>
      <c r="K122" s="189"/>
      <c r="L122" s="190"/>
      <c r="M122" s="190"/>
      <c r="N122" s="190"/>
      <c r="O122" s="190"/>
      <c r="P122" s="190"/>
      <c r="Q122" s="189"/>
      <c r="R122" s="189"/>
      <c r="S122" s="189"/>
      <c r="T122" s="190"/>
      <c r="U122" s="190"/>
      <c r="V122" s="190"/>
      <c r="W122" s="191"/>
      <c r="X122" s="191"/>
      <c r="Y122" s="191"/>
      <c r="Z122" s="191"/>
      <c r="AA122" s="191"/>
    </row>
    <row r="123" spans="1:27" s="274" customFormat="1" ht="12.75" customHeight="1">
      <c r="A123" s="188"/>
      <c r="B123" s="188"/>
      <c r="C123" s="189"/>
      <c r="D123" s="189"/>
      <c r="E123" s="189"/>
      <c r="F123" s="190"/>
      <c r="G123" s="190"/>
      <c r="H123" s="190"/>
      <c r="I123" s="189"/>
      <c r="J123" s="189"/>
      <c r="K123" s="189"/>
      <c r="L123" s="190"/>
      <c r="M123" s="190"/>
      <c r="N123" s="190"/>
      <c r="O123" s="190"/>
      <c r="P123" s="190"/>
      <c r="Q123" s="189"/>
      <c r="R123" s="189"/>
      <c r="S123" s="189"/>
      <c r="T123" s="190"/>
      <c r="U123" s="190"/>
      <c r="V123" s="190"/>
      <c r="W123" s="191"/>
      <c r="X123" s="191"/>
      <c r="Y123" s="191"/>
      <c r="Z123" s="191"/>
      <c r="AA123" s="191"/>
    </row>
    <row r="124" spans="1:27" s="274" customFormat="1" ht="12.75" customHeight="1">
      <c r="A124" s="188"/>
      <c r="B124" s="188"/>
      <c r="C124" s="189"/>
      <c r="D124" s="189"/>
      <c r="E124" s="189"/>
      <c r="F124" s="190"/>
      <c r="G124" s="190"/>
      <c r="H124" s="190"/>
      <c r="I124" s="189"/>
      <c r="J124" s="189"/>
      <c r="K124" s="189"/>
      <c r="L124" s="190"/>
      <c r="M124" s="190"/>
      <c r="N124" s="190"/>
      <c r="O124" s="190"/>
      <c r="P124" s="190"/>
      <c r="Q124" s="189"/>
      <c r="R124" s="189"/>
      <c r="S124" s="189"/>
      <c r="T124" s="190"/>
      <c r="U124" s="190"/>
      <c r="V124" s="190"/>
      <c r="W124" s="191"/>
      <c r="X124" s="191"/>
      <c r="Y124" s="191"/>
      <c r="Z124" s="191"/>
      <c r="AA124" s="191"/>
    </row>
    <row r="125" spans="1:27" s="274" customFormat="1" ht="12.75" customHeight="1">
      <c r="A125" s="188"/>
      <c r="B125" s="188"/>
      <c r="C125" s="189"/>
      <c r="D125" s="189"/>
      <c r="E125" s="189"/>
      <c r="F125" s="190"/>
      <c r="G125" s="190"/>
      <c r="H125" s="190"/>
      <c r="I125" s="189"/>
      <c r="J125" s="189"/>
      <c r="K125" s="189"/>
      <c r="L125" s="190"/>
      <c r="M125" s="190"/>
      <c r="N125" s="190"/>
      <c r="O125" s="190"/>
      <c r="P125" s="190"/>
      <c r="Q125" s="189"/>
      <c r="R125" s="189"/>
      <c r="S125" s="189"/>
      <c r="T125" s="190"/>
      <c r="U125" s="190"/>
      <c r="V125" s="190"/>
      <c r="W125" s="191"/>
      <c r="X125" s="191"/>
      <c r="Y125" s="191"/>
      <c r="Z125" s="191"/>
      <c r="AA125" s="191"/>
    </row>
    <row r="126" spans="1:27" s="274" customFormat="1" ht="12.75" customHeight="1">
      <c r="A126" s="188"/>
      <c r="B126" s="188"/>
      <c r="C126" s="189"/>
      <c r="D126" s="189"/>
      <c r="E126" s="189"/>
      <c r="F126" s="190"/>
      <c r="G126" s="190"/>
      <c r="H126" s="190"/>
      <c r="I126" s="189"/>
      <c r="J126" s="189"/>
      <c r="K126" s="189"/>
      <c r="L126" s="190"/>
      <c r="M126" s="190"/>
      <c r="N126" s="190"/>
      <c r="O126" s="190"/>
      <c r="P126" s="190"/>
      <c r="Q126" s="189"/>
      <c r="R126" s="189"/>
      <c r="S126" s="189"/>
      <c r="T126" s="190"/>
      <c r="U126" s="190"/>
      <c r="V126" s="190"/>
      <c r="W126" s="191"/>
      <c r="X126" s="191"/>
      <c r="Y126" s="191"/>
      <c r="Z126" s="191"/>
      <c r="AA126" s="191"/>
    </row>
    <row r="127" spans="1:27" s="274" customFormat="1" ht="12.75" customHeight="1">
      <c r="A127" s="188"/>
      <c r="B127" s="188"/>
      <c r="C127" s="189"/>
      <c r="D127" s="189"/>
      <c r="E127" s="189"/>
      <c r="F127" s="190"/>
      <c r="G127" s="190"/>
      <c r="H127" s="190"/>
      <c r="I127" s="189"/>
      <c r="J127" s="189"/>
      <c r="K127" s="189"/>
      <c r="L127" s="190"/>
      <c r="M127" s="190"/>
      <c r="N127" s="190"/>
      <c r="O127" s="190"/>
      <c r="P127" s="190"/>
      <c r="Q127" s="189"/>
      <c r="R127" s="189"/>
      <c r="S127" s="189"/>
      <c r="T127" s="190"/>
      <c r="U127" s="190"/>
      <c r="V127" s="190"/>
      <c r="W127" s="191"/>
      <c r="X127" s="191"/>
      <c r="Y127" s="191"/>
      <c r="Z127" s="191"/>
      <c r="AA127" s="191"/>
    </row>
    <row r="128" spans="1:27" s="274" customFormat="1" ht="12.75" customHeight="1">
      <c r="A128" s="188"/>
      <c r="B128" s="188"/>
      <c r="C128" s="189"/>
      <c r="D128" s="189"/>
      <c r="E128" s="189"/>
      <c r="F128" s="190"/>
      <c r="G128" s="190"/>
      <c r="H128" s="190"/>
      <c r="I128" s="189"/>
      <c r="J128" s="189"/>
      <c r="K128" s="189"/>
      <c r="L128" s="190"/>
      <c r="M128" s="190"/>
      <c r="N128" s="190"/>
      <c r="O128" s="190"/>
      <c r="P128" s="190"/>
      <c r="Q128" s="189"/>
      <c r="R128" s="189"/>
      <c r="S128" s="189"/>
      <c r="T128" s="190"/>
      <c r="U128" s="190"/>
      <c r="V128" s="190"/>
      <c r="W128" s="191"/>
      <c r="X128" s="191"/>
      <c r="Y128" s="191"/>
      <c r="Z128" s="191"/>
      <c r="AA128" s="191"/>
    </row>
    <row r="129" spans="1:27" s="274" customFormat="1" ht="12.75" customHeight="1">
      <c r="A129" s="188"/>
      <c r="B129" s="188"/>
      <c r="C129" s="189"/>
      <c r="D129" s="189"/>
      <c r="E129" s="189"/>
      <c r="F129" s="190"/>
      <c r="G129" s="190"/>
      <c r="H129" s="190"/>
      <c r="I129" s="189"/>
      <c r="J129" s="189"/>
      <c r="K129" s="189"/>
      <c r="L129" s="190"/>
      <c r="M129" s="190"/>
      <c r="N129" s="190"/>
      <c r="O129" s="190"/>
      <c r="P129" s="190"/>
      <c r="Q129" s="189"/>
      <c r="R129" s="189"/>
      <c r="S129" s="189"/>
      <c r="T129" s="190"/>
      <c r="U129" s="190"/>
      <c r="V129" s="190"/>
      <c r="W129" s="191"/>
      <c r="X129" s="191"/>
      <c r="Y129" s="191"/>
      <c r="Z129" s="191"/>
      <c r="AA129" s="191"/>
    </row>
    <row r="130" spans="1:27" s="274" customFormat="1" ht="12.75" customHeight="1">
      <c r="A130" s="188"/>
      <c r="B130" s="188"/>
      <c r="C130" s="189"/>
      <c r="D130" s="189"/>
      <c r="E130" s="189"/>
      <c r="F130" s="190"/>
      <c r="G130" s="190"/>
      <c r="H130" s="190"/>
      <c r="I130" s="189"/>
      <c r="J130" s="189"/>
      <c r="K130" s="189"/>
      <c r="L130" s="190"/>
      <c r="M130" s="190"/>
      <c r="N130" s="190"/>
      <c r="O130" s="190"/>
      <c r="P130" s="190"/>
      <c r="Q130" s="189"/>
      <c r="R130" s="189"/>
      <c r="S130" s="189"/>
      <c r="T130" s="190"/>
      <c r="U130" s="190"/>
      <c r="V130" s="190"/>
      <c r="W130" s="191"/>
      <c r="X130" s="191"/>
      <c r="Y130" s="191"/>
      <c r="Z130" s="191"/>
      <c r="AA130" s="191"/>
    </row>
    <row r="131" spans="1:27" s="274" customFormat="1" ht="12.75" customHeight="1">
      <c r="A131" s="188"/>
      <c r="B131" s="188"/>
      <c r="C131" s="189"/>
      <c r="D131" s="189"/>
      <c r="E131" s="189"/>
      <c r="F131" s="190"/>
      <c r="G131" s="190"/>
      <c r="H131" s="190"/>
      <c r="I131" s="189"/>
      <c r="J131" s="189"/>
      <c r="K131" s="189"/>
      <c r="L131" s="190"/>
      <c r="M131" s="190"/>
      <c r="N131" s="190"/>
      <c r="O131" s="190"/>
      <c r="P131" s="190"/>
      <c r="Q131" s="189"/>
      <c r="R131" s="189"/>
      <c r="S131" s="189"/>
      <c r="T131" s="190"/>
      <c r="U131" s="190"/>
      <c r="V131" s="190"/>
      <c r="W131" s="191"/>
      <c r="X131" s="191"/>
      <c r="Y131" s="191"/>
      <c r="Z131" s="191"/>
      <c r="AA131" s="191"/>
    </row>
    <row r="132" spans="1:27" s="274" customFormat="1" ht="12.75" customHeight="1">
      <c r="A132" s="188"/>
      <c r="B132" s="188"/>
      <c r="C132" s="189"/>
      <c r="D132" s="189"/>
      <c r="E132" s="189"/>
      <c r="F132" s="190"/>
      <c r="G132" s="190"/>
      <c r="H132" s="190"/>
      <c r="I132" s="189"/>
      <c r="J132" s="189"/>
      <c r="K132" s="189"/>
      <c r="L132" s="190"/>
      <c r="M132" s="190"/>
      <c r="N132" s="190"/>
      <c r="O132" s="190"/>
      <c r="P132" s="190"/>
      <c r="Q132" s="189"/>
      <c r="R132" s="189"/>
      <c r="S132" s="189"/>
      <c r="T132" s="190"/>
      <c r="U132" s="190"/>
      <c r="V132" s="190"/>
      <c r="W132" s="191"/>
      <c r="X132" s="191"/>
      <c r="Y132" s="191"/>
      <c r="Z132" s="191"/>
      <c r="AA132" s="191"/>
    </row>
    <row r="133" spans="1:27" s="274" customFormat="1" ht="12.75" customHeight="1">
      <c r="A133" s="188"/>
      <c r="B133" s="188"/>
      <c r="C133" s="189"/>
      <c r="D133" s="189"/>
      <c r="E133" s="189"/>
      <c r="F133" s="190"/>
      <c r="G133" s="190"/>
      <c r="H133" s="190"/>
      <c r="I133" s="189"/>
      <c r="J133" s="189"/>
      <c r="K133" s="189"/>
      <c r="L133" s="190"/>
      <c r="M133" s="190"/>
      <c r="N133" s="190"/>
      <c r="O133" s="190"/>
      <c r="P133" s="190"/>
      <c r="Q133" s="189"/>
      <c r="R133" s="189"/>
      <c r="S133" s="189"/>
      <c r="T133" s="190"/>
      <c r="U133" s="190"/>
      <c r="V133" s="190"/>
      <c r="W133" s="191"/>
      <c r="X133" s="191"/>
      <c r="Y133" s="191"/>
      <c r="Z133" s="191"/>
      <c r="AA133" s="191"/>
    </row>
    <row r="134" spans="1:27" s="274" customFormat="1" ht="12.75" customHeight="1">
      <c r="A134" s="188"/>
      <c r="B134" s="188"/>
      <c r="C134" s="189"/>
      <c r="D134" s="189"/>
      <c r="E134" s="189"/>
      <c r="F134" s="190"/>
      <c r="G134" s="190"/>
      <c r="H134" s="190"/>
      <c r="I134" s="189"/>
      <c r="J134" s="189"/>
      <c r="K134" s="189"/>
      <c r="L134" s="190"/>
      <c r="M134" s="190"/>
      <c r="N134" s="190"/>
      <c r="O134" s="190"/>
      <c r="P134" s="190"/>
      <c r="Q134" s="189"/>
      <c r="R134" s="189"/>
      <c r="S134" s="189"/>
      <c r="T134" s="190"/>
      <c r="U134" s="190"/>
      <c r="V134" s="190"/>
      <c r="W134" s="191"/>
      <c r="X134" s="191"/>
      <c r="Y134" s="191"/>
      <c r="Z134" s="191"/>
      <c r="AA134" s="191"/>
    </row>
    <row r="135" spans="1:27" s="274" customFormat="1" ht="12.75" customHeight="1">
      <c r="A135" s="188"/>
      <c r="B135" s="188"/>
      <c r="C135" s="189"/>
      <c r="D135" s="189"/>
      <c r="E135" s="189"/>
      <c r="F135" s="190"/>
      <c r="G135" s="190"/>
      <c r="H135" s="190"/>
      <c r="I135" s="189"/>
      <c r="J135" s="189"/>
      <c r="K135" s="189"/>
      <c r="L135" s="190"/>
      <c r="M135" s="190"/>
      <c r="N135" s="190"/>
      <c r="O135" s="190"/>
      <c r="P135" s="190"/>
      <c r="Q135" s="189"/>
      <c r="R135" s="189"/>
      <c r="S135" s="189"/>
      <c r="T135" s="190"/>
      <c r="U135" s="190"/>
      <c r="V135" s="190"/>
      <c r="W135" s="191"/>
      <c r="X135" s="191"/>
      <c r="Y135" s="191"/>
      <c r="Z135" s="191"/>
      <c r="AA135" s="191"/>
    </row>
    <row r="136" spans="1:27" s="274" customFormat="1" ht="12.75" customHeight="1">
      <c r="A136" s="188"/>
      <c r="B136" s="188"/>
      <c r="C136" s="189"/>
      <c r="D136" s="189"/>
      <c r="E136" s="189"/>
      <c r="F136" s="190"/>
      <c r="G136" s="190"/>
      <c r="H136" s="190"/>
      <c r="I136" s="189"/>
      <c r="J136" s="189"/>
      <c r="K136" s="189"/>
      <c r="L136" s="190"/>
      <c r="M136" s="190"/>
      <c r="N136" s="190"/>
      <c r="O136" s="190"/>
      <c r="P136" s="190"/>
      <c r="Q136" s="189"/>
      <c r="R136" s="189"/>
      <c r="S136" s="189"/>
      <c r="T136" s="190"/>
      <c r="U136" s="190"/>
      <c r="V136" s="190"/>
      <c r="W136" s="191"/>
      <c r="X136" s="191"/>
      <c r="Y136" s="191"/>
      <c r="Z136" s="191"/>
      <c r="AA136" s="191"/>
    </row>
    <row r="137" spans="1:27" s="274" customFormat="1" ht="12.75" customHeight="1">
      <c r="A137" s="188"/>
      <c r="B137" s="188"/>
      <c r="C137" s="189"/>
      <c r="D137" s="189"/>
      <c r="E137" s="189"/>
      <c r="F137" s="190"/>
      <c r="G137" s="190"/>
      <c r="H137" s="190"/>
      <c r="I137" s="189"/>
      <c r="J137" s="189"/>
      <c r="K137" s="189"/>
      <c r="L137" s="190"/>
      <c r="M137" s="190"/>
      <c r="N137" s="190"/>
      <c r="O137" s="190"/>
      <c r="P137" s="190"/>
      <c r="Q137" s="189"/>
      <c r="R137" s="189"/>
      <c r="S137" s="189"/>
      <c r="T137" s="190"/>
      <c r="U137" s="190"/>
      <c r="V137" s="190"/>
      <c r="W137" s="191"/>
      <c r="X137" s="191"/>
      <c r="Y137" s="191"/>
      <c r="Z137" s="191"/>
      <c r="AA137" s="191"/>
    </row>
    <row r="138" spans="1:27" s="274" customFormat="1" ht="12.75" customHeight="1">
      <c r="A138" s="188"/>
      <c r="B138" s="188"/>
      <c r="C138" s="189"/>
      <c r="D138" s="189"/>
      <c r="E138" s="189"/>
      <c r="F138" s="190"/>
      <c r="G138" s="190"/>
      <c r="H138" s="190"/>
      <c r="I138" s="189"/>
      <c r="J138" s="189"/>
      <c r="K138" s="189"/>
      <c r="L138" s="190"/>
      <c r="M138" s="190"/>
      <c r="N138" s="190"/>
      <c r="O138" s="190"/>
      <c r="P138" s="190"/>
      <c r="Q138" s="189"/>
      <c r="R138" s="189"/>
      <c r="S138" s="189"/>
      <c r="T138" s="190"/>
      <c r="U138" s="190"/>
      <c r="V138" s="190"/>
      <c r="W138" s="191"/>
      <c r="X138" s="191"/>
      <c r="Y138" s="191"/>
      <c r="Z138" s="191"/>
      <c r="AA138" s="191"/>
    </row>
    <row r="139" spans="1:27" s="274" customFormat="1" ht="12.75" customHeight="1">
      <c r="A139" s="188"/>
      <c r="B139" s="188"/>
      <c r="C139" s="189"/>
      <c r="D139" s="189"/>
      <c r="E139" s="189"/>
      <c r="F139" s="190"/>
      <c r="G139" s="190"/>
      <c r="H139" s="190"/>
      <c r="I139" s="189"/>
      <c r="J139" s="189"/>
      <c r="K139" s="189"/>
      <c r="L139" s="190"/>
      <c r="M139" s="190"/>
      <c r="N139" s="190"/>
      <c r="O139" s="190"/>
      <c r="P139" s="190"/>
      <c r="Q139" s="189"/>
      <c r="R139" s="189"/>
      <c r="S139" s="189"/>
      <c r="T139" s="190"/>
      <c r="U139" s="190"/>
      <c r="V139" s="190"/>
      <c r="W139" s="191"/>
      <c r="X139" s="191"/>
      <c r="Y139" s="191"/>
      <c r="Z139" s="191"/>
      <c r="AA139" s="191"/>
    </row>
    <row r="140" spans="1:27" s="274" customFormat="1" ht="12.75" customHeight="1">
      <c r="A140" s="188"/>
      <c r="B140" s="188"/>
      <c r="C140" s="189"/>
      <c r="D140" s="189"/>
      <c r="E140" s="189"/>
      <c r="F140" s="190"/>
      <c r="G140" s="190"/>
      <c r="H140" s="190"/>
      <c r="I140" s="189"/>
      <c r="J140" s="189"/>
      <c r="K140" s="189"/>
      <c r="L140" s="190"/>
      <c r="M140" s="190"/>
      <c r="N140" s="190"/>
      <c r="O140" s="190"/>
      <c r="P140" s="190"/>
      <c r="Q140" s="189"/>
      <c r="R140" s="189"/>
      <c r="S140" s="189"/>
      <c r="T140" s="190"/>
      <c r="U140" s="190"/>
      <c r="V140" s="190"/>
      <c r="W140" s="191"/>
      <c r="X140" s="191"/>
      <c r="Y140" s="191"/>
      <c r="Z140" s="191"/>
      <c r="AA140" s="191"/>
    </row>
    <row r="141" spans="1:27" s="274" customFormat="1" ht="12.75" customHeight="1">
      <c r="A141" s="188"/>
      <c r="B141" s="188"/>
      <c r="C141" s="189"/>
      <c r="D141" s="189"/>
      <c r="E141" s="189"/>
      <c r="F141" s="190"/>
      <c r="G141" s="190"/>
      <c r="H141" s="190"/>
      <c r="I141" s="189"/>
      <c r="J141" s="189"/>
      <c r="K141" s="189"/>
      <c r="L141" s="190"/>
      <c r="M141" s="190"/>
      <c r="N141" s="190"/>
      <c r="O141" s="190"/>
      <c r="P141" s="190"/>
      <c r="Q141" s="189"/>
      <c r="R141" s="189"/>
      <c r="S141" s="189"/>
      <c r="T141" s="190"/>
      <c r="U141" s="190"/>
      <c r="V141" s="190"/>
      <c r="W141" s="191"/>
      <c r="X141" s="191"/>
      <c r="Y141" s="191"/>
      <c r="Z141" s="191"/>
      <c r="AA141" s="191"/>
    </row>
    <row r="142" spans="1:27" s="274" customFormat="1" ht="12.75" customHeight="1">
      <c r="A142" s="188"/>
      <c r="B142" s="188"/>
      <c r="C142" s="189"/>
      <c r="D142" s="189"/>
      <c r="E142" s="189"/>
      <c r="F142" s="190"/>
      <c r="G142" s="190"/>
      <c r="H142" s="190"/>
      <c r="I142" s="189"/>
      <c r="J142" s="189"/>
      <c r="K142" s="189"/>
      <c r="L142" s="190"/>
      <c r="M142" s="190"/>
      <c r="N142" s="190"/>
      <c r="O142" s="190"/>
      <c r="P142" s="190"/>
      <c r="Q142" s="189"/>
      <c r="R142" s="189"/>
      <c r="S142" s="189"/>
      <c r="T142" s="190"/>
      <c r="U142" s="190"/>
      <c r="V142" s="190"/>
      <c r="W142" s="191"/>
      <c r="X142" s="191"/>
      <c r="Y142" s="191"/>
      <c r="Z142" s="191"/>
      <c r="AA142" s="191"/>
    </row>
    <row r="143" spans="1:27" s="274" customFormat="1" ht="12.75" customHeight="1">
      <c r="A143" s="188"/>
      <c r="B143" s="188"/>
      <c r="C143" s="189"/>
      <c r="D143" s="189"/>
      <c r="E143" s="189"/>
      <c r="F143" s="190"/>
      <c r="G143" s="190"/>
      <c r="H143" s="190"/>
      <c r="I143" s="189"/>
      <c r="J143" s="189"/>
      <c r="K143" s="189"/>
      <c r="L143" s="190"/>
      <c r="M143" s="190"/>
      <c r="N143" s="190"/>
      <c r="O143" s="190"/>
      <c r="P143" s="190"/>
      <c r="Q143" s="189"/>
      <c r="R143" s="189"/>
      <c r="S143" s="189"/>
      <c r="T143" s="190"/>
      <c r="U143" s="190"/>
      <c r="V143" s="190"/>
      <c r="W143" s="191"/>
      <c r="X143" s="191"/>
      <c r="Y143" s="191"/>
      <c r="Z143" s="191"/>
      <c r="AA143" s="191"/>
    </row>
    <row r="144" spans="1:27" s="274" customFormat="1" ht="12.75" customHeight="1">
      <c r="A144" s="188"/>
      <c r="B144" s="188"/>
      <c r="C144" s="189"/>
      <c r="D144" s="189"/>
      <c r="E144" s="189"/>
      <c r="F144" s="190"/>
      <c r="G144" s="190"/>
      <c r="H144" s="190"/>
      <c r="I144" s="189"/>
      <c r="J144" s="189"/>
      <c r="K144" s="189"/>
      <c r="L144" s="190"/>
      <c r="M144" s="190"/>
      <c r="N144" s="190"/>
      <c r="O144" s="190"/>
      <c r="P144" s="190"/>
      <c r="Q144" s="189"/>
      <c r="R144" s="189"/>
      <c r="S144" s="189"/>
      <c r="T144" s="190"/>
      <c r="U144" s="190"/>
      <c r="V144" s="190"/>
      <c r="W144" s="191"/>
      <c r="X144" s="191"/>
      <c r="Y144" s="191"/>
      <c r="Z144" s="191"/>
      <c r="AA144" s="191"/>
    </row>
    <row r="145" spans="1:27" s="274" customFormat="1" ht="12.75" customHeight="1">
      <c r="A145" s="188"/>
      <c r="B145" s="188"/>
      <c r="C145" s="189"/>
      <c r="D145" s="189"/>
      <c r="E145" s="189"/>
      <c r="F145" s="190"/>
      <c r="G145" s="190"/>
      <c r="H145" s="190"/>
      <c r="I145" s="189"/>
      <c r="J145" s="189"/>
      <c r="K145" s="189"/>
      <c r="L145" s="190"/>
      <c r="M145" s="190"/>
      <c r="N145" s="190"/>
      <c r="O145" s="190"/>
      <c r="P145" s="190"/>
      <c r="Q145" s="189"/>
      <c r="R145" s="189"/>
      <c r="S145" s="189"/>
      <c r="T145" s="190"/>
      <c r="U145" s="190"/>
      <c r="V145" s="190"/>
      <c r="W145" s="191"/>
      <c r="X145" s="191"/>
      <c r="Y145" s="191"/>
      <c r="Z145" s="191"/>
      <c r="AA145" s="191"/>
    </row>
    <row r="146" spans="1:27" s="274" customFormat="1" ht="12.75" customHeight="1">
      <c r="A146" s="188"/>
      <c r="B146" s="188"/>
      <c r="C146" s="189"/>
      <c r="D146" s="189"/>
      <c r="E146" s="189"/>
      <c r="F146" s="190"/>
      <c r="G146" s="190"/>
      <c r="H146" s="190"/>
      <c r="I146" s="189"/>
      <c r="J146" s="189"/>
      <c r="K146" s="189"/>
      <c r="L146" s="190"/>
      <c r="M146" s="190"/>
      <c r="N146" s="190"/>
      <c r="O146" s="190"/>
      <c r="P146" s="190"/>
      <c r="Q146" s="189"/>
      <c r="R146" s="189"/>
      <c r="S146" s="189"/>
      <c r="T146" s="190"/>
      <c r="U146" s="190"/>
      <c r="V146" s="190"/>
      <c r="W146" s="191"/>
      <c r="X146" s="191"/>
      <c r="Y146" s="191"/>
      <c r="Z146" s="191"/>
      <c r="AA146" s="191"/>
    </row>
    <row r="147" spans="1:27" s="274" customFormat="1" ht="12.75" customHeight="1">
      <c r="A147" s="188"/>
      <c r="B147" s="188"/>
      <c r="C147" s="189"/>
      <c r="D147" s="189"/>
      <c r="E147" s="189"/>
      <c r="F147" s="190"/>
      <c r="G147" s="190"/>
      <c r="H147" s="190"/>
      <c r="I147" s="189"/>
      <c r="J147" s="189"/>
      <c r="K147" s="189"/>
      <c r="L147" s="190"/>
      <c r="M147" s="190"/>
      <c r="N147" s="190"/>
      <c r="O147" s="190"/>
      <c r="P147" s="190"/>
      <c r="Q147" s="189"/>
      <c r="R147" s="189"/>
      <c r="S147" s="189"/>
      <c r="T147" s="190"/>
      <c r="U147" s="190"/>
      <c r="V147" s="190"/>
      <c r="W147" s="191"/>
      <c r="X147" s="191"/>
      <c r="Y147" s="191"/>
      <c r="Z147" s="191"/>
      <c r="AA147" s="191"/>
    </row>
    <row r="148" spans="1:27" s="274" customFormat="1" ht="12.75" customHeight="1">
      <c r="A148" s="188"/>
      <c r="B148" s="188"/>
      <c r="C148" s="189"/>
      <c r="D148" s="189"/>
      <c r="E148" s="189"/>
      <c r="F148" s="190"/>
      <c r="G148" s="190"/>
      <c r="H148" s="190"/>
      <c r="I148" s="189"/>
      <c r="J148" s="189"/>
      <c r="K148" s="189"/>
      <c r="L148" s="190"/>
      <c r="M148" s="190"/>
      <c r="N148" s="190"/>
      <c r="O148" s="190"/>
      <c r="P148" s="190"/>
      <c r="Q148" s="189"/>
      <c r="R148" s="189"/>
      <c r="S148" s="189"/>
      <c r="T148" s="190"/>
      <c r="U148" s="190"/>
      <c r="V148" s="190"/>
      <c r="W148" s="191"/>
      <c r="X148" s="191"/>
      <c r="Y148" s="191"/>
      <c r="Z148" s="191"/>
      <c r="AA148" s="191"/>
    </row>
    <row r="149" spans="1:27" s="274" customFormat="1" ht="12.75" customHeight="1">
      <c r="A149" s="188"/>
      <c r="B149" s="188"/>
      <c r="C149" s="189"/>
      <c r="D149" s="189"/>
      <c r="E149" s="189"/>
      <c r="F149" s="190"/>
      <c r="G149" s="190"/>
      <c r="H149" s="190"/>
      <c r="I149" s="189"/>
      <c r="J149" s="189"/>
      <c r="K149" s="189"/>
      <c r="L149" s="190"/>
      <c r="M149" s="190"/>
      <c r="N149" s="190"/>
      <c r="O149" s="190"/>
      <c r="P149" s="190"/>
      <c r="Q149" s="189"/>
      <c r="R149" s="189"/>
      <c r="S149" s="189"/>
      <c r="T149" s="190"/>
      <c r="U149" s="190"/>
      <c r="V149" s="190"/>
      <c r="W149" s="191"/>
      <c r="X149" s="191"/>
      <c r="Y149" s="191"/>
      <c r="Z149" s="191"/>
      <c r="AA149" s="191"/>
    </row>
    <row r="150" spans="1:27" s="274" customFormat="1" ht="12.75" customHeight="1">
      <c r="A150" s="188"/>
      <c r="B150" s="188"/>
      <c r="C150" s="189"/>
      <c r="D150" s="189"/>
      <c r="E150" s="189"/>
      <c r="F150" s="190"/>
      <c r="G150" s="190"/>
      <c r="H150" s="190"/>
      <c r="I150" s="189"/>
      <c r="J150" s="189"/>
      <c r="K150" s="189"/>
      <c r="L150" s="190"/>
      <c r="M150" s="190"/>
      <c r="N150" s="190"/>
      <c r="O150" s="190"/>
      <c r="P150" s="190"/>
      <c r="Q150" s="189"/>
      <c r="R150" s="189"/>
      <c r="S150" s="189"/>
      <c r="T150" s="190"/>
      <c r="U150" s="190"/>
      <c r="V150" s="190"/>
      <c r="W150" s="191"/>
      <c r="X150" s="191"/>
      <c r="Y150" s="191"/>
      <c r="Z150" s="191"/>
      <c r="AA150" s="191"/>
    </row>
    <row r="151" spans="1:27" s="274" customFormat="1" ht="12.75" customHeight="1">
      <c r="A151" s="188"/>
      <c r="B151" s="188"/>
      <c r="C151" s="189"/>
      <c r="D151" s="189"/>
      <c r="E151" s="189"/>
      <c r="F151" s="190"/>
      <c r="G151" s="190"/>
      <c r="H151" s="190"/>
      <c r="I151" s="189"/>
      <c r="J151" s="189"/>
      <c r="K151" s="189"/>
      <c r="L151" s="190"/>
      <c r="M151" s="190"/>
      <c r="N151" s="190"/>
      <c r="O151" s="190"/>
      <c r="P151" s="190"/>
      <c r="Q151" s="189"/>
      <c r="R151" s="189"/>
      <c r="S151" s="189"/>
      <c r="T151" s="190"/>
      <c r="U151" s="190"/>
      <c r="V151" s="190"/>
      <c r="W151" s="191"/>
      <c r="X151" s="191"/>
      <c r="Y151" s="191"/>
      <c r="Z151" s="191"/>
      <c r="AA151" s="191"/>
    </row>
    <row r="152" spans="1:27" s="274" customFormat="1" ht="12.75" customHeight="1">
      <c r="A152" s="188"/>
      <c r="B152" s="188"/>
      <c r="C152" s="189"/>
      <c r="D152" s="189"/>
      <c r="E152" s="189"/>
      <c r="F152" s="190"/>
      <c r="G152" s="190"/>
      <c r="H152" s="190"/>
      <c r="I152" s="189"/>
      <c r="J152" s="189"/>
      <c r="K152" s="189"/>
      <c r="L152" s="190"/>
      <c r="M152" s="190"/>
      <c r="N152" s="190"/>
      <c r="O152" s="190"/>
      <c r="P152" s="190"/>
      <c r="Q152" s="189"/>
      <c r="R152" s="189"/>
      <c r="S152" s="189"/>
      <c r="T152" s="190"/>
      <c r="U152" s="190"/>
      <c r="V152" s="190"/>
      <c r="W152" s="191"/>
      <c r="X152" s="191"/>
      <c r="Y152" s="191"/>
      <c r="Z152" s="191"/>
      <c r="AA152" s="191"/>
    </row>
    <row r="153" spans="1:27" s="274" customFormat="1" ht="12.75" customHeight="1">
      <c r="A153" s="188"/>
      <c r="B153" s="188"/>
      <c r="C153" s="189"/>
      <c r="D153" s="189"/>
      <c r="E153" s="189"/>
      <c r="F153" s="190"/>
      <c r="G153" s="190"/>
      <c r="H153" s="190"/>
      <c r="I153" s="189"/>
      <c r="J153" s="189"/>
      <c r="K153" s="189"/>
      <c r="L153" s="190"/>
      <c r="M153" s="190"/>
      <c r="N153" s="190"/>
      <c r="O153" s="190"/>
      <c r="P153" s="190"/>
      <c r="Q153" s="189"/>
      <c r="R153" s="189"/>
      <c r="S153" s="189"/>
      <c r="T153" s="190"/>
      <c r="U153" s="190"/>
      <c r="V153" s="190"/>
      <c r="W153" s="191"/>
      <c r="X153" s="191"/>
      <c r="Y153" s="191"/>
      <c r="Z153" s="191"/>
      <c r="AA153" s="191"/>
    </row>
    <row r="154" spans="1:27" s="274" customFormat="1" ht="12.75" customHeight="1">
      <c r="A154" s="188"/>
      <c r="B154" s="188"/>
      <c r="C154" s="189"/>
      <c r="D154" s="189"/>
      <c r="E154" s="189"/>
      <c r="F154" s="190"/>
      <c r="G154" s="190"/>
      <c r="H154" s="190"/>
      <c r="I154" s="189"/>
      <c r="J154" s="189"/>
      <c r="K154" s="189"/>
      <c r="L154" s="190"/>
      <c r="M154" s="190"/>
      <c r="N154" s="190"/>
      <c r="O154" s="190"/>
      <c r="P154" s="190"/>
      <c r="Q154" s="189"/>
      <c r="R154" s="189"/>
      <c r="S154" s="189"/>
      <c r="T154" s="190"/>
      <c r="U154" s="190"/>
      <c r="V154" s="190"/>
      <c r="W154" s="191"/>
      <c r="X154" s="191"/>
      <c r="Y154" s="191"/>
      <c r="Z154" s="191"/>
      <c r="AA154" s="191"/>
    </row>
    <row r="155" spans="1:27" s="274" customFormat="1" ht="12.75" customHeight="1">
      <c r="A155" s="188"/>
      <c r="B155" s="188"/>
      <c r="C155" s="189"/>
      <c r="D155" s="189"/>
      <c r="E155" s="189"/>
      <c r="F155" s="190"/>
      <c r="G155" s="190"/>
      <c r="H155" s="190"/>
      <c r="I155" s="189"/>
      <c r="J155" s="189"/>
      <c r="K155" s="189"/>
      <c r="L155" s="190"/>
      <c r="M155" s="190"/>
      <c r="N155" s="190"/>
      <c r="O155" s="190"/>
      <c r="P155" s="190"/>
      <c r="Q155" s="189"/>
      <c r="R155" s="189"/>
      <c r="S155" s="189"/>
      <c r="T155" s="190"/>
      <c r="U155" s="190"/>
      <c r="V155" s="190"/>
      <c r="W155" s="191"/>
      <c r="X155" s="191"/>
      <c r="Y155" s="191"/>
      <c r="Z155" s="191"/>
      <c r="AA155" s="191"/>
    </row>
    <row r="156" spans="1:27" s="274" customFormat="1" ht="12.75" customHeight="1">
      <c r="A156" s="188"/>
      <c r="B156" s="188"/>
      <c r="C156" s="189"/>
      <c r="D156" s="189"/>
      <c r="E156" s="189"/>
      <c r="F156" s="190"/>
      <c r="G156" s="190"/>
      <c r="H156" s="190"/>
      <c r="I156" s="189"/>
      <c r="J156" s="189"/>
      <c r="K156" s="189"/>
      <c r="L156" s="190"/>
      <c r="M156" s="190"/>
      <c r="N156" s="190"/>
      <c r="O156" s="190"/>
      <c r="P156" s="190"/>
      <c r="Q156" s="189"/>
      <c r="R156" s="189"/>
      <c r="S156" s="189"/>
      <c r="T156" s="190"/>
      <c r="U156" s="190"/>
      <c r="V156" s="190"/>
      <c r="W156" s="191"/>
      <c r="X156" s="191"/>
      <c r="Y156" s="191"/>
      <c r="Z156" s="191"/>
      <c r="AA156" s="191"/>
    </row>
    <row r="157" spans="1:27" s="274" customFormat="1" ht="12.75" customHeight="1">
      <c r="A157" s="188"/>
      <c r="B157" s="188"/>
      <c r="C157" s="189"/>
      <c r="D157" s="189"/>
      <c r="E157" s="189"/>
      <c r="F157" s="190"/>
      <c r="G157" s="190"/>
      <c r="H157" s="190"/>
      <c r="I157" s="189"/>
      <c r="J157" s="189"/>
      <c r="K157" s="189"/>
      <c r="L157" s="190"/>
      <c r="M157" s="190"/>
      <c r="N157" s="190"/>
      <c r="O157" s="190"/>
      <c r="P157" s="190"/>
      <c r="Q157" s="189"/>
      <c r="R157" s="189"/>
      <c r="S157" s="189"/>
      <c r="T157" s="190"/>
      <c r="U157" s="190"/>
      <c r="V157" s="190"/>
      <c r="W157" s="191"/>
      <c r="X157" s="191"/>
      <c r="Y157" s="191"/>
      <c r="Z157" s="191"/>
      <c r="AA157" s="191"/>
    </row>
    <row r="158" spans="1:27" s="274" customFormat="1" ht="12.75" customHeight="1">
      <c r="A158" s="188"/>
      <c r="B158" s="188"/>
      <c r="C158" s="189"/>
      <c r="D158" s="189"/>
      <c r="E158" s="189"/>
      <c r="F158" s="190"/>
      <c r="G158" s="190"/>
      <c r="H158" s="190"/>
      <c r="I158" s="189"/>
      <c r="J158" s="189"/>
      <c r="K158" s="189"/>
      <c r="L158" s="190"/>
      <c r="M158" s="190"/>
      <c r="N158" s="190"/>
      <c r="O158" s="190"/>
      <c r="P158" s="190"/>
      <c r="Q158" s="189"/>
      <c r="R158" s="189"/>
      <c r="S158" s="189"/>
      <c r="T158" s="190"/>
      <c r="U158" s="190"/>
      <c r="V158" s="190"/>
      <c r="W158" s="191"/>
      <c r="X158" s="191"/>
      <c r="Y158" s="191"/>
      <c r="Z158" s="191"/>
      <c r="AA158" s="191"/>
    </row>
    <row r="159" spans="1:27" s="274" customFormat="1" ht="12.75" customHeight="1">
      <c r="A159" s="188"/>
      <c r="B159" s="188"/>
      <c r="C159" s="189"/>
      <c r="D159" s="189"/>
      <c r="E159" s="189"/>
      <c r="F159" s="190"/>
      <c r="G159" s="190"/>
      <c r="H159" s="190"/>
      <c r="I159" s="189"/>
      <c r="J159" s="189"/>
      <c r="K159" s="189"/>
      <c r="L159" s="190"/>
      <c r="M159" s="190"/>
      <c r="N159" s="190"/>
      <c r="O159" s="190"/>
      <c r="P159" s="190"/>
      <c r="Q159" s="189"/>
      <c r="R159" s="189"/>
      <c r="S159" s="189"/>
      <c r="T159" s="190"/>
      <c r="U159" s="190"/>
      <c r="V159" s="190"/>
      <c r="W159" s="191"/>
      <c r="X159" s="191"/>
      <c r="Y159" s="191"/>
      <c r="Z159" s="191"/>
      <c r="AA159" s="191"/>
    </row>
    <row r="160" spans="1:27" s="274" customFormat="1" ht="12.75" customHeight="1">
      <c r="A160" s="188"/>
      <c r="B160" s="188"/>
      <c r="C160" s="189"/>
      <c r="D160" s="189"/>
      <c r="E160" s="189"/>
      <c r="F160" s="190"/>
      <c r="G160" s="190"/>
      <c r="H160" s="190"/>
      <c r="I160" s="189"/>
      <c r="J160" s="189"/>
      <c r="K160" s="189"/>
      <c r="L160" s="190"/>
      <c r="M160" s="190"/>
      <c r="N160" s="190"/>
      <c r="O160" s="190"/>
      <c r="P160" s="190"/>
      <c r="Q160" s="189"/>
      <c r="R160" s="189"/>
      <c r="S160" s="189"/>
      <c r="T160" s="190"/>
      <c r="U160" s="190"/>
      <c r="V160" s="190"/>
      <c r="W160" s="191"/>
      <c r="X160" s="191"/>
      <c r="Y160" s="191"/>
      <c r="Z160" s="191"/>
      <c r="AA160" s="191"/>
    </row>
    <row r="161" spans="1:27" s="274" customFormat="1" ht="12.75" customHeight="1">
      <c r="A161" s="188"/>
      <c r="B161" s="188"/>
      <c r="C161" s="189"/>
      <c r="D161" s="189"/>
      <c r="E161" s="189"/>
      <c r="F161" s="190"/>
      <c r="G161" s="190"/>
      <c r="H161" s="190"/>
      <c r="I161" s="189"/>
      <c r="J161" s="189"/>
      <c r="K161" s="189"/>
      <c r="L161" s="190"/>
      <c r="M161" s="190"/>
      <c r="N161" s="190"/>
      <c r="O161" s="190"/>
      <c r="P161" s="190"/>
      <c r="Q161" s="189"/>
      <c r="R161" s="189"/>
      <c r="S161" s="189"/>
      <c r="T161" s="190"/>
      <c r="U161" s="190"/>
      <c r="V161" s="190"/>
      <c r="W161" s="191"/>
      <c r="X161" s="191"/>
      <c r="Y161" s="191"/>
      <c r="Z161" s="191"/>
      <c r="AA161" s="191"/>
    </row>
    <row r="162" spans="1:27" s="274" customFormat="1" ht="12.75" customHeight="1">
      <c r="A162" s="188"/>
      <c r="B162" s="188"/>
      <c r="C162" s="189"/>
      <c r="D162" s="189"/>
      <c r="E162" s="189"/>
      <c r="F162" s="190"/>
      <c r="G162" s="190"/>
      <c r="H162" s="190"/>
      <c r="I162" s="189"/>
      <c r="J162" s="189"/>
      <c r="K162" s="189"/>
      <c r="L162" s="190"/>
      <c r="M162" s="190"/>
      <c r="N162" s="190"/>
      <c r="O162" s="190"/>
      <c r="P162" s="190"/>
      <c r="Q162" s="189"/>
      <c r="R162" s="189"/>
      <c r="S162" s="189"/>
      <c r="T162" s="190"/>
      <c r="U162" s="190"/>
      <c r="V162" s="190"/>
      <c r="W162" s="191"/>
      <c r="X162" s="191"/>
      <c r="Y162" s="191"/>
      <c r="Z162" s="191"/>
      <c r="AA162" s="191"/>
    </row>
    <row r="163" spans="1:27" s="274" customFormat="1" ht="12.75" customHeight="1">
      <c r="A163" s="188"/>
      <c r="B163" s="188"/>
      <c r="C163" s="189"/>
      <c r="D163" s="189"/>
      <c r="E163" s="189"/>
      <c r="F163" s="190"/>
      <c r="G163" s="190"/>
      <c r="H163" s="190"/>
      <c r="I163" s="189"/>
      <c r="J163" s="189"/>
      <c r="K163" s="189"/>
      <c r="L163" s="190"/>
      <c r="M163" s="190"/>
      <c r="N163" s="190"/>
      <c r="O163" s="190"/>
      <c r="P163" s="190"/>
      <c r="Q163" s="189"/>
      <c r="R163" s="189"/>
      <c r="S163" s="189"/>
      <c r="T163" s="190"/>
      <c r="U163" s="190"/>
      <c r="V163" s="190"/>
      <c r="W163" s="191"/>
      <c r="X163" s="191"/>
      <c r="Y163" s="191"/>
      <c r="Z163" s="191"/>
      <c r="AA163" s="191"/>
    </row>
    <row r="164" spans="1:27" s="274" customFormat="1" ht="12.75" customHeight="1">
      <c r="A164" s="188"/>
      <c r="B164" s="188"/>
      <c r="C164" s="189"/>
      <c r="D164" s="189"/>
      <c r="E164" s="189"/>
      <c r="F164" s="190"/>
      <c r="G164" s="190"/>
      <c r="H164" s="190"/>
      <c r="I164" s="189"/>
      <c r="J164" s="189"/>
      <c r="K164" s="189"/>
      <c r="L164" s="190"/>
      <c r="M164" s="190"/>
      <c r="N164" s="190"/>
      <c r="O164" s="190"/>
      <c r="P164" s="190"/>
      <c r="Q164" s="189"/>
      <c r="R164" s="189"/>
      <c r="S164" s="189"/>
      <c r="T164" s="190"/>
      <c r="U164" s="190"/>
      <c r="V164" s="190"/>
      <c r="W164" s="191"/>
      <c r="X164" s="191"/>
      <c r="Y164" s="191"/>
      <c r="Z164" s="191"/>
      <c r="AA164" s="191"/>
    </row>
    <row r="165" spans="1:27" s="274" customFormat="1" ht="12.75" customHeight="1">
      <c r="A165" s="188"/>
      <c r="B165" s="188"/>
      <c r="C165" s="189"/>
      <c r="D165" s="189"/>
      <c r="E165" s="189"/>
      <c r="F165" s="190"/>
      <c r="G165" s="190"/>
      <c r="H165" s="190"/>
      <c r="I165" s="189"/>
      <c r="J165" s="189"/>
      <c r="K165" s="189"/>
      <c r="L165" s="190"/>
      <c r="M165" s="190"/>
      <c r="N165" s="190"/>
      <c r="O165" s="190"/>
      <c r="P165" s="190"/>
      <c r="Q165" s="189"/>
      <c r="R165" s="189"/>
      <c r="S165" s="189"/>
      <c r="T165" s="190"/>
      <c r="U165" s="190"/>
      <c r="V165" s="190"/>
      <c r="W165" s="191"/>
      <c r="X165" s="191"/>
      <c r="Y165" s="191"/>
      <c r="Z165" s="191"/>
      <c r="AA165" s="191"/>
    </row>
    <row r="166" spans="1:27" s="274" customFormat="1" ht="12.75" customHeight="1">
      <c r="A166" s="188"/>
      <c r="B166" s="188"/>
      <c r="C166" s="189"/>
      <c r="D166" s="189"/>
      <c r="E166" s="189"/>
      <c r="F166" s="190"/>
      <c r="G166" s="190"/>
      <c r="H166" s="190"/>
      <c r="I166" s="189"/>
      <c r="J166" s="189"/>
      <c r="K166" s="189"/>
      <c r="L166" s="190"/>
      <c r="M166" s="190"/>
      <c r="N166" s="190"/>
      <c r="O166" s="190"/>
      <c r="P166" s="190"/>
      <c r="Q166" s="189"/>
      <c r="R166" s="189"/>
      <c r="S166" s="189"/>
      <c r="T166" s="190"/>
      <c r="U166" s="190"/>
      <c r="V166" s="190"/>
      <c r="W166" s="191"/>
      <c r="X166" s="191"/>
      <c r="Y166" s="191"/>
      <c r="Z166" s="191"/>
      <c r="AA166" s="191"/>
    </row>
    <row r="167" spans="1:27" s="274" customFormat="1" ht="12.75" customHeight="1">
      <c r="A167" s="188"/>
      <c r="B167" s="188"/>
      <c r="C167" s="189"/>
      <c r="D167" s="189"/>
      <c r="E167" s="189"/>
      <c r="F167" s="190"/>
      <c r="G167" s="190"/>
      <c r="H167" s="190"/>
      <c r="I167" s="189"/>
      <c r="J167" s="189"/>
      <c r="K167" s="189"/>
      <c r="L167" s="190"/>
      <c r="M167" s="190"/>
      <c r="N167" s="190"/>
      <c r="O167" s="190"/>
      <c r="P167" s="190"/>
      <c r="Q167" s="189"/>
      <c r="R167" s="189"/>
      <c r="S167" s="189"/>
      <c r="T167" s="190"/>
      <c r="U167" s="190"/>
      <c r="V167" s="190"/>
      <c r="W167" s="191"/>
      <c r="X167" s="191"/>
      <c r="Y167" s="191"/>
      <c r="Z167" s="191"/>
      <c r="AA167" s="191"/>
    </row>
    <row r="168" spans="1:27" s="274" customFormat="1" ht="12.75" customHeight="1">
      <c r="A168" s="188"/>
      <c r="B168" s="188"/>
      <c r="C168" s="189"/>
      <c r="D168" s="189"/>
      <c r="E168" s="189"/>
      <c r="F168" s="190"/>
      <c r="G168" s="190"/>
      <c r="H168" s="190"/>
      <c r="I168" s="189"/>
      <c r="J168" s="189"/>
      <c r="K168" s="189"/>
      <c r="L168" s="190"/>
      <c r="M168" s="190"/>
      <c r="N168" s="190"/>
      <c r="O168" s="190"/>
      <c r="P168" s="190"/>
      <c r="Q168" s="189"/>
      <c r="R168" s="189"/>
      <c r="S168" s="189"/>
      <c r="T168" s="190"/>
      <c r="U168" s="190"/>
      <c r="V168" s="190"/>
      <c r="W168" s="191"/>
      <c r="X168" s="191"/>
      <c r="Y168" s="191"/>
      <c r="Z168" s="191"/>
      <c r="AA168" s="191"/>
    </row>
    <row r="169" spans="1:27" s="274" customFormat="1" ht="12.75" customHeight="1">
      <c r="A169" s="188"/>
      <c r="B169" s="188"/>
      <c r="C169" s="189"/>
      <c r="D169" s="189"/>
      <c r="E169" s="189"/>
      <c r="F169" s="190"/>
      <c r="G169" s="190"/>
      <c r="H169" s="190"/>
      <c r="I169" s="189"/>
      <c r="J169" s="189"/>
      <c r="K169" s="189"/>
      <c r="L169" s="190"/>
      <c r="M169" s="190"/>
      <c r="N169" s="190"/>
      <c r="O169" s="190"/>
      <c r="P169" s="190"/>
      <c r="Q169" s="189"/>
      <c r="R169" s="189"/>
      <c r="S169" s="189"/>
      <c r="T169" s="190"/>
      <c r="U169" s="190"/>
      <c r="V169" s="190"/>
      <c r="W169" s="191"/>
      <c r="X169" s="191"/>
      <c r="Y169" s="191"/>
      <c r="Z169" s="191"/>
      <c r="AA169" s="191"/>
    </row>
    <row r="170" spans="1:27" s="274" customFormat="1" ht="12.75" customHeight="1">
      <c r="A170" s="188"/>
      <c r="B170" s="188"/>
      <c r="C170" s="189"/>
      <c r="D170" s="189"/>
      <c r="E170" s="189"/>
      <c r="F170" s="190"/>
      <c r="G170" s="190"/>
      <c r="H170" s="190"/>
      <c r="I170" s="189"/>
      <c r="J170" s="189"/>
      <c r="K170" s="189"/>
      <c r="L170" s="190"/>
      <c r="M170" s="190"/>
      <c r="N170" s="190"/>
      <c r="O170" s="190"/>
      <c r="P170" s="190"/>
      <c r="Q170" s="189"/>
      <c r="R170" s="189"/>
      <c r="S170" s="189"/>
      <c r="T170" s="190"/>
      <c r="U170" s="190"/>
      <c r="V170" s="190"/>
      <c r="W170" s="191"/>
      <c r="X170" s="191"/>
      <c r="Y170" s="191"/>
      <c r="Z170" s="191"/>
      <c r="AA170" s="191"/>
    </row>
    <row r="171" spans="1:27" s="274" customFormat="1" ht="12.75" customHeight="1">
      <c r="A171" s="188"/>
      <c r="B171" s="188"/>
      <c r="C171" s="189"/>
      <c r="D171" s="189"/>
      <c r="E171" s="189"/>
      <c r="F171" s="190"/>
      <c r="G171" s="190"/>
      <c r="H171" s="190"/>
      <c r="I171" s="189"/>
      <c r="J171" s="189"/>
      <c r="K171" s="189"/>
      <c r="L171" s="190"/>
      <c r="M171" s="190"/>
      <c r="N171" s="190"/>
      <c r="O171" s="190"/>
      <c r="P171" s="190"/>
      <c r="Q171" s="189"/>
      <c r="R171" s="189"/>
      <c r="S171" s="189"/>
      <c r="T171" s="190"/>
      <c r="U171" s="190"/>
      <c r="V171" s="190"/>
      <c r="W171" s="191"/>
      <c r="X171" s="191"/>
      <c r="Y171" s="191"/>
      <c r="Z171" s="191"/>
      <c r="AA171" s="191"/>
    </row>
    <row r="172" spans="1:27" s="274" customFormat="1" ht="12.75" customHeight="1">
      <c r="A172" s="188"/>
      <c r="B172" s="188"/>
      <c r="C172" s="189"/>
      <c r="D172" s="189"/>
      <c r="E172" s="189"/>
      <c r="F172" s="190"/>
      <c r="G172" s="190"/>
      <c r="H172" s="190"/>
      <c r="I172" s="189"/>
      <c r="J172" s="189"/>
      <c r="K172" s="189"/>
      <c r="L172" s="190"/>
      <c r="M172" s="190"/>
      <c r="N172" s="190"/>
      <c r="O172" s="190"/>
      <c r="P172" s="190"/>
      <c r="Q172" s="189"/>
      <c r="R172" s="189"/>
      <c r="S172" s="189"/>
      <c r="T172" s="190"/>
      <c r="U172" s="190"/>
      <c r="V172" s="190"/>
      <c r="W172" s="191"/>
      <c r="X172" s="191"/>
      <c r="Y172" s="191"/>
      <c r="Z172" s="191"/>
      <c r="AA172" s="191"/>
    </row>
    <row r="173" spans="1:27" s="274" customFormat="1" ht="12.75" customHeight="1">
      <c r="A173" s="188"/>
      <c r="B173" s="188"/>
      <c r="C173" s="189"/>
      <c r="D173" s="189"/>
      <c r="E173" s="189"/>
      <c r="F173" s="190"/>
      <c r="G173" s="190"/>
      <c r="H173" s="190"/>
      <c r="I173" s="189"/>
      <c r="J173" s="189"/>
      <c r="K173" s="189"/>
      <c r="L173" s="190"/>
      <c r="M173" s="190"/>
      <c r="N173" s="190"/>
      <c r="O173" s="190"/>
      <c r="P173" s="190"/>
      <c r="Q173" s="189"/>
      <c r="R173" s="189"/>
      <c r="S173" s="189"/>
      <c r="T173" s="190"/>
      <c r="U173" s="190"/>
      <c r="V173" s="190"/>
      <c r="W173" s="191"/>
      <c r="X173" s="191"/>
      <c r="Y173" s="191"/>
      <c r="Z173" s="191"/>
      <c r="AA173" s="191"/>
    </row>
    <row r="174" spans="1:27" s="274" customFormat="1" ht="12.75" customHeight="1">
      <c r="A174" s="188"/>
      <c r="B174" s="188"/>
      <c r="C174" s="189"/>
      <c r="D174" s="189"/>
      <c r="E174" s="189"/>
      <c r="F174" s="190"/>
      <c r="G174" s="190"/>
      <c r="H174" s="190"/>
      <c r="I174" s="189"/>
      <c r="J174" s="189"/>
      <c r="K174" s="189"/>
      <c r="L174" s="190"/>
      <c r="M174" s="190"/>
      <c r="N174" s="190"/>
      <c r="O174" s="190"/>
      <c r="P174" s="190"/>
      <c r="Q174" s="189"/>
      <c r="R174" s="189"/>
      <c r="S174" s="189"/>
      <c r="T174" s="190"/>
      <c r="U174" s="190"/>
      <c r="V174" s="190"/>
      <c r="W174" s="191"/>
      <c r="X174" s="191"/>
      <c r="Y174" s="191"/>
      <c r="Z174" s="191"/>
      <c r="AA174" s="191"/>
    </row>
    <row r="175" spans="1:27" s="274" customFormat="1" ht="12.75" customHeight="1">
      <c r="A175" s="188"/>
      <c r="B175" s="188"/>
      <c r="C175" s="189"/>
      <c r="D175" s="189"/>
      <c r="E175" s="189"/>
      <c r="F175" s="190"/>
      <c r="G175" s="190"/>
      <c r="H175" s="190"/>
      <c r="I175" s="189"/>
      <c r="J175" s="189"/>
      <c r="K175" s="189"/>
      <c r="L175" s="190"/>
      <c r="M175" s="190"/>
      <c r="N175" s="190"/>
      <c r="O175" s="190"/>
      <c r="P175" s="190"/>
      <c r="Q175" s="189"/>
      <c r="R175" s="189"/>
      <c r="S175" s="189"/>
      <c r="T175" s="190"/>
      <c r="U175" s="190"/>
      <c r="V175" s="190"/>
      <c r="W175" s="191"/>
      <c r="X175" s="191"/>
      <c r="Y175" s="191"/>
      <c r="Z175" s="191"/>
      <c r="AA175" s="191"/>
    </row>
    <row r="176" spans="1:27" s="274" customFormat="1" ht="12.75" customHeight="1">
      <c r="A176" s="188"/>
      <c r="B176" s="188"/>
      <c r="C176" s="189"/>
      <c r="D176" s="189"/>
      <c r="E176" s="189"/>
      <c r="F176" s="190"/>
      <c r="G176" s="190"/>
      <c r="H176" s="190"/>
      <c r="I176" s="189"/>
      <c r="J176" s="189"/>
      <c r="K176" s="189"/>
      <c r="L176" s="190"/>
      <c r="M176" s="190"/>
      <c r="N176" s="190"/>
      <c r="O176" s="190"/>
      <c r="P176" s="190"/>
      <c r="Q176" s="189"/>
      <c r="R176" s="189"/>
      <c r="S176" s="189"/>
      <c r="T176" s="190"/>
      <c r="U176" s="190"/>
      <c r="V176" s="190"/>
      <c r="W176" s="191"/>
      <c r="X176" s="191"/>
      <c r="Y176" s="191"/>
      <c r="Z176" s="191"/>
      <c r="AA176" s="191"/>
    </row>
    <row r="177" spans="1:27" s="274" customFormat="1" ht="12.75" customHeight="1">
      <c r="A177" s="188"/>
      <c r="B177" s="188"/>
      <c r="C177" s="189"/>
      <c r="D177" s="189"/>
      <c r="E177" s="189"/>
      <c r="F177" s="190"/>
      <c r="G177" s="190"/>
      <c r="H177" s="190"/>
      <c r="I177" s="189"/>
      <c r="J177" s="189"/>
      <c r="K177" s="189"/>
      <c r="L177" s="190"/>
      <c r="M177" s="190"/>
      <c r="N177" s="190"/>
      <c r="O177" s="190"/>
      <c r="P177" s="190"/>
      <c r="Q177" s="189"/>
      <c r="R177" s="189"/>
      <c r="S177" s="189"/>
      <c r="T177" s="190"/>
      <c r="U177" s="190"/>
      <c r="V177" s="190"/>
      <c r="W177" s="191"/>
      <c r="X177" s="191"/>
      <c r="Y177" s="191"/>
      <c r="Z177" s="191"/>
      <c r="AA177" s="191"/>
    </row>
    <row r="178" spans="1:27" s="274" customFormat="1" ht="12.75" customHeight="1">
      <c r="A178" s="188"/>
      <c r="B178" s="188"/>
      <c r="C178" s="189"/>
      <c r="D178" s="189"/>
      <c r="E178" s="189"/>
      <c r="F178" s="190"/>
      <c r="G178" s="190"/>
      <c r="H178" s="190"/>
      <c r="I178" s="189"/>
      <c r="J178" s="189"/>
      <c r="K178" s="189"/>
      <c r="L178" s="190"/>
      <c r="M178" s="190"/>
      <c r="N178" s="190"/>
      <c r="O178" s="190"/>
      <c r="P178" s="190"/>
      <c r="Q178" s="189"/>
      <c r="R178" s="189"/>
      <c r="S178" s="189"/>
      <c r="T178" s="190"/>
      <c r="U178" s="190"/>
      <c r="V178" s="190"/>
      <c r="W178" s="191"/>
      <c r="X178" s="191"/>
      <c r="Y178" s="191"/>
      <c r="Z178" s="191"/>
      <c r="AA178" s="191"/>
    </row>
    <row r="179" spans="1:27" s="274" customFormat="1" ht="12.75" customHeight="1">
      <c r="A179" s="188"/>
      <c r="B179" s="188"/>
      <c r="C179" s="189"/>
      <c r="D179" s="189"/>
      <c r="E179" s="189"/>
      <c r="F179" s="190"/>
      <c r="G179" s="190"/>
      <c r="H179" s="190"/>
      <c r="I179" s="189"/>
      <c r="J179" s="189"/>
      <c r="K179" s="189"/>
      <c r="L179" s="190"/>
      <c r="M179" s="190"/>
      <c r="N179" s="190"/>
      <c r="O179" s="190"/>
      <c r="P179" s="190"/>
      <c r="Q179" s="189"/>
      <c r="R179" s="189"/>
      <c r="S179" s="189"/>
      <c r="T179" s="190"/>
      <c r="U179" s="190"/>
      <c r="V179" s="190"/>
      <c r="W179" s="191"/>
      <c r="X179" s="191"/>
      <c r="Y179" s="191"/>
      <c r="Z179" s="191"/>
      <c r="AA179" s="191"/>
    </row>
    <row r="180" spans="1:27" s="274" customFormat="1" ht="12.75" customHeight="1">
      <c r="A180" s="188"/>
      <c r="B180" s="188"/>
      <c r="C180" s="189"/>
      <c r="D180" s="189"/>
      <c r="E180" s="189"/>
      <c r="F180" s="190"/>
      <c r="G180" s="190"/>
      <c r="H180" s="190"/>
      <c r="I180" s="189"/>
      <c r="J180" s="189"/>
      <c r="K180" s="189"/>
      <c r="L180" s="190"/>
      <c r="M180" s="190"/>
      <c r="N180" s="190"/>
      <c r="O180" s="190"/>
      <c r="P180" s="190"/>
      <c r="Q180" s="189"/>
      <c r="R180" s="189"/>
      <c r="S180" s="189"/>
      <c r="T180" s="190"/>
      <c r="U180" s="190"/>
      <c r="V180" s="190"/>
      <c r="W180" s="191"/>
      <c r="X180" s="191"/>
      <c r="Y180" s="191"/>
      <c r="Z180" s="191"/>
      <c r="AA180" s="191"/>
    </row>
    <row r="181" spans="1:27" s="274" customFormat="1" ht="12.75" customHeight="1">
      <c r="A181" s="188"/>
      <c r="B181" s="188"/>
      <c r="C181" s="189"/>
      <c r="D181" s="189"/>
      <c r="E181" s="189"/>
      <c r="F181" s="190"/>
      <c r="G181" s="190"/>
      <c r="H181" s="190"/>
      <c r="I181" s="189"/>
      <c r="J181" s="189"/>
      <c r="K181" s="189"/>
      <c r="L181" s="190"/>
      <c r="M181" s="190"/>
      <c r="N181" s="190"/>
      <c r="O181" s="190"/>
      <c r="P181" s="190"/>
      <c r="Q181" s="189"/>
      <c r="R181" s="189"/>
      <c r="S181" s="189"/>
      <c r="T181" s="190"/>
      <c r="U181" s="190"/>
      <c r="V181" s="190"/>
      <c r="W181" s="191"/>
      <c r="X181" s="191"/>
      <c r="Y181" s="191"/>
      <c r="Z181" s="191"/>
      <c r="AA181" s="191"/>
    </row>
    <row r="182" spans="1:27" s="274" customFormat="1" ht="12.75" customHeight="1">
      <c r="A182" s="188"/>
      <c r="B182" s="188"/>
      <c r="C182" s="189"/>
      <c r="D182" s="189"/>
      <c r="E182" s="189"/>
      <c r="F182" s="190"/>
      <c r="G182" s="190"/>
      <c r="H182" s="190"/>
      <c r="I182" s="189"/>
      <c r="J182" s="189"/>
      <c r="K182" s="189"/>
      <c r="L182" s="190"/>
      <c r="M182" s="190"/>
      <c r="N182" s="190"/>
      <c r="O182" s="190"/>
      <c r="P182" s="190"/>
      <c r="Q182" s="189"/>
      <c r="R182" s="189"/>
      <c r="S182" s="189"/>
      <c r="T182" s="190"/>
      <c r="U182" s="190"/>
      <c r="V182" s="190"/>
      <c r="W182" s="191"/>
      <c r="X182" s="191"/>
      <c r="Y182" s="191"/>
      <c r="Z182" s="191"/>
      <c r="AA182" s="191"/>
    </row>
    <row r="183" spans="1:27" s="274" customFormat="1" ht="12.75" customHeight="1">
      <c r="A183" s="188"/>
      <c r="B183" s="188"/>
      <c r="C183" s="189"/>
      <c r="D183" s="189"/>
      <c r="E183" s="189"/>
      <c r="F183" s="190"/>
      <c r="G183" s="190"/>
      <c r="H183" s="190"/>
      <c r="I183" s="189"/>
      <c r="J183" s="189"/>
      <c r="K183" s="189"/>
      <c r="L183" s="190"/>
      <c r="M183" s="190"/>
      <c r="N183" s="190"/>
      <c r="O183" s="190"/>
      <c r="P183" s="190"/>
      <c r="Q183" s="189"/>
      <c r="R183" s="189"/>
      <c r="S183" s="189"/>
      <c r="T183" s="190"/>
      <c r="U183" s="190"/>
      <c r="V183" s="190"/>
      <c r="W183" s="191"/>
      <c r="X183" s="191"/>
      <c r="Y183" s="191"/>
      <c r="Z183" s="191"/>
      <c r="AA183" s="191"/>
    </row>
    <row r="184" spans="1:27" s="274" customFormat="1" ht="12.75" customHeight="1">
      <c r="A184" s="188"/>
      <c r="B184" s="188"/>
      <c r="C184" s="189"/>
      <c r="D184" s="189"/>
      <c r="E184" s="189"/>
      <c r="F184" s="190"/>
      <c r="G184" s="190"/>
      <c r="H184" s="190"/>
      <c r="I184" s="189"/>
      <c r="J184" s="189"/>
      <c r="K184" s="189"/>
      <c r="L184" s="190"/>
      <c r="M184" s="190"/>
      <c r="N184" s="190"/>
      <c r="O184" s="190"/>
      <c r="P184" s="190"/>
      <c r="Q184" s="189"/>
      <c r="R184" s="189"/>
      <c r="S184" s="189"/>
      <c r="T184" s="190"/>
      <c r="U184" s="190"/>
      <c r="V184" s="190"/>
      <c r="W184" s="191"/>
      <c r="X184" s="191"/>
      <c r="Y184" s="191"/>
      <c r="Z184" s="191"/>
      <c r="AA184" s="191"/>
    </row>
    <row r="185" spans="1:27" s="274" customFormat="1" ht="12.75" customHeight="1">
      <c r="A185" s="188"/>
      <c r="B185" s="188"/>
      <c r="C185" s="189"/>
      <c r="D185" s="189"/>
      <c r="E185" s="189"/>
      <c r="F185" s="190"/>
      <c r="G185" s="190"/>
      <c r="H185" s="190"/>
      <c r="I185" s="189"/>
      <c r="J185" s="189"/>
      <c r="K185" s="189"/>
      <c r="L185" s="190"/>
      <c r="M185" s="190"/>
      <c r="N185" s="190"/>
      <c r="O185" s="190"/>
      <c r="P185" s="190"/>
      <c r="Q185" s="189"/>
      <c r="R185" s="189"/>
      <c r="S185" s="189"/>
      <c r="T185" s="190"/>
      <c r="U185" s="190"/>
      <c r="V185" s="190"/>
      <c r="W185" s="191"/>
      <c r="X185" s="191"/>
      <c r="Y185" s="191"/>
      <c r="Z185" s="191"/>
      <c r="AA185" s="191"/>
    </row>
    <row r="186" spans="1:27" s="274" customFormat="1" ht="12.75" customHeight="1">
      <c r="A186" s="188"/>
      <c r="B186" s="188"/>
      <c r="C186" s="189"/>
      <c r="D186" s="189"/>
      <c r="E186" s="189"/>
      <c r="F186" s="190"/>
      <c r="G186" s="190"/>
      <c r="H186" s="190"/>
      <c r="I186" s="189"/>
      <c r="J186" s="189"/>
      <c r="K186" s="189"/>
      <c r="L186" s="190"/>
      <c r="M186" s="190"/>
      <c r="N186" s="190"/>
      <c r="O186" s="190"/>
      <c r="P186" s="190"/>
      <c r="Q186" s="189"/>
      <c r="R186" s="189"/>
      <c r="S186" s="189"/>
      <c r="T186" s="190"/>
      <c r="U186" s="190"/>
      <c r="V186" s="190"/>
      <c r="W186" s="191"/>
      <c r="X186" s="191"/>
      <c r="Y186" s="191"/>
      <c r="Z186" s="191"/>
      <c r="AA186" s="191"/>
    </row>
    <row r="187" spans="1:27" s="274" customFormat="1" ht="12.75" customHeight="1">
      <c r="A187" s="188"/>
      <c r="B187" s="188"/>
      <c r="C187" s="189"/>
      <c r="D187" s="189"/>
      <c r="E187" s="189"/>
      <c r="F187" s="190"/>
      <c r="G187" s="190"/>
      <c r="H187" s="190"/>
      <c r="I187" s="189"/>
      <c r="J187" s="189"/>
      <c r="K187" s="189"/>
      <c r="L187" s="190"/>
      <c r="M187" s="190"/>
      <c r="N187" s="190"/>
      <c r="O187" s="190"/>
      <c r="P187" s="190"/>
      <c r="Q187" s="189"/>
      <c r="R187" s="189"/>
      <c r="S187" s="189"/>
      <c r="T187" s="190"/>
      <c r="U187" s="190"/>
      <c r="V187" s="190"/>
      <c r="W187" s="191"/>
      <c r="X187" s="191"/>
      <c r="Y187" s="191"/>
      <c r="Z187" s="191"/>
      <c r="AA187" s="191"/>
    </row>
    <row r="188" spans="1:27" s="274" customFormat="1" ht="12.75" customHeight="1">
      <c r="A188" s="188"/>
      <c r="B188" s="188"/>
      <c r="C188" s="189"/>
      <c r="D188" s="189"/>
      <c r="E188" s="189"/>
      <c r="F188" s="190"/>
      <c r="G188" s="190"/>
      <c r="H188" s="190"/>
      <c r="I188" s="189"/>
      <c r="J188" s="189"/>
      <c r="K188" s="189"/>
      <c r="L188" s="190"/>
      <c r="M188" s="190"/>
      <c r="N188" s="190"/>
      <c r="O188" s="190"/>
      <c r="P188" s="190"/>
      <c r="Q188" s="189"/>
      <c r="R188" s="189"/>
      <c r="S188" s="189"/>
      <c r="T188" s="190"/>
      <c r="U188" s="190"/>
      <c r="V188" s="190"/>
      <c r="W188" s="191"/>
      <c r="X188" s="191"/>
      <c r="Y188" s="191"/>
      <c r="Z188" s="191"/>
      <c r="AA188" s="191"/>
    </row>
    <row r="189" spans="1:27" s="274" customFormat="1" ht="12.75" customHeight="1">
      <c r="A189" s="188"/>
      <c r="B189" s="188"/>
      <c r="C189" s="189"/>
      <c r="D189" s="189"/>
      <c r="E189" s="189"/>
      <c r="F189" s="190"/>
      <c r="G189" s="190"/>
      <c r="H189" s="190"/>
      <c r="I189" s="189"/>
      <c r="J189" s="189"/>
      <c r="K189" s="189"/>
      <c r="L189" s="190"/>
      <c r="M189" s="190"/>
      <c r="N189" s="190"/>
      <c r="O189" s="190"/>
      <c r="P189" s="190"/>
      <c r="Q189" s="189"/>
      <c r="R189" s="189"/>
      <c r="S189" s="189"/>
      <c r="T189" s="190"/>
      <c r="U189" s="190"/>
      <c r="V189" s="190"/>
      <c r="W189" s="191"/>
      <c r="X189" s="191"/>
      <c r="Y189" s="191"/>
      <c r="Z189" s="191"/>
      <c r="AA189" s="191"/>
    </row>
    <row r="190" spans="1:27" s="274" customFormat="1" ht="12.75" customHeight="1">
      <c r="A190" s="188"/>
      <c r="B190" s="188"/>
      <c r="C190" s="189"/>
      <c r="D190" s="189"/>
      <c r="E190" s="189"/>
      <c r="F190" s="190"/>
      <c r="G190" s="190"/>
      <c r="H190" s="190"/>
      <c r="I190" s="189"/>
      <c r="J190" s="189"/>
      <c r="K190" s="189"/>
      <c r="L190" s="190"/>
      <c r="M190" s="190"/>
      <c r="N190" s="190"/>
      <c r="O190" s="190"/>
      <c r="P190" s="190"/>
      <c r="Q190" s="189"/>
      <c r="R190" s="189"/>
      <c r="S190" s="189"/>
      <c r="T190" s="190"/>
      <c r="U190" s="190"/>
      <c r="V190" s="190"/>
      <c r="W190" s="191"/>
      <c r="X190" s="191"/>
      <c r="Y190" s="191"/>
      <c r="Z190" s="191"/>
      <c r="AA190" s="191"/>
    </row>
    <row r="191" spans="1:27" s="274" customFormat="1" ht="12.75" customHeight="1">
      <c r="A191" s="188"/>
      <c r="B191" s="188"/>
      <c r="C191" s="189"/>
      <c r="D191" s="189"/>
      <c r="E191" s="189"/>
      <c r="F191" s="190"/>
      <c r="G191" s="190"/>
      <c r="H191" s="190"/>
      <c r="I191" s="189"/>
      <c r="J191" s="189"/>
      <c r="K191" s="189"/>
      <c r="L191" s="190"/>
      <c r="M191" s="190"/>
      <c r="N191" s="190"/>
      <c r="O191" s="190"/>
      <c r="P191" s="190"/>
      <c r="Q191" s="189"/>
      <c r="R191" s="189"/>
      <c r="S191" s="189"/>
      <c r="T191" s="190"/>
      <c r="U191" s="190"/>
      <c r="V191" s="190"/>
      <c r="W191" s="191"/>
      <c r="X191" s="191"/>
      <c r="Y191" s="191"/>
      <c r="Z191" s="191"/>
      <c r="AA191" s="191"/>
    </row>
    <row r="192" spans="1:27" s="274" customFormat="1" ht="12.75" customHeight="1">
      <c r="A192" s="188"/>
      <c r="B192" s="188"/>
      <c r="C192" s="189"/>
      <c r="D192" s="189"/>
      <c r="E192" s="189"/>
      <c r="F192" s="190"/>
      <c r="G192" s="190"/>
      <c r="H192" s="190"/>
      <c r="I192" s="189"/>
      <c r="J192" s="189"/>
      <c r="K192" s="189"/>
      <c r="L192" s="190"/>
      <c r="M192" s="190"/>
      <c r="N192" s="190"/>
      <c r="O192" s="190"/>
      <c r="P192" s="190"/>
      <c r="Q192" s="189"/>
      <c r="R192" s="189"/>
      <c r="S192" s="189"/>
      <c r="T192" s="190"/>
      <c r="U192" s="190"/>
      <c r="V192" s="190"/>
      <c r="W192" s="191"/>
      <c r="X192" s="191"/>
      <c r="Y192" s="191"/>
      <c r="Z192" s="191"/>
      <c r="AA192" s="191"/>
    </row>
    <row r="193" spans="1:27" s="274" customFormat="1" ht="12.75" customHeight="1">
      <c r="A193" s="188"/>
      <c r="B193" s="188"/>
      <c r="C193" s="189"/>
      <c r="D193" s="189"/>
      <c r="E193" s="189"/>
      <c r="F193" s="190"/>
      <c r="G193" s="190"/>
      <c r="H193" s="190"/>
      <c r="I193" s="189"/>
      <c r="J193" s="189"/>
      <c r="K193" s="189"/>
      <c r="L193" s="190"/>
      <c r="M193" s="190"/>
      <c r="N193" s="190"/>
      <c r="O193" s="190"/>
      <c r="P193" s="190"/>
      <c r="Q193" s="189"/>
      <c r="R193" s="189"/>
      <c r="S193" s="189"/>
      <c r="T193" s="190"/>
      <c r="U193" s="190"/>
      <c r="V193" s="190"/>
      <c r="W193" s="191"/>
      <c r="X193" s="191"/>
      <c r="Y193" s="191"/>
      <c r="Z193" s="191"/>
      <c r="AA193" s="191"/>
    </row>
    <row r="194" spans="1:27" s="274" customFormat="1" ht="12.75" customHeight="1">
      <c r="A194" s="188"/>
      <c r="B194" s="188"/>
      <c r="C194" s="189"/>
      <c r="D194" s="189"/>
      <c r="E194" s="189"/>
      <c r="F194" s="190"/>
      <c r="G194" s="190"/>
      <c r="H194" s="190"/>
      <c r="I194" s="189"/>
      <c r="J194" s="189"/>
      <c r="K194" s="189"/>
      <c r="L194" s="190"/>
      <c r="M194" s="190"/>
      <c r="N194" s="190"/>
      <c r="O194" s="190"/>
      <c r="P194" s="190"/>
      <c r="Q194" s="189"/>
      <c r="R194" s="189"/>
      <c r="S194" s="189"/>
      <c r="T194" s="190"/>
      <c r="U194" s="190"/>
      <c r="V194" s="190"/>
      <c r="W194" s="191"/>
      <c r="X194" s="191"/>
      <c r="Y194" s="191"/>
      <c r="Z194" s="191"/>
      <c r="AA194" s="191"/>
    </row>
    <row r="195" spans="1:27" s="274" customFormat="1" ht="12.75" customHeight="1">
      <c r="A195" s="188"/>
      <c r="B195" s="188"/>
      <c r="C195" s="189"/>
      <c r="D195" s="189"/>
      <c r="E195" s="189"/>
      <c r="F195" s="190"/>
      <c r="G195" s="190"/>
      <c r="H195" s="190"/>
      <c r="I195" s="189"/>
      <c r="J195" s="189"/>
      <c r="K195" s="189"/>
      <c r="L195" s="190"/>
      <c r="M195" s="190"/>
      <c r="N195" s="190"/>
      <c r="O195" s="190"/>
      <c r="P195" s="190"/>
      <c r="Q195" s="189"/>
      <c r="R195" s="189"/>
      <c r="S195" s="189"/>
      <c r="T195" s="190"/>
      <c r="U195" s="190"/>
      <c r="V195" s="190"/>
      <c r="W195" s="191"/>
      <c r="X195" s="191"/>
      <c r="Y195" s="191"/>
      <c r="Z195" s="191"/>
      <c r="AA195" s="191"/>
    </row>
    <row r="196" spans="1:27" s="274" customFormat="1" ht="12.75" customHeight="1">
      <c r="A196" s="188"/>
      <c r="B196" s="188"/>
      <c r="C196" s="189"/>
      <c r="D196" s="189"/>
      <c r="E196" s="189"/>
      <c r="F196" s="190"/>
      <c r="G196" s="190"/>
      <c r="H196" s="190"/>
      <c r="I196" s="189"/>
      <c r="J196" s="189"/>
      <c r="K196" s="189"/>
      <c r="L196" s="190"/>
      <c r="M196" s="190"/>
      <c r="N196" s="190"/>
      <c r="O196" s="190"/>
      <c r="P196" s="190"/>
      <c r="Q196" s="189"/>
      <c r="R196" s="189"/>
      <c r="S196" s="189"/>
      <c r="T196" s="190"/>
      <c r="U196" s="190"/>
      <c r="V196" s="190"/>
      <c r="W196" s="191"/>
      <c r="X196" s="191"/>
      <c r="Y196" s="191"/>
      <c r="Z196" s="191"/>
      <c r="AA196" s="191"/>
    </row>
    <row r="197" spans="1:27" s="274" customFormat="1" ht="12.75" customHeight="1">
      <c r="A197" s="188"/>
      <c r="B197" s="188"/>
      <c r="C197" s="189"/>
      <c r="D197" s="189"/>
      <c r="E197" s="189"/>
      <c r="F197" s="190"/>
      <c r="G197" s="190"/>
      <c r="H197" s="190"/>
      <c r="I197" s="189"/>
      <c r="J197" s="189"/>
      <c r="K197" s="189"/>
      <c r="L197" s="190"/>
      <c r="M197" s="190"/>
      <c r="N197" s="190"/>
      <c r="O197" s="190"/>
      <c r="P197" s="190"/>
      <c r="Q197" s="189"/>
      <c r="R197" s="189"/>
      <c r="S197" s="189"/>
      <c r="T197" s="190"/>
      <c r="U197" s="190"/>
      <c r="V197" s="190"/>
      <c r="W197" s="191"/>
      <c r="X197" s="191"/>
      <c r="Y197" s="191"/>
      <c r="Z197" s="191"/>
      <c r="AA197" s="191"/>
    </row>
    <row r="198" spans="1:27" s="274" customFormat="1" ht="12.75" customHeight="1">
      <c r="A198" s="188"/>
      <c r="B198" s="188"/>
      <c r="C198" s="189"/>
      <c r="D198" s="189"/>
      <c r="E198" s="189"/>
      <c r="F198" s="190"/>
      <c r="G198" s="190"/>
      <c r="H198" s="190"/>
      <c r="I198" s="189"/>
      <c r="J198" s="189"/>
      <c r="K198" s="189"/>
      <c r="L198" s="190"/>
      <c r="M198" s="190"/>
      <c r="N198" s="190"/>
      <c r="O198" s="190"/>
      <c r="P198" s="190"/>
      <c r="Q198" s="189"/>
      <c r="R198" s="189"/>
      <c r="S198" s="189"/>
      <c r="T198" s="190"/>
      <c r="U198" s="190"/>
      <c r="V198" s="190"/>
      <c r="W198" s="191"/>
      <c r="X198" s="191"/>
      <c r="Y198" s="191"/>
      <c r="Z198" s="191"/>
      <c r="AA198" s="191"/>
    </row>
    <row r="199" spans="1:27" s="274" customFormat="1" ht="12.75" customHeight="1">
      <c r="A199" s="188"/>
      <c r="B199" s="188"/>
      <c r="C199" s="189"/>
      <c r="D199" s="189"/>
      <c r="E199" s="189"/>
      <c r="F199" s="190"/>
      <c r="G199" s="190"/>
      <c r="H199" s="190"/>
      <c r="I199" s="189"/>
      <c r="J199" s="189"/>
      <c r="K199" s="189"/>
      <c r="L199" s="190"/>
      <c r="M199" s="190"/>
      <c r="N199" s="190"/>
      <c r="O199" s="190"/>
      <c r="P199" s="190"/>
      <c r="Q199" s="189"/>
      <c r="R199" s="189"/>
      <c r="S199" s="189"/>
      <c r="T199" s="190"/>
      <c r="U199" s="190"/>
      <c r="V199" s="190"/>
      <c r="W199" s="191"/>
      <c r="X199" s="191"/>
      <c r="Y199" s="191"/>
      <c r="Z199" s="191"/>
      <c r="AA199" s="191"/>
    </row>
    <row r="200" spans="1:27" s="274" customFormat="1" ht="12.75" customHeight="1">
      <c r="A200" s="188"/>
      <c r="B200" s="188"/>
      <c r="C200" s="189"/>
      <c r="D200" s="189"/>
      <c r="E200" s="189"/>
      <c r="F200" s="190"/>
      <c r="G200" s="190"/>
      <c r="H200" s="190"/>
      <c r="I200" s="189"/>
      <c r="J200" s="189"/>
      <c r="K200" s="189"/>
      <c r="L200" s="190"/>
      <c r="M200" s="190"/>
      <c r="N200" s="190"/>
      <c r="O200" s="190"/>
      <c r="P200" s="190"/>
      <c r="Q200" s="189"/>
      <c r="R200" s="189"/>
      <c r="S200" s="189"/>
      <c r="T200" s="190"/>
      <c r="U200" s="190"/>
      <c r="V200" s="190"/>
      <c r="W200" s="191"/>
      <c r="X200" s="191"/>
      <c r="Y200" s="191"/>
      <c r="Z200" s="191"/>
      <c r="AA200" s="191"/>
    </row>
    <row r="201" spans="1:27" s="274" customFormat="1" ht="12.75" customHeight="1">
      <c r="A201" s="188"/>
      <c r="B201" s="188"/>
      <c r="C201" s="189"/>
      <c r="D201" s="189"/>
      <c r="E201" s="189"/>
      <c r="F201" s="190"/>
      <c r="G201" s="190"/>
      <c r="H201" s="190"/>
      <c r="I201" s="189"/>
      <c r="J201" s="189"/>
      <c r="K201" s="189"/>
      <c r="L201" s="190"/>
      <c r="M201" s="190"/>
      <c r="N201" s="190"/>
      <c r="O201" s="190"/>
      <c r="P201" s="190"/>
      <c r="Q201" s="189"/>
      <c r="R201" s="189"/>
      <c r="S201" s="189"/>
      <c r="T201" s="190"/>
      <c r="U201" s="190"/>
      <c r="V201" s="190"/>
      <c r="W201" s="191"/>
      <c r="X201" s="191"/>
      <c r="Y201" s="191"/>
      <c r="Z201" s="191"/>
      <c r="AA201" s="191"/>
    </row>
    <row r="202" spans="1:27" s="274" customFormat="1" ht="12.75" customHeight="1">
      <c r="A202" s="188"/>
      <c r="B202" s="188"/>
      <c r="C202" s="189"/>
      <c r="D202" s="189"/>
      <c r="E202" s="189"/>
      <c r="F202" s="190"/>
      <c r="G202" s="190"/>
      <c r="H202" s="190"/>
      <c r="I202" s="189"/>
      <c r="J202" s="189"/>
      <c r="K202" s="189"/>
      <c r="L202" s="190"/>
      <c r="M202" s="190"/>
      <c r="N202" s="190"/>
      <c r="O202" s="190"/>
      <c r="P202" s="190"/>
      <c r="Q202" s="189"/>
      <c r="R202" s="189"/>
      <c r="S202" s="189"/>
      <c r="T202" s="190"/>
      <c r="U202" s="190"/>
      <c r="V202" s="190"/>
      <c r="W202" s="191"/>
      <c r="X202" s="191"/>
      <c r="Y202" s="191"/>
      <c r="Z202" s="191"/>
      <c r="AA202" s="191"/>
    </row>
    <row r="203" spans="1:27" s="274" customFormat="1" ht="12.75" customHeight="1">
      <c r="A203" s="188"/>
      <c r="B203" s="188"/>
      <c r="C203" s="189"/>
      <c r="D203" s="189"/>
      <c r="E203" s="189"/>
      <c r="F203" s="190"/>
      <c r="G203" s="190"/>
      <c r="H203" s="190"/>
      <c r="I203" s="189"/>
      <c r="J203" s="189"/>
      <c r="K203" s="189"/>
      <c r="L203" s="190"/>
      <c r="M203" s="190"/>
      <c r="N203" s="190"/>
      <c r="O203" s="190"/>
      <c r="P203" s="190"/>
      <c r="Q203" s="189"/>
      <c r="R203" s="189"/>
      <c r="S203" s="189"/>
      <c r="T203" s="190"/>
      <c r="U203" s="190"/>
      <c r="V203" s="190"/>
      <c r="W203" s="191"/>
      <c r="X203" s="191"/>
      <c r="Y203" s="191"/>
      <c r="Z203" s="191"/>
      <c r="AA203" s="191"/>
    </row>
    <row r="204" spans="1:27" s="274" customFormat="1" ht="12.75" customHeight="1">
      <c r="A204" s="188"/>
      <c r="B204" s="188"/>
      <c r="C204" s="189"/>
      <c r="D204" s="189"/>
      <c r="E204" s="189"/>
      <c r="F204" s="190"/>
      <c r="G204" s="190"/>
      <c r="H204" s="190"/>
      <c r="I204" s="189"/>
      <c r="J204" s="189"/>
      <c r="K204" s="189"/>
      <c r="L204" s="190"/>
      <c r="M204" s="190"/>
      <c r="N204" s="190"/>
      <c r="O204" s="190"/>
      <c r="P204" s="190"/>
      <c r="Q204" s="189"/>
      <c r="R204" s="189"/>
      <c r="S204" s="189"/>
      <c r="T204" s="190"/>
      <c r="U204" s="190"/>
      <c r="V204" s="190"/>
      <c r="W204" s="191"/>
      <c r="X204" s="191"/>
      <c r="Y204" s="191"/>
      <c r="Z204" s="191"/>
      <c r="AA204" s="191"/>
    </row>
    <row r="205" spans="1:27" s="274" customFormat="1" ht="12.75" customHeight="1">
      <c r="A205" s="188"/>
      <c r="B205" s="188"/>
      <c r="C205" s="189"/>
      <c r="D205" s="189"/>
      <c r="E205" s="189"/>
      <c r="F205" s="190"/>
      <c r="G205" s="190"/>
      <c r="H205" s="190"/>
      <c r="I205" s="189"/>
      <c r="J205" s="189"/>
      <c r="K205" s="189"/>
      <c r="L205" s="190"/>
      <c r="M205" s="190"/>
      <c r="N205" s="190"/>
      <c r="O205" s="190"/>
      <c r="P205" s="190"/>
      <c r="Q205" s="189"/>
      <c r="R205" s="189"/>
      <c r="S205" s="189"/>
      <c r="T205" s="190"/>
      <c r="U205" s="190"/>
      <c r="V205" s="190"/>
      <c r="W205" s="191"/>
      <c r="X205" s="191"/>
      <c r="Y205" s="191"/>
      <c r="Z205" s="191"/>
      <c r="AA205" s="191"/>
    </row>
    <row r="206" spans="1:27" s="274" customFormat="1" ht="12.75" customHeight="1">
      <c r="A206" s="188"/>
      <c r="B206" s="188"/>
      <c r="C206" s="189"/>
      <c r="D206" s="189"/>
      <c r="E206" s="189"/>
      <c r="F206" s="190"/>
      <c r="G206" s="190"/>
      <c r="H206" s="190"/>
      <c r="I206" s="189"/>
      <c r="J206" s="189"/>
      <c r="K206" s="189"/>
      <c r="L206" s="190"/>
      <c r="M206" s="190"/>
      <c r="N206" s="190"/>
      <c r="O206" s="190"/>
      <c r="P206" s="190"/>
      <c r="Q206" s="189"/>
      <c r="R206" s="189"/>
      <c r="S206" s="189"/>
      <c r="T206" s="190"/>
      <c r="U206" s="190"/>
      <c r="V206" s="190"/>
      <c r="W206" s="191"/>
      <c r="X206" s="191"/>
      <c r="Y206" s="191"/>
      <c r="Z206" s="191"/>
      <c r="AA206" s="191"/>
    </row>
    <row r="207" spans="1:27" s="274" customFormat="1" ht="12.75" customHeight="1">
      <c r="A207" s="188"/>
      <c r="B207" s="188"/>
      <c r="C207" s="189"/>
      <c r="D207" s="189"/>
      <c r="E207" s="189"/>
      <c r="F207" s="190"/>
      <c r="G207" s="190"/>
      <c r="H207" s="190"/>
      <c r="I207" s="189"/>
      <c r="J207" s="189"/>
      <c r="K207" s="189"/>
      <c r="L207" s="190"/>
      <c r="M207" s="190"/>
      <c r="N207" s="190"/>
      <c r="O207" s="190"/>
      <c r="P207" s="190"/>
      <c r="Q207" s="189"/>
      <c r="R207" s="189"/>
      <c r="S207" s="189"/>
      <c r="T207" s="190"/>
      <c r="U207" s="190"/>
      <c r="V207" s="190"/>
      <c r="W207" s="191"/>
      <c r="X207" s="191"/>
      <c r="Y207" s="191"/>
      <c r="Z207" s="191"/>
      <c r="AA207" s="191"/>
    </row>
    <row r="208" spans="1:27" s="274" customFormat="1" ht="12.75" customHeight="1">
      <c r="A208" s="188"/>
      <c r="B208" s="188"/>
      <c r="C208" s="189"/>
      <c r="D208" s="189"/>
      <c r="E208" s="189"/>
      <c r="F208" s="190"/>
      <c r="G208" s="190"/>
      <c r="H208" s="190"/>
      <c r="I208" s="189"/>
      <c r="J208" s="189"/>
      <c r="K208" s="189"/>
      <c r="L208" s="190"/>
      <c r="M208" s="190"/>
      <c r="N208" s="190"/>
      <c r="O208" s="190"/>
      <c r="P208" s="190"/>
      <c r="Q208" s="189"/>
      <c r="R208" s="189"/>
      <c r="S208" s="189"/>
      <c r="T208" s="190"/>
      <c r="U208" s="190"/>
      <c r="V208" s="190"/>
      <c r="W208" s="191"/>
      <c r="X208" s="191"/>
      <c r="Y208" s="191"/>
      <c r="Z208" s="191"/>
      <c r="AA208" s="191"/>
    </row>
    <row r="209" spans="1:27" s="274" customFormat="1" ht="12.75" customHeight="1">
      <c r="A209" s="188"/>
      <c r="B209" s="188"/>
      <c r="C209" s="189"/>
      <c r="D209" s="189"/>
      <c r="E209" s="189"/>
      <c r="F209" s="190"/>
      <c r="G209" s="190"/>
      <c r="H209" s="190"/>
      <c r="I209" s="189"/>
      <c r="J209" s="189"/>
      <c r="K209" s="189"/>
      <c r="L209" s="190"/>
      <c r="M209" s="190"/>
      <c r="N209" s="190"/>
      <c r="O209" s="190"/>
      <c r="P209" s="190"/>
      <c r="Q209" s="189"/>
      <c r="R209" s="189"/>
      <c r="S209" s="189"/>
      <c r="T209" s="190"/>
      <c r="U209" s="190"/>
      <c r="V209" s="190"/>
      <c r="W209" s="191"/>
      <c r="X209" s="191"/>
      <c r="Y209" s="191"/>
      <c r="Z209" s="191"/>
      <c r="AA209" s="191"/>
    </row>
    <row r="210" spans="1:27" s="274" customFormat="1" ht="12.75" customHeight="1">
      <c r="A210" s="188"/>
      <c r="B210" s="188"/>
      <c r="C210" s="189"/>
      <c r="D210" s="189"/>
      <c r="E210" s="189"/>
      <c r="F210" s="190"/>
      <c r="G210" s="190"/>
      <c r="H210" s="190"/>
      <c r="I210" s="189"/>
      <c r="J210" s="189"/>
      <c r="K210" s="189"/>
      <c r="L210" s="190"/>
      <c r="M210" s="190"/>
      <c r="N210" s="190"/>
      <c r="O210" s="190"/>
      <c r="P210" s="190"/>
      <c r="Q210" s="189"/>
      <c r="R210" s="189"/>
      <c r="S210" s="189"/>
      <c r="T210" s="190"/>
      <c r="U210" s="190"/>
      <c r="V210" s="190"/>
      <c r="W210" s="191"/>
      <c r="X210" s="191"/>
      <c r="Y210" s="191"/>
      <c r="Z210" s="191"/>
      <c r="AA210" s="191"/>
    </row>
    <row r="211" spans="1:27" s="274" customFormat="1" ht="12.75" customHeight="1">
      <c r="A211" s="188"/>
      <c r="B211" s="188"/>
      <c r="C211" s="189"/>
      <c r="D211" s="189"/>
      <c r="E211" s="189"/>
      <c r="F211" s="190"/>
      <c r="G211" s="190"/>
      <c r="H211" s="190"/>
      <c r="I211" s="189"/>
      <c r="J211" s="189"/>
      <c r="K211" s="189"/>
      <c r="L211" s="190"/>
      <c r="M211" s="190"/>
      <c r="N211" s="190"/>
      <c r="O211" s="190"/>
      <c r="P211" s="190"/>
      <c r="Q211" s="189"/>
      <c r="R211" s="189"/>
      <c r="S211" s="189"/>
      <c r="T211" s="190"/>
      <c r="U211" s="190"/>
      <c r="V211" s="190"/>
      <c r="W211" s="191"/>
      <c r="X211" s="191"/>
      <c r="Y211" s="191"/>
      <c r="Z211" s="191"/>
      <c r="AA211" s="191"/>
    </row>
    <row r="212" spans="1:27" s="274" customFormat="1" ht="12.75" customHeight="1">
      <c r="A212" s="188"/>
      <c r="B212" s="188"/>
      <c r="C212" s="189"/>
      <c r="D212" s="189"/>
      <c r="E212" s="189"/>
      <c r="F212" s="190"/>
      <c r="G212" s="190"/>
      <c r="H212" s="190"/>
      <c r="I212" s="189"/>
      <c r="J212" s="189"/>
      <c r="K212" s="189"/>
      <c r="L212" s="190"/>
      <c r="M212" s="190"/>
      <c r="N212" s="190"/>
      <c r="O212" s="190"/>
      <c r="P212" s="190"/>
      <c r="Q212" s="189"/>
      <c r="R212" s="189"/>
      <c r="S212" s="189"/>
      <c r="T212" s="190"/>
      <c r="U212" s="190"/>
      <c r="V212" s="190"/>
      <c r="W212" s="191"/>
      <c r="X212" s="191"/>
      <c r="Y212" s="191"/>
      <c r="Z212" s="191"/>
      <c r="AA212" s="191"/>
    </row>
    <row r="213" spans="1:27" s="274" customFormat="1" ht="12.75" customHeight="1">
      <c r="A213" s="188"/>
      <c r="B213" s="188"/>
      <c r="C213" s="189"/>
      <c r="D213" s="189"/>
      <c r="E213" s="189"/>
      <c r="F213" s="190"/>
      <c r="G213" s="190"/>
      <c r="H213" s="190"/>
      <c r="I213" s="189"/>
      <c r="J213" s="189"/>
      <c r="K213" s="189"/>
      <c r="L213" s="190"/>
      <c r="M213" s="190"/>
      <c r="N213" s="190"/>
      <c r="O213" s="190"/>
      <c r="P213" s="190"/>
      <c r="Q213" s="189"/>
      <c r="R213" s="189"/>
      <c r="S213" s="189"/>
      <c r="T213" s="190"/>
      <c r="U213" s="190"/>
      <c r="V213" s="190"/>
      <c r="W213" s="191"/>
      <c r="X213" s="191"/>
      <c r="Y213" s="191"/>
      <c r="Z213" s="191"/>
      <c r="AA213" s="191"/>
    </row>
    <row r="214" spans="1:27" s="274" customFormat="1" ht="12.75" customHeight="1">
      <c r="A214" s="188"/>
      <c r="B214" s="188"/>
      <c r="C214" s="189"/>
      <c r="D214" s="189"/>
      <c r="E214" s="189"/>
      <c r="F214" s="190"/>
      <c r="G214" s="190"/>
      <c r="H214" s="190"/>
      <c r="I214" s="189"/>
      <c r="J214" s="189"/>
      <c r="K214" s="189"/>
      <c r="L214" s="190"/>
      <c r="M214" s="190"/>
      <c r="N214" s="190"/>
      <c r="O214" s="190"/>
      <c r="P214" s="190"/>
      <c r="Q214" s="189"/>
      <c r="R214" s="189"/>
      <c r="S214" s="189"/>
      <c r="T214" s="190"/>
      <c r="U214" s="190"/>
      <c r="V214" s="190"/>
      <c r="W214" s="191"/>
      <c r="X214" s="191"/>
      <c r="Y214" s="191"/>
      <c r="Z214" s="191"/>
      <c r="AA214" s="191"/>
    </row>
    <row r="215" spans="1:27" s="274" customFormat="1" ht="12.75" customHeight="1">
      <c r="A215" s="188"/>
      <c r="B215" s="188"/>
      <c r="C215" s="189"/>
      <c r="D215" s="189"/>
      <c r="E215" s="189"/>
      <c r="F215" s="190"/>
      <c r="G215" s="190"/>
      <c r="H215" s="190"/>
      <c r="I215" s="189"/>
      <c r="J215" s="189"/>
      <c r="K215" s="189"/>
      <c r="L215" s="190"/>
      <c r="M215" s="190"/>
      <c r="N215" s="190"/>
      <c r="O215" s="190"/>
      <c r="P215" s="190"/>
      <c r="Q215" s="189"/>
      <c r="R215" s="189"/>
      <c r="S215" s="189"/>
      <c r="T215" s="190"/>
      <c r="U215" s="190"/>
      <c r="V215" s="190"/>
      <c r="W215" s="191"/>
      <c r="X215" s="191"/>
      <c r="Y215" s="191"/>
      <c r="Z215" s="191"/>
      <c r="AA215" s="191"/>
    </row>
    <row r="216" spans="1:27" s="274" customFormat="1" ht="12.75" customHeight="1">
      <c r="A216" s="188"/>
      <c r="B216" s="188"/>
      <c r="C216" s="189"/>
      <c r="D216" s="189"/>
      <c r="E216" s="189"/>
      <c r="F216" s="190"/>
      <c r="G216" s="190"/>
      <c r="H216" s="190"/>
      <c r="I216" s="189"/>
      <c r="J216" s="189"/>
      <c r="K216" s="189"/>
      <c r="L216" s="190"/>
      <c r="M216" s="190"/>
      <c r="N216" s="190"/>
      <c r="O216" s="190"/>
      <c r="P216" s="190"/>
      <c r="Q216" s="189"/>
      <c r="R216" s="189"/>
      <c r="S216" s="189"/>
      <c r="T216" s="190"/>
      <c r="U216" s="190"/>
      <c r="V216" s="190"/>
      <c r="W216" s="191"/>
      <c r="X216" s="191"/>
      <c r="Y216" s="191"/>
      <c r="Z216" s="191"/>
      <c r="AA216" s="191"/>
    </row>
    <row r="217" spans="1:27" s="274" customFormat="1" ht="12.75" customHeight="1">
      <c r="A217" s="188"/>
      <c r="B217" s="188"/>
      <c r="C217" s="189"/>
      <c r="D217" s="189"/>
      <c r="E217" s="189"/>
      <c r="F217" s="190"/>
      <c r="G217" s="190"/>
      <c r="H217" s="190"/>
      <c r="I217" s="189"/>
      <c r="J217" s="189"/>
      <c r="K217" s="189"/>
      <c r="L217" s="190"/>
      <c r="M217" s="190"/>
      <c r="N217" s="190"/>
      <c r="O217" s="190"/>
      <c r="P217" s="190"/>
      <c r="Q217" s="189"/>
      <c r="R217" s="189"/>
      <c r="S217" s="189"/>
      <c r="T217" s="190"/>
      <c r="U217" s="190"/>
      <c r="V217" s="190"/>
      <c r="W217" s="191"/>
      <c r="X217" s="191"/>
      <c r="Y217" s="191"/>
      <c r="Z217" s="191"/>
      <c r="AA217" s="191"/>
    </row>
    <row r="218" spans="1:27" s="274" customFormat="1" ht="12.75" customHeight="1">
      <c r="A218" s="188"/>
      <c r="B218" s="188"/>
      <c r="C218" s="189"/>
      <c r="D218" s="189"/>
      <c r="E218" s="189"/>
      <c r="F218" s="190"/>
      <c r="G218" s="190"/>
      <c r="H218" s="190"/>
      <c r="I218" s="189"/>
      <c r="J218" s="189"/>
      <c r="K218" s="189"/>
      <c r="L218" s="190"/>
      <c r="M218" s="190"/>
      <c r="N218" s="190"/>
      <c r="O218" s="190"/>
      <c r="P218" s="190"/>
      <c r="Q218" s="189"/>
      <c r="R218" s="189"/>
      <c r="S218" s="189"/>
      <c r="T218" s="190"/>
      <c r="U218" s="190"/>
      <c r="V218" s="190"/>
      <c r="W218" s="191"/>
      <c r="X218" s="191"/>
      <c r="Y218" s="191"/>
      <c r="Z218" s="191"/>
      <c r="AA218" s="191"/>
    </row>
    <row r="219" spans="1:27" s="274" customFormat="1" ht="12.75" customHeight="1">
      <c r="A219" s="188"/>
      <c r="B219" s="188"/>
      <c r="C219" s="189"/>
      <c r="D219" s="189"/>
      <c r="E219" s="189"/>
      <c r="F219" s="190"/>
      <c r="G219" s="190"/>
      <c r="H219" s="190"/>
      <c r="I219" s="189"/>
      <c r="J219" s="189"/>
      <c r="K219" s="189"/>
      <c r="L219" s="190"/>
      <c r="M219" s="190"/>
      <c r="N219" s="190"/>
      <c r="O219" s="190"/>
      <c r="P219" s="190"/>
      <c r="Q219" s="189"/>
      <c r="R219" s="189"/>
      <c r="S219" s="189"/>
      <c r="T219" s="190"/>
      <c r="U219" s="190"/>
      <c r="V219" s="190"/>
      <c r="W219" s="191"/>
      <c r="X219" s="191"/>
      <c r="Y219" s="191"/>
      <c r="Z219" s="191"/>
      <c r="AA219" s="191"/>
    </row>
    <row r="220" spans="1:27" s="274" customFormat="1" ht="12.75" customHeight="1">
      <c r="A220" s="188"/>
      <c r="B220" s="188"/>
      <c r="C220" s="189"/>
      <c r="D220" s="189"/>
      <c r="E220" s="189"/>
      <c r="F220" s="190"/>
      <c r="G220" s="190"/>
      <c r="H220" s="190"/>
      <c r="I220" s="189"/>
      <c r="J220" s="189"/>
      <c r="K220" s="189"/>
      <c r="L220" s="190"/>
      <c r="M220" s="190"/>
      <c r="N220" s="190"/>
      <c r="O220" s="190"/>
      <c r="P220" s="190"/>
      <c r="Q220" s="189"/>
      <c r="R220" s="189"/>
      <c r="S220" s="189"/>
      <c r="T220" s="190"/>
      <c r="U220" s="190"/>
      <c r="V220" s="190"/>
      <c r="W220" s="191"/>
      <c r="X220" s="191"/>
      <c r="Y220" s="191"/>
      <c r="Z220" s="191"/>
      <c r="AA220" s="191"/>
    </row>
    <row r="221" spans="1:27" s="274" customFormat="1" ht="12.75" customHeight="1">
      <c r="A221" s="188"/>
      <c r="B221" s="188"/>
      <c r="C221" s="189"/>
      <c r="D221" s="189"/>
      <c r="E221" s="189"/>
      <c r="F221" s="190"/>
      <c r="G221" s="190"/>
      <c r="H221" s="190"/>
      <c r="I221" s="189"/>
      <c r="J221" s="189"/>
      <c r="K221" s="189"/>
      <c r="L221" s="190"/>
      <c r="M221" s="190"/>
      <c r="N221" s="190"/>
      <c r="O221" s="190"/>
      <c r="P221" s="190"/>
      <c r="Q221" s="189"/>
      <c r="R221" s="189"/>
      <c r="S221" s="189"/>
      <c r="T221" s="190"/>
      <c r="U221" s="190"/>
      <c r="V221" s="190"/>
      <c r="W221" s="191"/>
      <c r="X221" s="191"/>
      <c r="Y221" s="191"/>
      <c r="Z221" s="191"/>
      <c r="AA221" s="191"/>
    </row>
    <row r="222" spans="1:27" s="274" customFormat="1" ht="12.75" customHeight="1">
      <c r="A222" s="188"/>
      <c r="B222" s="188"/>
      <c r="C222" s="189"/>
      <c r="D222" s="189"/>
      <c r="E222" s="189"/>
      <c r="F222" s="190"/>
      <c r="G222" s="190"/>
      <c r="H222" s="190"/>
      <c r="I222" s="189"/>
      <c r="J222" s="189"/>
      <c r="K222" s="189"/>
      <c r="L222" s="190"/>
      <c r="M222" s="190"/>
      <c r="N222" s="190"/>
      <c r="O222" s="190"/>
      <c r="P222" s="190"/>
      <c r="Q222" s="189"/>
      <c r="R222" s="189"/>
      <c r="S222" s="189"/>
      <c r="T222" s="190"/>
      <c r="U222" s="190"/>
      <c r="V222" s="190"/>
      <c r="W222" s="191"/>
      <c r="X222" s="191"/>
      <c r="Y222" s="191"/>
      <c r="Z222" s="191"/>
      <c r="AA222" s="191"/>
    </row>
    <row r="223" spans="1:27" s="274" customFormat="1" ht="12.75" customHeight="1">
      <c r="A223" s="188"/>
      <c r="B223" s="188"/>
      <c r="C223" s="189"/>
      <c r="D223" s="189"/>
      <c r="E223" s="189"/>
      <c r="F223" s="190"/>
      <c r="G223" s="190"/>
      <c r="H223" s="190"/>
      <c r="I223" s="189"/>
      <c r="J223" s="189"/>
      <c r="K223" s="189"/>
      <c r="L223" s="190"/>
      <c r="M223" s="190"/>
      <c r="N223" s="190"/>
      <c r="O223" s="190"/>
      <c r="P223" s="190"/>
      <c r="Q223" s="189"/>
      <c r="R223" s="189"/>
      <c r="S223" s="189"/>
      <c r="T223" s="190"/>
      <c r="U223" s="190"/>
      <c r="V223" s="190"/>
      <c r="W223" s="191"/>
      <c r="X223" s="191"/>
      <c r="Y223" s="191"/>
      <c r="Z223" s="191"/>
      <c r="AA223" s="191"/>
    </row>
    <row r="224" spans="1:27" s="274" customFormat="1" ht="12.75" customHeight="1">
      <c r="A224" s="188"/>
      <c r="B224" s="188"/>
      <c r="C224" s="189"/>
      <c r="D224" s="189"/>
      <c r="E224" s="189"/>
      <c r="F224" s="190"/>
      <c r="G224" s="190"/>
      <c r="H224" s="190"/>
      <c r="I224" s="189"/>
      <c r="J224" s="189"/>
      <c r="K224" s="189"/>
      <c r="L224" s="190"/>
      <c r="M224" s="190"/>
      <c r="N224" s="190"/>
      <c r="O224" s="190"/>
      <c r="P224" s="190"/>
      <c r="Q224" s="189"/>
      <c r="R224" s="189"/>
      <c r="S224" s="189"/>
      <c r="T224" s="190"/>
      <c r="U224" s="190"/>
      <c r="V224" s="190"/>
      <c r="W224" s="191"/>
      <c r="X224" s="191"/>
      <c r="Y224" s="191"/>
      <c r="Z224" s="191"/>
      <c r="AA224" s="191"/>
    </row>
    <row r="225" spans="1:27" s="274" customFormat="1" ht="12.75" customHeight="1">
      <c r="A225" s="188"/>
      <c r="B225" s="188"/>
      <c r="C225" s="189"/>
      <c r="D225" s="189"/>
      <c r="E225" s="189"/>
      <c r="F225" s="190"/>
      <c r="G225" s="190"/>
      <c r="H225" s="190"/>
      <c r="I225" s="189"/>
      <c r="J225" s="189"/>
      <c r="K225" s="189"/>
      <c r="L225" s="190"/>
      <c r="M225" s="190"/>
      <c r="N225" s="190"/>
      <c r="O225" s="190"/>
      <c r="P225" s="190"/>
      <c r="Q225" s="189"/>
      <c r="R225" s="189"/>
      <c r="S225" s="189"/>
      <c r="T225" s="190"/>
      <c r="U225" s="190"/>
      <c r="V225" s="190"/>
      <c r="W225" s="191"/>
      <c r="X225" s="191"/>
      <c r="Y225" s="191"/>
      <c r="Z225" s="191"/>
      <c r="AA225" s="191"/>
    </row>
    <row r="226" spans="1:27" s="274" customFormat="1" ht="12.75" customHeight="1">
      <c r="A226" s="188"/>
      <c r="B226" s="188"/>
      <c r="C226" s="189"/>
      <c r="D226" s="189"/>
      <c r="E226" s="189"/>
      <c r="F226" s="190"/>
      <c r="G226" s="190"/>
      <c r="H226" s="190"/>
      <c r="I226" s="189"/>
      <c r="J226" s="189"/>
      <c r="K226" s="189"/>
      <c r="L226" s="190"/>
      <c r="M226" s="190"/>
      <c r="N226" s="190"/>
      <c r="O226" s="190"/>
      <c r="P226" s="190"/>
      <c r="Q226" s="189"/>
      <c r="R226" s="189"/>
      <c r="S226" s="189"/>
      <c r="T226" s="190"/>
      <c r="U226" s="190"/>
      <c r="V226" s="190"/>
      <c r="W226" s="191"/>
      <c r="X226" s="191"/>
      <c r="Y226" s="191"/>
      <c r="Z226" s="191"/>
      <c r="AA226" s="191"/>
    </row>
    <row r="227" spans="1:27" s="274" customFormat="1" ht="12.75" customHeight="1">
      <c r="A227" s="188"/>
      <c r="B227" s="188"/>
      <c r="C227" s="189"/>
      <c r="D227" s="189"/>
      <c r="E227" s="189"/>
      <c r="F227" s="190"/>
      <c r="G227" s="190"/>
      <c r="H227" s="190"/>
      <c r="I227" s="189"/>
      <c r="J227" s="189"/>
      <c r="K227" s="189"/>
      <c r="L227" s="190"/>
      <c r="M227" s="190"/>
      <c r="N227" s="190"/>
      <c r="O227" s="190"/>
      <c r="P227" s="190"/>
      <c r="Q227" s="189"/>
      <c r="R227" s="189"/>
      <c r="S227" s="189"/>
      <c r="T227" s="190"/>
      <c r="U227" s="190"/>
      <c r="V227" s="190"/>
      <c r="W227" s="191"/>
      <c r="X227" s="191"/>
      <c r="Y227" s="191"/>
      <c r="Z227" s="191"/>
      <c r="AA227" s="191"/>
    </row>
    <row r="228" spans="1:27" s="274" customFormat="1" ht="12.75" customHeight="1">
      <c r="A228" s="188"/>
      <c r="B228" s="188"/>
      <c r="C228" s="189"/>
      <c r="D228" s="189"/>
      <c r="E228" s="189"/>
      <c r="F228" s="190"/>
      <c r="G228" s="190"/>
      <c r="H228" s="190"/>
      <c r="I228" s="189"/>
      <c r="J228" s="189"/>
      <c r="K228" s="189"/>
      <c r="L228" s="190"/>
      <c r="M228" s="190"/>
      <c r="N228" s="190"/>
      <c r="O228" s="190"/>
      <c r="P228" s="190"/>
      <c r="Q228" s="189"/>
      <c r="R228" s="189"/>
      <c r="S228" s="189"/>
      <c r="T228" s="190"/>
      <c r="U228" s="190"/>
      <c r="V228" s="190"/>
      <c r="W228" s="191"/>
      <c r="X228" s="191"/>
      <c r="Y228" s="191"/>
      <c r="Z228" s="191"/>
      <c r="AA228" s="191"/>
    </row>
    <row r="229" spans="1:27" s="274" customFormat="1" ht="12.75" customHeight="1">
      <c r="A229" s="188"/>
      <c r="B229" s="188"/>
      <c r="C229" s="189"/>
      <c r="D229" s="189"/>
      <c r="E229" s="189"/>
      <c r="F229" s="190"/>
      <c r="G229" s="190"/>
      <c r="H229" s="190"/>
      <c r="I229" s="189"/>
      <c r="J229" s="189"/>
      <c r="K229" s="189"/>
      <c r="L229" s="190"/>
      <c r="M229" s="190"/>
      <c r="N229" s="190"/>
      <c r="O229" s="190"/>
      <c r="P229" s="190"/>
      <c r="Q229" s="189"/>
      <c r="R229" s="189"/>
      <c r="S229" s="189"/>
      <c r="T229" s="190"/>
      <c r="U229" s="190"/>
      <c r="V229" s="190"/>
      <c r="W229" s="191"/>
      <c r="X229" s="191"/>
      <c r="Y229" s="191"/>
      <c r="Z229" s="191"/>
      <c r="AA229" s="191"/>
    </row>
    <row r="230" spans="1:27" s="274" customFormat="1" ht="12.75" customHeight="1">
      <c r="A230" s="188"/>
      <c r="B230" s="188"/>
      <c r="C230" s="189"/>
      <c r="D230" s="189"/>
      <c r="E230" s="189"/>
      <c r="F230" s="190"/>
      <c r="G230" s="190"/>
      <c r="H230" s="190"/>
      <c r="I230" s="189"/>
      <c r="J230" s="189"/>
      <c r="K230" s="189"/>
      <c r="L230" s="190"/>
      <c r="M230" s="190"/>
      <c r="N230" s="190"/>
      <c r="O230" s="190"/>
      <c r="P230" s="190"/>
      <c r="Q230" s="189"/>
      <c r="R230" s="189"/>
      <c r="S230" s="189"/>
      <c r="T230" s="190"/>
      <c r="U230" s="190"/>
      <c r="V230" s="190"/>
      <c r="W230" s="191"/>
      <c r="X230" s="191"/>
      <c r="Y230" s="191"/>
      <c r="Z230" s="191"/>
      <c r="AA230" s="191"/>
    </row>
    <row r="231" spans="1:27" s="274" customFormat="1" ht="12.75" customHeight="1">
      <c r="A231" s="188"/>
      <c r="B231" s="188"/>
      <c r="C231" s="189"/>
      <c r="D231" s="189"/>
      <c r="E231" s="189"/>
      <c r="F231" s="190"/>
      <c r="G231" s="190"/>
      <c r="H231" s="190"/>
      <c r="I231" s="189"/>
      <c r="J231" s="189"/>
      <c r="K231" s="189"/>
      <c r="L231" s="190"/>
      <c r="M231" s="190"/>
      <c r="N231" s="190"/>
      <c r="O231" s="190"/>
      <c r="P231" s="190"/>
      <c r="Q231" s="189"/>
      <c r="R231" s="189"/>
      <c r="S231" s="189"/>
      <c r="T231" s="190"/>
      <c r="U231" s="190"/>
      <c r="V231" s="190"/>
      <c r="W231" s="191"/>
      <c r="X231" s="191"/>
      <c r="Y231" s="191"/>
      <c r="Z231" s="191"/>
      <c r="AA231" s="191"/>
    </row>
    <row r="232" spans="1:27" s="274" customFormat="1" ht="12.75" customHeight="1">
      <c r="A232" s="188"/>
      <c r="B232" s="188"/>
      <c r="C232" s="189"/>
      <c r="D232" s="189"/>
      <c r="E232" s="189"/>
      <c r="F232" s="190"/>
      <c r="G232" s="190"/>
      <c r="H232" s="190"/>
      <c r="I232" s="189"/>
      <c r="J232" s="189"/>
      <c r="K232" s="189"/>
      <c r="L232" s="190"/>
      <c r="M232" s="190"/>
      <c r="N232" s="190"/>
      <c r="O232" s="190"/>
      <c r="P232" s="190"/>
      <c r="Q232" s="189"/>
      <c r="R232" s="189"/>
      <c r="S232" s="189"/>
      <c r="T232" s="190"/>
      <c r="U232" s="190"/>
      <c r="V232" s="190"/>
      <c r="W232" s="191"/>
      <c r="X232" s="191"/>
      <c r="Y232" s="191"/>
      <c r="Z232" s="191"/>
      <c r="AA232" s="191"/>
    </row>
    <row r="233" spans="1:27" s="274" customFormat="1" ht="12.75" customHeight="1">
      <c r="A233" s="188"/>
      <c r="B233" s="188"/>
      <c r="C233" s="189"/>
      <c r="D233" s="189"/>
      <c r="E233" s="189"/>
      <c r="F233" s="190"/>
      <c r="G233" s="190"/>
      <c r="H233" s="190"/>
      <c r="I233" s="189"/>
      <c r="J233" s="189"/>
      <c r="K233" s="189"/>
      <c r="L233" s="190"/>
      <c r="M233" s="190"/>
      <c r="N233" s="190"/>
      <c r="O233" s="190"/>
      <c r="P233" s="190"/>
      <c r="Q233" s="189"/>
      <c r="R233" s="189"/>
      <c r="S233" s="189"/>
      <c r="T233" s="190"/>
      <c r="U233" s="190"/>
      <c r="V233" s="190"/>
      <c r="W233" s="191"/>
      <c r="X233" s="191"/>
      <c r="Y233" s="191"/>
      <c r="Z233" s="191"/>
      <c r="AA233" s="191"/>
    </row>
    <row r="234" spans="1:27" s="274" customFormat="1" ht="12.75" customHeight="1">
      <c r="A234" s="188"/>
      <c r="B234" s="188"/>
      <c r="C234" s="189"/>
      <c r="D234" s="189"/>
      <c r="E234" s="189"/>
      <c r="F234" s="190"/>
      <c r="G234" s="190"/>
      <c r="H234" s="190"/>
      <c r="I234" s="189"/>
      <c r="J234" s="189"/>
      <c r="K234" s="189"/>
      <c r="L234" s="190"/>
      <c r="M234" s="190"/>
      <c r="N234" s="190"/>
      <c r="O234" s="190"/>
      <c r="P234" s="190"/>
      <c r="Q234" s="189"/>
      <c r="R234" s="189"/>
      <c r="S234" s="189"/>
      <c r="T234" s="190"/>
      <c r="U234" s="190"/>
      <c r="V234" s="190"/>
      <c r="W234" s="191"/>
      <c r="X234" s="191"/>
      <c r="Y234" s="191"/>
      <c r="Z234" s="191"/>
      <c r="AA234" s="191"/>
    </row>
    <row r="235" spans="1:27" s="274" customFormat="1" ht="12.75" customHeight="1">
      <c r="A235" s="188"/>
      <c r="B235" s="188"/>
      <c r="C235" s="189"/>
      <c r="D235" s="189"/>
      <c r="E235" s="189"/>
      <c r="F235" s="190"/>
      <c r="G235" s="190"/>
      <c r="H235" s="190"/>
      <c r="I235" s="189"/>
      <c r="J235" s="189"/>
      <c r="K235" s="189"/>
      <c r="L235" s="190"/>
      <c r="M235" s="190"/>
      <c r="N235" s="190"/>
      <c r="O235" s="190"/>
      <c r="P235" s="190"/>
      <c r="Q235" s="189"/>
      <c r="R235" s="189"/>
      <c r="S235" s="189"/>
      <c r="T235" s="190"/>
      <c r="U235" s="190"/>
      <c r="V235" s="190"/>
      <c r="W235" s="191"/>
      <c r="X235" s="191"/>
      <c r="Y235" s="191"/>
      <c r="Z235" s="191"/>
      <c r="AA235" s="191"/>
    </row>
    <row r="236" spans="1:27" s="274" customFormat="1" ht="12.75" customHeight="1">
      <c r="A236" s="188"/>
      <c r="B236" s="188"/>
      <c r="C236" s="189"/>
      <c r="D236" s="189"/>
      <c r="E236" s="189"/>
      <c r="F236" s="190"/>
      <c r="G236" s="190"/>
      <c r="H236" s="190"/>
      <c r="I236" s="189"/>
      <c r="J236" s="189"/>
      <c r="K236" s="189"/>
      <c r="L236" s="190"/>
      <c r="M236" s="190"/>
      <c r="N236" s="190"/>
      <c r="O236" s="190"/>
      <c r="P236" s="190"/>
      <c r="Q236" s="189"/>
      <c r="R236" s="189"/>
      <c r="S236" s="189"/>
      <c r="T236" s="190"/>
      <c r="U236" s="190"/>
      <c r="V236" s="190"/>
      <c r="W236" s="191"/>
      <c r="X236" s="191"/>
      <c r="Y236" s="191"/>
      <c r="Z236" s="191"/>
      <c r="AA236" s="191"/>
    </row>
    <row r="237" spans="1:27" s="274" customFormat="1" ht="12.75" customHeight="1">
      <c r="A237" s="188"/>
      <c r="B237" s="188"/>
      <c r="C237" s="189"/>
      <c r="D237" s="189"/>
      <c r="E237" s="189"/>
      <c r="F237" s="190"/>
      <c r="G237" s="190"/>
      <c r="H237" s="190"/>
      <c r="I237" s="189"/>
      <c r="J237" s="189"/>
      <c r="K237" s="189"/>
      <c r="L237" s="190"/>
      <c r="M237" s="190"/>
      <c r="N237" s="190"/>
      <c r="O237" s="190"/>
      <c r="P237" s="190"/>
      <c r="Q237" s="189"/>
      <c r="R237" s="189"/>
      <c r="S237" s="189"/>
      <c r="T237" s="190"/>
      <c r="U237" s="190"/>
      <c r="V237" s="190"/>
      <c r="W237" s="191"/>
      <c r="X237" s="191"/>
      <c r="Y237" s="191"/>
      <c r="Z237" s="191"/>
      <c r="AA237" s="191"/>
    </row>
    <row r="238" spans="1:27" s="274" customFormat="1" ht="12.75" customHeight="1">
      <c r="A238" s="188"/>
      <c r="B238" s="188"/>
      <c r="C238" s="189"/>
      <c r="D238" s="189"/>
      <c r="E238" s="189"/>
      <c r="F238" s="190"/>
      <c r="G238" s="190"/>
      <c r="H238" s="190"/>
      <c r="I238" s="189"/>
      <c r="J238" s="189"/>
      <c r="K238" s="189"/>
      <c r="L238" s="190"/>
      <c r="M238" s="190"/>
      <c r="N238" s="190"/>
      <c r="O238" s="190"/>
      <c r="P238" s="190"/>
      <c r="Q238" s="189"/>
      <c r="R238" s="189"/>
      <c r="S238" s="189"/>
      <c r="T238" s="190"/>
      <c r="U238" s="190"/>
      <c r="V238" s="190"/>
      <c r="W238" s="191"/>
      <c r="X238" s="191"/>
      <c r="Y238" s="191"/>
      <c r="Z238" s="191"/>
      <c r="AA238" s="191"/>
    </row>
    <row r="239" spans="1:27" s="274" customFormat="1" ht="12.75" customHeight="1">
      <c r="A239" s="188"/>
      <c r="B239" s="188"/>
      <c r="C239" s="189"/>
      <c r="D239" s="189"/>
      <c r="E239" s="189"/>
      <c r="F239" s="190"/>
      <c r="G239" s="190"/>
      <c r="H239" s="190"/>
      <c r="I239" s="189"/>
      <c r="J239" s="189"/>
      <c r="K239" s="189"/>
      <c r="L239" s="190"/>
      <c r="M239" s="190"/>
      <c r="N239" s="190"/>
      <c r="O239" s="190"/>
      <c r="P239" s="190"/>
      <c r="Q239" s="189"/>
      <c r="R239" s="189"/>
      <c r="S239" s="189"/>
      <c r="T239" s="190"/>
      <c r="U239" s="190"/>
      <c r="V239" s="190"/>
      <c r="W239" s="191"/>
      <c r="X239" s="191"/>
      <c r="Y239" s="191"/>
      <c r="Z239" s="191"/>
      <c r="AA239" s="191"/>
    </row>
    <row r="240" spans="1:27" s="274" customFormat="1" ht="12.75" customHeight="1">
      <c r="A240" s="188"/>
      <c r="B240" s="188"/>
      <c r="C240" s="189"/>
      <c r="D240" s="189"/>
      <c r="E240" s="189"/>
      <c r="F240" s="190"/>
      <c r="G240" s="190"/>
      <c r="H240" s="190"/>
      <c r="I240" s="189"/>
      <c r="J240" s="189"/>
      <c r="K240" s="189"/>
      <c r="L240" s="190"/>
      <c r="M240" s="190"/>
      <c r="N240" s="190"/>
      <c r="O240" s="190"/>
      <c r="P240" s="190"/>
      <c r="Q240" s="189"/>
      <c r="R240" s="189"/>
      <c r="S240" s="189"/>
      <c r="T240" s="190"/>
      <c r="U240" s="190"/>
      <c r="V240" s="190"/>
      <c r="W240" s="191"/>
      <c r="X240" s="191"/>
      <c r="Y240" s="191"/>
      <c r="Z240" s="191"/>
      <c r="AA240" s="191"/>
    </row>
    <row r="241" spans="1:27" s="274" customFormat="1" ht="12.75" customHeight="1">
      <c r="A241" s="188"/>
      <c r="B241" s="188"/>
      <c r="C241" s="189"/>
      <c r="D241" s="189"/>
      <c r="E241" s="189"/>
      <c r="F241" s="190"/>
      <c r="G241" s="190"/>
      <c r="H241" s="190"/>
      <c r="I241" s="189"/>
      <c r="J241" s="189"/>
      <c r="K241" s="189"/>
      <c r="L241" s="190"/>
      <c r="M241" s="190"/>
      <c r="N241" s="190"/>
      <c r="O241" s="190"/>
      <c r="P241" s="190"/>
      <c r="Q241" s="189"/>
      <c r="R241" s="189"/>
      <c r="S241" s="189"/>
      <c r="T241" s="190"/>
      <c r="U241" s="190"/>
      <c r="V241" s="190"/>
      <c r="W241" s="191"/>
      <c r="X241" s="191"/>
      <c r="Y241" s="191"/>
      <c r="Z241" s="191"/>
      <c r="AA241" s="191"/>
    </row>
    <row r="242" spans="1:27" s="274" customFormat="1" ht="12.75" customHeight="1">
      <c r="A242" s="188"/>
      <c r="B242" s="188"/>
      <c r="C242" s="189"/>
      <c r="D242" s="189"/>
      <c r="E242" s="189"/>
      <c r="F242" s="190"/>
      <c r="G242" s="190"/>
      <c r="H242" s="190"/>
      <c r="I242" s="189"/>
      <c r="J242" s="189"/>
      <c r="K242" s="189"/>
      <c r="L242" s="190"/>
      <c r="M242" s="190"/>
      <c r="N242" s="190"/>
      <c r="O242" s="190"/>
      <c r="P242" s="190"/>
      <c r="Q242" s="189"/>
      <c r="R242" s="189"/>
      <c r="S242" s="189"/>
      <c r="T242" s="190"/>
      <c r="U242" s="190"/>
      <c r="V242" s="190"/>
      <c r="W242" s="191"/>
      <c r="X242" s="191"/>
      <c r="Y242" s="191"/>
      <c r="Z242" s="191"/>
      <c r="AA242" s="191"/>
    </row>
    <row r="243" spans="1:27" s="274" customFormat="1" ht="12.75" customHeight="1">
      <c r="A243" s="188"/>
      <c r="B243" s="188"/>
      <c r="C243" s="189"/>
      <c r="D243" s="189"/>
      <c r="E243" s="189"/>
      <c r="F243" s="190"/>
      <c r="G243" s="190"/>
      <c r="H243" s="190"/>
      <c r="I243" s="189"/>
      <c r="J243" s="189"/>
      <c r="K243" s="189"/>
      <c r="L243" s="190"/>
      <c r="M243" s="190"/>
      <c r="N243" s="190"/>
      <c r="O243" s="190"/>
      <c r="P243" s="190"/>
      <c r="Q243" s="189"/>
      <c r="R243" s="189"/>
      <c r="S243" s="189"/>
      <c r="T243" s="190"/>
      <c r="U243" s="190"/>
      <c r="V243" s="190"/>
      <c r="W243" s="191"/>
      <c r="X243" s="191"/>
      <c r="Y243" s="191"/>
      <c r="Z243" s="191"/>
      <c r="AA243" s="191"/>
    </row>
    <row r="244" spans="1:27" s="274" customFormat="1" ht="12.75" customHeight="1">
      <c r="A244" s="188"/>
      <c r="B244" s="188"/>
      <c r="C244" s="189"/>
      <c r="D244" s="189"/>
      <c r="E244" s="189"/>
      <c r="F244" s="190"/>
      <c r="G244" s="190"/>
      <c r="H244" s="190"/>
      <c r="I244" s="189"/>
      <c r="J244" s="189"/>
      <c r="K244" s="189"/>
      <c r="L244" s="190"/>
      <c r="M244" s="190"/>
      <c r="N244" s="190"/>
      <c r="O244" s="190"/>
      <c r="P244" s="190"/>
      <c r="Q244" s="189"/>
      <c r="R244" s="189"/>
      <c r="S244" s="189"/>
      <c r="T244" s="190"/>
      <c r="U244" s="190"/>
      <c r="V244" s="190"/>
      <c r="W244" s="191"/>
      <c r="X244" s="191"/>
      <c r="Y244" s="191"/>
      <c r="Z244" s="191"/>
      <c r="AA244" s="191"/>
    </row>
    <row r="245" spans="1:27" s="274" customFormat="1" ht="12.75" customHeight="1">
      <c r="A245" s="188"/>
      <c r="B245" s="188"/>
      <c r="C245" s="189"/>
      <c r="D245" s="189"/>
      <c r="E245" s="189"/>
      <c r="F245" s="190"/>
      <c r="G245" s="190"/>
      <c r="H245" s="190"/>
      <c r="I245" s="189"/>
      <c r="J245" s="189"/>
      <c r="K245" s="189"/>
      <c r="L245" s="190"/>
      <c r="M245" s="190"/>
      <c r="N245" s="190"/>
      <c r="O245" s="190"/>
      <c r="P245" s="190"/>
      <c r="Q245" s="189"/>
      <c r="R245" s="189"/>
      <c r="S245" s="189"/>
      <c r="T245" s="190"/>
      <c r="U245" s="190"/>
      <c r="V245" s="190"/>
      <c r="W245" s="191"/>
      <c r="X245" s="191"/>
      <c r="Y245" s="191"/>
      <c r="Z245" s="191"/>
      <c r="AA245" s="191"/>
    </row>
    <row r="246" spans="1:27" s="274" customFormat="1" ht="12.75" customHeight="1">
      <c r="A246" s="188"/>
      <c r="B246" s="188"/>
      <c r="C246" s="189"/>
      <c r="D246" s="189"/>
      <c r="E246" s="189"/>
      <c r="F246" s="190"/>
      <c r="G246" s="190"/>
      <c r="H246" s="190"/>
      <c r="I246" s="189"/>
      <c r="J246" s="189"/>
      <c r="K246" s="189"/>
      <c r="L246" s="190"/>
      <c r="M246" s="190"/>
      <c r="N246" s="190"/>
      <c r="O246" s="190"/>
      <c r="P246" s="190"/>
      <c r="Q246" s="189"/>
      <c r="R246" s="189"/>
      <c r="S246" s="189"/>
      <c r="T246" s="190"/>
      <c r="U246" s="190"/>
      <c r="V246" s="190"/>
      <c r="W246" s="191"/>
      <c r="X246" s="191"/>
      <c r="Y246" s="191"/>
      <c r="Z246" s="191"/>
      <c r="AA246" s="191"/>
    </row>
    <row r="247" spans="1:27" s="274" customFormat="1" ht="12.75" customHeight="1">
      <c r="A247" s="188"/>
      <c r="B247" s="188"/>
      <c r="C247" s="189"/>
      <c r="D247" s="189"/>
      <c r="E247" s="189"/>
      <c r="F247" s="190"/>
      <c r="G247" s="190"/>
      <c r="H247" s="190"/>
      <c r="I247" s="189"/>
      <c r="J247" s="189"/>
      <c r="K247" s="189"/>
      <c r="L247" s="190"/>
      <c r="M247" s="190"/>
      <c r="N247" s="190"/>
      <c r="O247" s="190"/>
      <c r="P247" s="190"/>
      <c r="Q247" s="189"/>
      <c r="R247" s="189"/>
      <c r="S247" s="189"/>
      <c r="T247" s="190"/>
      <c r="U247" s="190"/>
      <c r="V247" s="190"/>
      <c r="W247" s="191"/>
      <c r="X247" s="191"/>
      <c r="Y247" s="191"/>
      <c r="Z247" s="191"/>
      <c r="AA247" s="191"/>
    </row>
    <row r="248" spans="1:27" s="274" customFormat="1" ht="12.75" customHeight="1">
      <c r="A248" s="188"/>
      <c r="B248" s="188"/>
      <c r="C248" s="189"/>
      <c r="D248" s="189"/>
      <c r="E248" s="189"/>
      <c r="F248" s="190"/>
      <c r="G248" s="190"/>
      <c r="H248" s="190"/>
      <c r="I248" s="189"/>
      <c r="J248" s="189"/>
      <c r="K248" s="189"/>
      <c r="L248" s="190"/>
      <c r="M248" s="190"/>
      <c r="N248" s="190"/>
      <c r="O248" s="190"/>
      <c r="P248" s="190"/>
      <c r="Q248" s="189"/>
      <c r="R248" s="189"/>
      <c r="S248" s="189"/>
      <c r="T248" s="190"/>
      <c r="U248" s="190"/>
      <c r="V248" s="190"/>
      <c r="W248" s="191"/>
      <c r="X248" s="191"/>
      <c r="Y248" s="191"/>
      <c r="Z248" s="191"/>
      <c r="AA248" s="191"/>
    </row>
    <row r="249" spans="1:27" s="274" customFormat="1" ht="12.75" customHeight="1">
      <c r="A249" s="188"/>
      <c r="B249" s="188"/>
      <c r="C249" s="189"/>
      <c r="D249" s="189"/>
      <c r="E249" s="189"/>
      <c r="F249" s="190"/>
      <c r="G249" s="190"/>
      <c r="H249" s="190"/>
      <c r="I249" s="189"/>
      <c r="J249" s="189"/>
      <c r="K249" s="189"/>
      <c r="L249" s="190"/>
      <c r="M249" s="190"/>
      <c r="N249" s="190"/>
      <c r="O249" s="190"/>
      <c r="P249" s="190"/>
      <c r="Q249" s="189"/>
      <c r="R249" s="189"/>
      <c r="S249" s="189"/>
      <c r="T249" s="190"/>
      <c r="U249" s="190"/>
      <c r="V249" s="190"/>
      <c r="W249" s="191"/>
      <c r="X249" s="191"/>
      <c r="Y249" s="191"/>
      <c r="Z249" s="191"/>
      <c r="AA249" s="191"/>
    </row>
    <row r="250" spans="1:27" s="274" customFormat="1" ht="12.75" customHeight="1">
      <c r="A250" s="188"/>
      <c r="B250" s="188"/>
      <c r="C250" s="189"/>
      <c r="D250" s="189"/>
      <c r="E250" s="189"/>
      <c r="F250" s="190"/>
      <c r="G250" s="190"/>
      <c r="H250" s="190"/>
      <c r="I250" s="189"/>
      <c r="J250" s="189"/>
      <c r="K250" s="189"/>
      <c r="L250" s="190"/>
      <c r="M250" s="190"/>
      <c r="N250" s="190"/>
      <c r="O250" s="190"/>
      <c r="P250" s="190"/>
      <c r="Q250" s="189"/>
      <c r="R250" s="189"/>
      <c r="S250" s="189"/>
      <c r="T250" s="190"/>
      <c r="U250" s="190"/>
      <c r="V250" s="190"/>
      <c r="W250" s="191"/>
      <c r="X250" s="191"/>
      <c r="Y250" s="191"/>
      <c r="Z250" s="191"/>
      <c r="AA250" s="191"/>
    </row>
    <row r="251" spans="1:27" s="274" customFormat="1" ht="12.75" customHeight="1">
      <c r="A251" s="188"/>
      <c r="B251" s="188"/>
      <c r="C251" s="189"/>
      <c r="D251" s="189"/>
      <c r="E251" s="189"/>
      <c r="F251" s="190"/>
      <c r="G251" s="190"/>
      <c r="H251" s="190"/>
      <c r="I251" s="189"/>
      <c r="J251" s="189"/>
      <c r="K251" s="189"/>
      <c r="L251" s="190"/>
      <c r="M251" s="190"/>
      <c r="N251" s="190"/>
      <c r="O251" s="190"/>
      <c r="P251" s="190"/>
      <c r="Q251" s="189"/>
      <c r="R251" s="189"/>
      <c r="S251" s="189"/>
      <c r="T251" s="190"/>
      <c r="U251" s="190"/>
      <c r="V251" s="190"/>
      <c r="W251" s="191"/>
      <c r="X251" s="191"/>
      <c r="Y251" s="191"/>
      <c r="Z251" s="191"/>
      <c r="AA251" s="191"/>
    </row>
    <row r="252" spans="1:27" s="274" customFormat="1" ht="12.75" customHeight="1">
      <c r="A252" s="188"/>
      <c r="B252" s="188"/>
      <c r="C252" s="189"/>
      <c r="D252" s="189"/>
      <c r="E252" s="189"/>
      <c r="F252" s="190"/>
      <c r="G252" s="190"/>
      <c r="H252" s="190"/>
      <c r="I252" s="189"/>
      <c r="J252" s="189"/>
      <c r="K252" s="189"/>
      <c r="L252" s="190"/>
      <c r="M252" s="190"/>
      <c r="N252" s="190"/>
      <c r="O252" s="190"/>
      <c r="P252" s="190"/>
      <c r="Q252" s="189"/>
      <c r="R252" s="189"/>
      <c r="S252" s="189"/>
      <c r="T252" s="190"/>
      <c r="U252" s="190"/>
      <c r="V252" s="190"/>
      <c r="W252" s="191"/>
      <c r="X252" s="191"/>
      <c r="Y252" s="191"/>
      <c r="Z252" s="191"/>
      <c r="AA252" s="191"/>
    </row>
    <row r="253" spans="1:27" s="274" customFormat="1" ht="12.75" customHeight="1">
      <c r="A253" s="188"/>
      <c r="B253" s="188"/>
      <c r="C253" s="189"/>
      <c r="D253" s="189"/>
      <c r="E253" s="189"/>
      <c r="F253" s="190"/>
      <c r="G253" s="190"/>
      <c r="H253" s="190"/>
      <c r="I253" s="189"/>
      <c r="J253" s="189"/>
      <c r="K253" s="189"/>
      <c r="L253" s="190"/>
      <c r="M253" s="190"/>
      <c r="N253" s="190"/>
      <c r="O253" s="190"/>
      <c r="P253" s="190"/>
      <c r="Q253" s="189"/>
      <c r="R253" s="189"/>
      <c r="S253" s="189"/>
      <c r="T253" s="190"/>
      <c r="U253" s="190"/>
      <c r="V253" s="190"/>
      <c r="W253" s="191"/>
      <c r="X253" s="191"/>
      <c r="Y253" s="191"/>
      <c r="Z253" s="191"/>
      <c r="AA253" s="191"/>
    </row>
    <row r="254" spans="1:27" s="274" customFormat="1" ht="12.75" customHeight="1">
      <c r="A254" s="188"/>
      <c r="B254" s="188"/>
      <c r="C254" s="189"/>
      <c r="D254" s="189"/>
      <c r="E254" s="189"/>
      <c r="F254" s="190"/>
      <c r="G254" s="190"/>
      <c r="H254" s="190"/>
      <c r="I254" s="189"/>
      <c r="J254" s="189"/>
      <c r="K254" s="189"/>
      <c r="L254" s="190"/>
      <c r="M254" s="190"/>
      <c r="N254" s="190"/>
      <c r="O254" s="190"/>
      <c r="P254" s="190"/>
      <c r="Q254" s="189"/>
      <c r="R254" s="189"/>
      <c r="S254" s="189"/>
      <c r="T254" s="190"/>
      <c r="U254" s="190"/>
      <c r="V254" s="190"/>
      <c r="W254" s="191"/>
      <c r="X254" s="191"/>
      <c r="Y254" s="191"/>
      <c r="Z254" s="191"/>
      <c r="AA254" s="191"/>
    </row>
    <row r="255" spans="1:27" s="274" customFormat="1" ht="12.75" customHeight="1">
      <c r="A255" s="188"/>
      <c r="B255" s="188"/>
      <c r="C255" s="189"/>
      <c r="D255" s="189"/>
      <c r="E255" s="189"/>
      <c r="F255" s="190"/>
      <c r="G255" s="190"/>
      <c r="H255" s="190"/>
      <c r="I255" s="189"/>
      <c r="J255" s="189"/>
      <c r="K255" s="189"/>
      <c r="L255" s="190"/>
      <c r="M255" s="190"/>
      <c r="N255" s="190"/>
      <c r="O255" s="190"/>
      <c r="P255" s="190"/>
      <c r="Q255" s="189"/>
      <c r="R255" s="189"/>
      <c r="S255" s="189"/>
      <c r="T255" s="190"/>
      <c r="U255" s="190"/>
      <c r="V255" s="190"/>
      <c r="W255" s="191"/>
      <c r="X255" s="191"/>
      <c r="Y255" s="191"/>
      <c r="Z255" s="191"/>
      <c r="AA255" s="191"/>
    </row>
    <row r="256" spans="1:27" s="274" customFormat="1" ht="12.75" customHeight="1">
      <c r="A256" s="188"/>
      <c r="B256" s="188"/>
      <c r="C256" s="189"/>
      <c r="D256" s="189"/>
      <c r="E256" s="189"/>
      <c r="F256" s="190"/>
      <c r="G256" s="190"/>
      <c r="H256" s="190"/>
      <c r="I256" s="189"/>
      <c r="J256" s="189"/>
      <c r="K256" s="189"/>
      <c r="L256" s="190"/>
      <c r="M256" s="190"/>
      <c r="N256" s="190"/>
      <c r="O256" s="190"/>
      <c r="P256" s="190"/>
      <c r="Q256" s="189"/>
      <c r="R256" s="189"/>
      <c r="S256" s="189"/>
      <c r="T256" s="190"/>
      <c r="U256" s="190"/>
      <c r="V256" s="190"/>
      <c r="W256" s="191"/>
      <c r="X256" s="191"/>
      <c r="Y256" s="191"/>
      <c r="Z256" s="191"/>
      <c r="AA256" s="191"/>
    </row>
    <row r="257" spans="1:27" s="274" customFormat="1" ht="12.75" customHeight="1">
      <c r="A257" s="188"/>
      <c r="B257" s="188"/>
      <c r="C257" s="189"/>
      <c r="D257" s="189"/>
      <c r="E257" s="189"/>
      <c r="F257" s="190"/>
      <c r="G257" s="190"/>
      <c r="H257" s="190"/>
      <c r="I257" s="189"/>
      <c r="J257" s="189"/>
      <c r="K257" s="189"/>
      <c r="L257" s="190"/>
      <c r="M257" s="190"/>
      <c r="N257" s="190"/>
      <c r="O257" s="190"/>
      <c r="P257" s="190"/>
      <c r="Q257" s="189"/>
      <c r="R257" s="189"/>
      <c r="S257" s="189"/>
      <c r="T257" s="190"/>
      <c r="U257" s="190"/>
      <c r="V257" s="190"/>
      <c r="W257" s="191"/>
      <c r="X257" s="191"/>
      <c r="Y257" s="191"/>
      <c r="Z257" s="191"/>
      <c r="AA257" s="191"/>
    </row>
    <row r="258" spans="1:27" s="274" customFormat="1" ht="12.75" customHeight="1">
      <c r="A258" s="188"/>
      <c r="B258" s="188"/>
      <c r="C258" s="189"/>
      <c r="D258" s="189"/>
      <c r="E258" s="189"/>
      <c r="F258" s="190"/>
      <c r="G258" s="190"/>
      <c r="H258" s="190"/>
      <c r="I258" s="189"/>
      <c r="J258" s="189"/>
      <c r="K258" s="189"/>
      <c r="L258" s="190"/>
      <c r="M258" s="190"/>
      <c r="N258" s="190"/>
      <c r="O258" s="190"/>
      <c r="P258" s="190"/>
      <c r="Q258" s="189"/>
      <c r="R258" s="189"/>
      <c r="S258" s="189"/>
      <c r="T258" s="190"/>
      <c r="U258" s="190"/>
      <c r="V258" s="190"/>
      <c r="W258" s="191"/>
      <c r="X258" s="191"/>
      <c r="Y258" s="191"/>
      <c r="Z258" s="191"/>
      <c r="AA258" s="191"/>
    </row>
    <row r="259" spans="1:27" s="274" customFormat="1" ht="12.75" customHeight="1">
      <c r="A259" s="188"/>
      <c r="B259" s="188"/>
      <c r="C259" s="189"/>
      <c r="D259" s="189"/>
      <c r="E259" s="189"/>
      <c r="F259" s="190"/>
      <c r="G259" s="190"/>
      <c r="H259" s="190"/>
      <c r="I259" s="189"/>
      <c r="J259" s="189"/>
      <c r="K259" s="189"/>
      <c r="L259" s="190"/>
      <c r="M259" s="190"/>
      <c r="N259" s="190"/>
      <c r="O259" s="190"/>
      <c r="P259" s="190"/>
      <c r="Q259" s="189"/>
      <c r="R259" s="189"/>
      <c r="S259" s="189"/>
      <c r="T259" s="190"/>
      <c r="U259" s="190"/>
      <c r="V259" s="190"/>
      <c r="W259" s="191"/>
      <c r="X259" s="191"/>
      <c r="Y259" s="191"/>
      <c r="Z259" s="191"/>
      <c r="AA259" s="191"/>
    </row>
    <row r="260" spans="1:27" s="274" customFormat="1" ht="12.75" customHeight="1">
      <c r="A260" s="188"/>
      <c r="B260" s="188"/>
      <c r="C260" s="189"/>
      <c r="D260" s="189"/>
      <c r="E260" s="189"/>
      <c r="F260" s="190"/>
      <c r="G260" s="190"/>
      <c r="H260" s="190"/>
      <c r="I260" s="189"/>
      <c r="J260" s="189"/>
      <c r="K260" s="189"/>
      <c r="L260" s="190"/>
      <c r="M260" s="190"/>
      <c r="N260" s="190"/>
      <c r="O260" s="190"/>
      <c r="P260" s="190"/>
      <c r="Q260" s="189"/>
      <c r="R260" s="189"/>
      <c r="S260" s="189"/>
      <c r="T260" s="190"/>
      <c r="U260" s="190"/>
      <c r="V260" s="190"/>
      <c r="W260" s="191"/>
      <c r="X260" s="191"/>
      <c r="Y260" s="191"/>
      <c r="Z260" s="191"/>
      <c r="AA260" s="191"/>
    </row>
    <row r="261" spans="1:27" s="274" customFormat="1" ht="12.75" customHeight="1">
      <c r="A261" s="188"/>
      <c r="B261" s="188"/>
      <c r="C261" s="189"/>
      <c r="D261" s="189"/>
      <c r="E261" s="189"/>
      <c r="F261" s="190"/>
      <c r="G261" s="190"/>
      <c r="H261" s="190"/>
      <c r="I261" s="189"/>
      <c r="J261" s="189"/>
      <c r="K261" s="189"/>
      <c r="L261" s="190"/>
      <c r="M261" s="190"/>
      <c r="N261" s="190"/>
      <c r="O261" s="190"/>
      <c r="P261" s="190"/>
      <c r="Q261" s="189"/>
      <c r="R261" s="189"/>
      <c r="S261" s="189"/>
      <c r="T261" s="190"/>
      <c r="U261" s="190"/>
      <c r="V261" s="190"/>
      <c r="W261" s="191"/>
      <c r="X261" s="191"/>
      <c r="Y261" s="191"/>
      <c r="Z261" s="191"/>
      <c r="AA261" s="191"/>
    </row>
    <row r="262" spans="1:27" s="274" customFormat="1" ht="12.75" customHeight="1">
      <c r="A262" s="188"/>
      <c r="B262" s="188"/>
      <c r="C262" s="189"/>
      <c r="D262" s="189"/>
      <c r="E262" s="189"/>
      <c r="F262" s="190"/>
      <c r="G262" s="190"/>
      <c r="H262" s="190"/>
      <c r="I262" s="189"/>
      <c r="J262" s="189"/>
      <c r="K262" s="189"/>
      <c r="L262" s="190"/>
      <c r="M262" s="190"/>
      <c r="N262" s="190"/>
      <c r="O262" s="190"/>
      <c r="P262" s="190"/>
      <c r="Q262" s="189"/>
      <c r="R262" s="189"/>
      <c r="S262" s="189"/>
      <c r="T262" s="190"/>
      <c r="U262" s="190"/>
      <c r="V262" s="190"/>
      <c r="W262" s="191"/>
      <c r="X262" s="191"/>
      <c r="Y262" s="191"/>
      <c r="Z262" s="191"/>
      <c r="AA262" s="191"/>
    </row>
    <row r="263" spans="1:27" s="274" customFormat="1" ht="12.75" customHeight="1">
      <c r="A263" s="188"/>
      <c r="B263" s="188"/>
      <c r="C263" s="189"/>
      <c r="D263" s="189"/>
      <c r="E263" s="189"/>
      <c r="F263" s="190"/>
      <c r="G263" s="190"/>
      <c r="H263" s="190"/>
      <c r="I263" s="189"/>
      <c r="J263" s="189"/>
      <c r="K263" s="189"/>
      <c r="L263" s="190"/>
      <c r="M263" s="190"/>
      <c r="N263" s="190"/>
      <c r="O263" s="190"/>
      <c r="P263" s="190"/>
      <c r="Q263" s="189"/>
      <c r="R263" s="189"/>
      <c r="S263" s="189"/>
      <c r="T263" s="190"/>
      <c r="U263" s="190"/>
      <c r="V263" s="190"/>
      <c r="W263" s="191"/>
      <c r="X263" s="191"/>
      <c r="Y263" s="191"/>
      <c r="Z263" s="191"/>
      <c r="AA263" s="191"/>
    </row>
    <row r="264" spans="1:27" s="274" customFormat="1" ht="12.75" customHeight="1">
      <c r="A264" s="188"/>
      <c r="B264" s="188"/>
      <c r="C264" s="189"/>
      <c r="D264" s="189"/>
      <c r="E264" s="189"/>
      <c r="F264" s="190"/>
      <c r="G264" s="190"/>
      <c r="H264" s="190"/>
      <c r="I264" s="189"/>
      <c r="J264" s="189"/>
      <c r="K264" s="189"/>
      <c r="L264" s="190"/>
      <c r="M264" s="190"/>
      <c r="N264" s="190"/>
      <c r="O264" s="190"/>
      <c r="P264" s="190"/>
      <c r="Q264" s="189"/>
      <c r="R264" s="189"/>
      <c r="S264" s="189"/>
      <c r="T264" s="190"/>
      <c r="U264" s="190"/>
      <c r="V264" s="190"/>
      <c r="W264" s="191"/>
      <c r="X264" s="191"/>
      <c r="Y264" s="191"/>
      <c r="Z264" s="191"/>
      <c r="AA264" s="191"/>
    </row>
    <row r="265" spans="1:27" s="274" customFormat="1" ht="12.75" customHeight="1">
      <c r="A265" s="188"/>
      <c r="B265" s="188"/>
      <c r="C265" s="189"/>
      <c r="D265" s="189"/>
      <c r="E265" s="189"/>
      <c r="F265" s="190"/>
      <c r="G265" s="190"/>
      <c r="H265" s="190"/>
      <c r="I265" s="189"/>
      <c r="J265" s="189"/>
      <c r="K265" s="189"/>
      <c r="L265" s="190"/>
      <c r="M265" s="190"/>
      <c r="N265" s="190"/>
      <c r="O265" s="190"/>
      <c r="P265" s="190"/>
      <c r="Q265" s="189"/>
      <c r="R265" s="189"/>
      <c r="S265" s="189"/>
      <c r="T265" s="190"/>
      <c r="U265" s="190"/>
      <c r="V265" s="190"/>
      <c r="W265" s="191"/>
      <c r="X265" s="191"/>
      <c r="Y265" s="191"/>
      <c r="Z265" s="191"/>
      <c r="AA265" s="191"/>
    </row>
    <row r="266" spans="1:27" s="274" customFormat="1" ht="12.75" customHeight="1">
      <c r="A266" s="188"/>
      <c r="B266" s="188"/>
      <c r="C266" s="189"/>
      <c r="D266" s="189"/>
      <c r="E266" s="189"/>
      <c r="F266" s="190"/>
      <c r="G266" s="190"/>
      <c r="H266" s="190"/>
      <c r="I266" s="189"/>
      <c r="J266" s="189"/>
      <c r="K266" s="189"/>
      <c r="L266" s="190"/>
      <c r="M266" s="190"/>
      <c r="N266" s="190"/>
      <c r="O266" s="190"/>
      <c r="P266" s="190"/>
      <c r="Q266" s="189"/>
      <c r="R266" s="189"/>
      <c r="S266" s="189"/>
      <c r="T266" s="190"/>
      <c r="U266" s="190"/>
      <c r="V266" s="190"/>
      <c r="W266" s="191"/>
      <c r="X266" s="191"/>
      <c r="Y266" s="191"/>
      <c r="Z266" s="191"/>
      <c r="AA266" s="191"/>
    </row>
    <row r="267" spans="1:27" s="274" customFormat="1" ht="12.75" customHeight="1">
      <c r="A267" s="188"/>
      <c r="B267" s="188"/>
      <c r="C267" s="189"/>
      <c r="D267" s="189"/>
      <c r="E267" s="189"/>
      <c r="F267" s="190"/>
      <c r="G267" s="190"/>
      <c r="H267" s="190"/>
      <c r="I267" s="189"/>
      <c r="J267" s="189"/>
      <c r="K267" s="189"/>
      <c r="L267" s="190"/>
      <c r="M267" s="190"/>
      <c r="N267" s="190"/>
      <c r="O267" s="190"/>
      <c r="P267" s="190"/>
      <c r="Q267" s="189"/>
      <c r="R267" s="189"/>
      <c r="S267" s="189"/>
      <c r="T267" s="190"/>
      <c r="U267" s="190"/>
      <c r="V267" s="190"/>
      <c r="W267" s="191"/>
      <c r="X267" s="191"/>
      <c r="Y267" s="191"/>
      <c r="Z267" s="191"/>
      <c r="AA267" s="191"/>
    </row>
    <row r="268" spans="1:27" s="274" customFormat="1" ht="12.75" customHeight="1">
      <c r="A268" s="188"/>
      <c r="B268" s="188"/>
      <c r="C268" s="189"/>
      <c r="D268" s="189"/>
      <c r="E268" s="189"/>
      <c r="F268" s="190"/>
      <c r="G268" s="190"/>
      <c r="H268" s="190"/>
      <c r="I268" s="189"/>
      <c r="J268" s="189"/>
      <c r="K268" s="189"/>
      <c r="L268" s="190"/>
      <c r="M268" s="190"/>
      <c r="N268" s="190"/>
      <c r="O268" s="190"/>
      <c r="P268" s="190"/>
      <c r="Q268" s="189"/>
      <c r="R268" s="189"/>
      <c r="S268" s="189"/>
      <c r="T268" s="190"/>
      <c r="U268" s="190"/>
      <c r="V268" s="190"/>
      <c r="W268" s="191"/>
      <c r="X268" s="191"/>
      <c r="Y268" s="191"/>
      <c r="Z268" s="191"/>
      <c r="AA268" s="191"/>
    </row>
    <row r="269" spans="1:27" s="274" customFormat="1" ht="12.75" customHeight="1">
      <c r="A269" s="188"/>
      <c r="B269" s="188"/>
      <c r="C269" s="189"/>
      <c r="D269" s="189"/>
      <c r="E269" s="189"/>
      <c r="F269" s="190"/>
      <c r="G269" s="190"/>
      <c r="H269" s="190"/>
      <c r="I269" s="189"/>
      <c r="J269" s="189"/>
      <c r="K269" s="189"/>
      <c r="L269" s="190"/>
      <c r="M269" s="190"/>
      <c r="N269" s="190"/>
      <c r="O269" s="190"/>
      <c r="P269" s="190"/>
      <c r="Q269" s="189"/>
      <c r="R269" s="189"/>
      <c r="S269" s="189"/>
      <c r="T269" s="190"/>
      <c r="U269" s="190"/>
      <c r="V269" s="190"/>
      <c r="W269" s="191"/>
      <c r="X269" s="191"/>
      <c r="Y269" s="191"/>
      <c r="Z269" s="191"/>
      <c r="AA269" s="191"/>
    </row>
    <row r="270" spans="1:27" s="274" customFormat="1" ht="12.75" customHeight="1">
      <c r="A270" s="188"/>
      <c r="B270" s="188"/>
      <c r="C270" s="189"/>
      <c r="D270" s="189"/>
      <c r="E270" s="189"/>
      <c r="F270" s="190"/>
      <c r="G270" s="190"/>
      <c r="H270" s="190"/>
      <c r="I270" s="189"/>
      <c r="J270" s="189"/>
      <c r="K270" s="189"/>
      <c r="L270" s="190"/>
      <c r="M270" s="190"/>
      <c r="N270" s="190"/>
      <c r="O270" s="190"/>
      <c r="P270" s="190"/>
      <c r="Q270" s="189"/>
      <c r="R270" s="189"/>
      <c r="S270" s="189"/>
      <c r="T270" s="190"/>
      <c r="U270" s="190"/>
      <c r="V270" s="190"/>
      <c r="W270" s="191"/>
      <c r="X270" s="191"/>
      <c r="Y270" s="191"/>
      <c r="Z270" s="191"/>
      <c r="AA270" s="191"/>
    </row>
    <row r="271" spans="1:27" s="274" customFormat="1" ht="12.75" customHeight="1">
      <c r="A271" s="188"/>
      <c r="B271" s="188"/>
      <c r="C271" s="189"/>
      <c r="D271" s="189"/>
      <c r="E271" s="189"/>
      <c r="F271" s="190"/>
      <c r="G271" s="190"/>
      <c r="H271" s="190"/>
      <c r="I271" s="189"/>
      <c r="J271" s="189"/>
      <c r="K271" s="189"/>
      <c r="L271" s="190"/>
      <c r="M271" s="190"/>
      <c r="N271" s="190"/>
      <c r="O271" s="190"/>
      <c r="P271" s="190"/>
      <c r="Q271" s="189"/>
      <c r="R271" s="189"/>
      <c r="S271" s="189"/>
      <c r="T271" s="190"/>
      <c r="U271" s="190"/>
      <c r="V271" s="190"/>
      <c r="W271" s="191"/>
      <c r="X271" s="191"/>
      <c r="Y271" s="191"/>
      <c r="Z271" s="191"/>
      <c r="AA271" s="191"/>
    </row>
    <row r="272" spans="1:27" s="274" customFormat="1" ht="12.75" customHeight="1">
      <c r="A272" s="188"/>
      <c r="B272" s="188"/>
      <c r="C272" s="189"/>
      <c r="D272" s="189"/>
      <c r="E272" s="189"/>
      <c r="F272" s="190"/>
      <c r="G272" s="190"/>
      <c r="H272" s="190"/>
      <c r="I272" s="189"/>
      <c r="J272" s="189"/>
      <c r="K272" s="189"/>
      <c r="L272" s="190"/>
      <c r="M272" s="190"/>
      <c r="N272" s="190"/>
      <c r="O272" s="190"/>
      <c r="P272" s="190"/>
      <c r="Q272" s="189"/>
      <c r="R272" s="189"/>
      <c r="S272" s="189"/>
      <c r="T272" s="190"/>
      <c r="U272" s="190"/>
      <c r="V272" s="190"/>
      <c r="W272" s="191"/>
      <c r="X272" s="191"/>
      <c r="Y272" s="191"/>
      <c r="Z272" s="191"/>
      <c r="AA272" s="191"/>
    </row>
    <row r="273" spans="1:27" s="274" customFormat="1" ht="12.75" customHeight="1">
      <c r="A273" s="188"/>
      <c r="B273" s="188"/>
      <c r="C273" s="189"/>
      <c r="D273" s="189"/>
      <c r="E273" s="189"/>
      <c r="F273" s="190"/>
      <c r="G273" s="190"/>
      <c r="H273" s="190"/>
      <c r="I273" s="189"/>
      <c r="J273" s="189"/>
      <c r="K273" s="189"/>
      <c r="L273" s="190"/>
      <c r="M273" s="190"/>
      <c r="N273" s="190"/>
      <c r="O273" s="190"/>
      <c r="P273" s="190"/>
      <c r="Q273" s="189"/>
      <c r="R273" s="189"/>
      <c r="S273" s="189"/>
      <c r="T273" s="190"/>
      <c r="U273" s="190"/>
      <c r="V273" s="190"/>
      <c r="W273" s="191"/>
      <c r="X273" s="191"/>
      <c r="Y273" s="191"/>
      <c r="Z273" s="191"/>
      <c r="AA273" s="191"/>
    </row>
    <row r="274" spans="1:27" s="274" customFormat="1" ht="12.75" customHeight="1">
      <c r="A274" s="188"/>
      <c r="B274" s="188"/>
      <c r="C274" s="189"/>
      <c r="D274" s="189"/>
      <c r="E274" s="189"/>
      <c r="F274" s="190"/>
      <c r="G274" s="190"/>
      <c r="H274" s="190"/>
      <c r="I274" s="189"/>
      <c r="J274" s="189"/>
      <c r="K274" s="189"/>
      <c r="L274" s="190"/>
      <c r="M274" s="190"/>
      <c r="N274" s="190"/>
      <c r="O274" s="190"/>
      <c r="P274" s="190"/>
      <c r="Q274" s="189"/>
      <c r="R274" s="189"/>
      <c r="S274" s="189"/>
      <c r="T274" s="190"/>
      <c r="U274" s="190"/>
      <c r="V274" s="190"/>
      <c r="W274" s="191"/>
      <c r="X274" s="191"/>
      <c r="Y274" s="191"/>
      <c r="Z274" s="191"/>
      <c r="AA274" s="191"/>
    </row>
    <row r="275" spans="1:27" s="274" customFormat="1" ht="12.75" customHeight="1">
      <c r="A275" s="188"/>
      <c r="B275" s="188"/>
      <c r="C275" s="189"/>
      <c r="D275" s="189"/>
      <c r="E275" s="189"/>
      <c r="F275" s="190"/>
      <c r="G275" s="190"/>
      <c r="H275" s="190"/>
      <c r="I275" s="189"/>
      <c r="J275" s="189"/>
      <c r="K275" s="189"/>
      <c r="L275" s="190"/>
      <c r="M275" s="190"/>
      <c r="N275" s="190"/>
      <c r="O275" s="190"/>
      <c r="P275" s="190"/>
      <c r="Q275" s="189"/>
      <c r="R275" s="189"/>
      <c r="S275" s="189"/>
      <c r="T275" s="190"/>
      <c r="U275" s="190"/>
      <c r="V275" s="190"/>
      <c r="W275" s="191"/>
      <c r="X275" s="191"/>
      <c r="Y275" s="191"/>
      <c r="Z275" s="191"/>
      <c r="AA275" s="191"/>
    </row>
    <row r="276" spans="1:27" s="274" customFormat="1" ht="12.75" customHeight="1">
      <c r="A276" s="188"/>
      <c r="B276" s="188"/>
      <c r="C276" s="189"/>
      <c r="D276" s="189"/>
      <c r="E276" s="189"/>
      <c r="F276" s="190"/>
      <c r="G276" s="190"/>
      <c r="H276" s="190"/>
      <c r="I276" s="189"/>
      <c r="J276" s="189"/>
      <c r="K276" s="189"/>
      <c r="L276" s="190"/>
      <c r="M276" s="190"/>
      <c r="N276" s="190"/>
      <c r="O276" s="190"/>
      <c r="P276" s="190"/>
      <c r="Q276" s="189"/>
      <c r="R276" s="189"/>
      <c r="S276" s="189"/>
      <c r="T276" s="190"/>
      <c r="U276" s="190"/>
      <c r="V276" s="190"/>
      <c r="W276" s="191"/>
      <c r="X276" s="191"/>
      <c r="Y276" s="191"/>
      <c r="Z276" s="191"/>
      <c r="AA276" s="191"/>
    </row>
    <row r="277" spans="1:27" s="274" customFormat="1" ht="12.75" customHeight="1">
      <c r="A277" s="188"/>
      <c r="B277" s="188"/>
      <c r="C277" s="189"/>
      <c r="D277" s="189"/>
      <c r="E277" s="189"/>
      <c r="F277" s="190"/>
      <c r="G277" s="190"/>
      <c r="H277" s="190"/>
      <c r="I277" s="189"/>
      <c r="J277" s="189"/>
      <c r="K277" s="189"/>
      <c r="L277" s="190"/>
      <c r="M277" s="190"/>
      <c r="N277" s="190"/>
      <c r="O277" s="190"/>
      <c r="P277" s="190"/>
      <c r="Q277" s="189"/>
      <c r="R277" s="189"/>
      <c r="S277" s="189"/>
      <c r="T277" s="190"/>
      <c r="U277" s="190"/>
      <c r="V277" s="190"/>
      <c r="W277" s="191"/>
      <c r="X277" s="191"/>
      <c r="Y277" s="191"/>
      <c r="Z277" s="191"/>
      <c r="AA277" s="191"/>
    </row>
    <row r="278" spans="1:27" s="274" customFormat="1" ht="12.75" customHeight="1">
      <c r="A278" s="188"/>
      <c r="B278" s="188"/>
      <c r="C278" s="189"/>
      <c r="D278" s="189"/>
      <c r="E278" s="189"/>
      <c r="F278" s="190"/>
      <c r="G278" s="190"/>
      <c r="H278" s="190"/>
      <c r="I278" s="189"/>
      <c r="J278" s="189"/>
      <c r="K278" s="189"/>
      <c r="L278" s="190"/>
      <c r="M278" s="190"/>
      <c r="N278" s="190"/>
      <c r="O278" s="190"/>
      <c r="P278" s="190"/>
      <c r="Q278" s="189"/>
      <c r="R278" s="189"/>
      <c r="S278" s="189"/>
      <c r="T278" s="190"/>
      <c r="U278" s="190"/>
      <c r="V278" s="190"/>
      <c r="W278" s="191"/>
      <c r="X278" s="191"/>
      <c r="Y278" s="191"/>
      <c r="Z278" s="191"/>
      <c r="AA278" s="191"/>
    </row>
    <row r="279" spans="1:27" s="274" customFormat="1" ht="12.75" customHeight="1">
      <c r="A279" s="188"/>
      <c r="B279" s="188"/>
      <c r="C279" s="189"/>
      <c r="D279" s="189"/>
      <c r="E279" s="189"/>
      <c r="F279" s="190"/>
      <c r="G279" s="190"/>
      <c r="H279" s="190"/>
      <c r="I279" s="189"/>
      <c r="J279" s="189"/>
      <c r="K279" s="189"/>
      <c r="L279" s="190"/>
      <c r="M279" s="190"/>
      <c r="N279" s="190"/>
      <c r="O279" s="190"/>
      <c r="P279" s="190"/>
      <c r="Q279" s="189"/>
      <c r="R279" s="189"/>
      <c r="S279" s="189"/>
      <c r="T279" s="190"/>
      <c r="U279" s="190"/>
      <c r="V279" s="190"/>
      <c r="W279" s="191"/>
      <c r="X279" s="191"/>
      <c r="Y279" s="191"/>
      <c r="Z279" s="191"/>
      <c r="AA279" s="191"/>
    </row>
    <row r="280" spans="1:27" s="274" customFormat="1" ht="12.75" customHeight="1">
      <c r="A280" s="188"/>
      <c r="B280" s="188"/>
      <c r="C280" s="189"/>
      <c r="D280" s="189"/>
      <c r="E280" s="189"/>
      <c r="F280" s="190"/>
      <c r="G280" s="190"/>
      <c r="H280" s="190"/>
      <c r="I280" s="189"/>
      <c r="J280" s="189"/>
      <c r="K280" s="189"/>
      <c r="L280" s="190"/>
      <c r="M280" s="190"/>
      <c r="N280" s="190"/>
      <c r="O280" s="190"/>
      <c r="P280" s="190"/>
      <c r="Q280" s="189"/>
      <c r="R280" s="189"/>
      <c r="S280" s="189"/>
      <c r="T280" s="190"/>
      <c r="U280" s="190"/>
      <c r="V280" s="190"/>
      <c r="W280" s="191"/>
      <c r="X280" s="191"/>
      <c r="Y280" s="191"/>
      <c r="Z280" s="191"/>
      <c r="AA280" s="191"/>
    </row>
    <row r="281" spans="1:27" s="274" customFormat="1" ht="12.75" customHeight="1">
      <c r="A281" s="188"/>
      <c r="B281" s="188"/>
      <c r="C281" s="189"/>
      <c r="D281" s="189"/>
      <c r="E281" s="189"/>
      <c r="F281" s="190"/>
      <c r="G281" s="190"/>
      <c r="H281" s="190"/>
      <c r="I281" s="189"/>
      <c r="J281" s="189"/>
      <c r="K281" s="189"/>
      <c r="L281" s="190"/>
      <c r="M281" s="190"/>
      <c r="N281" s="190"/>
      <c r="O281" s="190"/>
      <c r="P281" s="190"/>
      <c r="Q281" s="189"/>
      <c r="R281" s="189"/>
      <c r="S281" s="189"/>
      <c r="T281" s="190"/>
      <c r="U281" s="190"/>
      <c r="V281" s="190"/>
      <c r="W281" s="191"/>
      <c r="X281" s="191"/>
      <c r="Y281" s="191"/>
      <c r="Z281" s="191"/>
      <c r="AA281" s="191"/>
    </row>
    <row r="282" spans="1:27" s="274" customFormat="1" ht="12.75" customHeight="1">
      <c r="A282" s="188"/>
      <c r="B282" s="188"/>
      <c r="C282" s="189"/>
      <c r="D282" s="189"/>
      <c r="E282" s="189"/>
      <c r="F282" s="190"/>
      <c r="G282" s="190"/>
      <c r="H282" s="190"/>
      <c r="I282" s="189"/>
      <c r="J282" s="189"/>
      <c r="K282" s="189"/>
      <c r="L282" s="190"/>
      <c r="M282" s="190"/>
      <c r="N282" s="190"/>
      <c r="O282" s="190"/>
      <c r="P282" s="190"/>
      <c r="Q282" s="189"/>
      <c r="R282" s="189"/>
      <c r="S282" s="189"/>
      <c r="T282" s="190"/>
      <c r="U282" s="190"/>
      <c r="V282" s="190"/>
      <c r="W282" s="191"/>
      <c r="X282" s="191"/>
      <c r="Y282" s="191"/>
      <c r="Z282" s="191"/>
      <c r="AA282" s="191"/>
    </row>
    <row r="283" spans="1:27" s="274" customFormat="1" ht="12.75" customHeight="1">
      <c r="A283" s="188"/>
      <c r="B283" s="188"/>
      <c r="C283" s="189"/>
      <c r="D283" s="189"/>
      <c r="E283" s="189"/>
      <c r="F283" s="190"/>
      <c r="G283" s="190"/>
      <c r="H283" s="190"/>
      <c r="I283" s="189"/>
      <c r="J283" s="189"/>
      <c r="K283" s="189"/>
      <c r="L283" s="190"/>
      <c r="M283" s="190"/>
      <c r="N283" s="190"/>
      <c r="O283" s="190"/>
      <c r="P283" s="190"/>
      <c r="Q283" s="189"/>
      <c r="R283" s="189"/>
      <c r="S283" s="189"/>
      <c r="T283" s="190"/>
      <c r="U283" s="190"/>
      <c r="V283" s="190"/>
      <c r="W283" s="191"/>
      <c r="X283" s="191"/>
      <c r="Y283" s="191"/>
      <c r="Z283" s="191"/>
      <c r="AA283" s="191"/>
    </row>
    <row r="284" spans="1:27" s="274" customFormat="1" ht="12.75" customHeight="1">
      <c r="A284" s="188"/>
      <c r="B284" s="188"/>
      <c r="C284" s="189"/>
      <c r="D284" s="189"/>
      <c r="E284" s="189"/>
      <c r="F284" s="190"/>
      <c r="G284" s="190"/>
      <c r="H284" s="190"/>
      <c r="I284" s="189"/>
      <c r="J284" s="189"/>
      <c r="K284" s="189"/>
      <c r="L284" s="190"/>
      <c r="M284" s="190"/>
      <c r="N284" s="190"/>
      <c r="O284" s="190"/>
      <c r="P284" s="190"/>
      <c r="Q284" s="189"/>
      <c r="R284" s="189"/>
      <c r="S284" s="189"/>
      <c r="T284" s="190"/>
      <c r="U284" s="190"/>
      <c r="V284" s="190"/>
      <c r="W284" s="191"/>
      <c r="X284" s="191"/>
      <c r="Y284" s="191"/>
      <c r="Z284" s="191"/>
      <c r="AA284" s="191"/>
    </row>
    <row r="285" spans="1:27" s="274" customFormat="1" ht="12.75" customHeight="1">
      <c r="A285" s="188"/>
      <c r="B285" s="188"/>
      <c r="C285" s="189"/>
      <c r="D285" s="189"/>
      <c r="E285" s="189"/>
      <c r="F285" s="190"/>
      <c r="G285" s="190"/>
      <c r="H285" s="190"/>
      <c r="I285" s="189"/>
      <c r="J285" s="189"/>
      <c r="K285" s="189"/>
      <c r="L285" s="190"/>
      <c r="M285" s="190"/>
      <c r="N285" s="190"/>
      <c r="O285" s="190"/>
      <c r="P285" s="190"/>
      <c r="Q285" s="189"/>
      <c r="R285" s="189"/>
      <c r="S285" s="189"/>
      <c r="T285" s="190"/>
      <c r="U285" s="190"/>
      <c r="V285" s="190"/>
      <c r="W285" s="191"/>
      <c r="X285" s="191"/>
      <c r="Y285" s="191"/>
      <c r="Z285" s="191"/>
      <c r="AA285" s="191"/>
    </row>
    <row r="286" spans="1:27" s="274" customFormat="1" ht="12.75" customHeight="1">
      <c r="A286" s="188"/>
      <c r="B286" s="188"/>
      <c r="C286" s="189"/>
      <c r="D286" s="189"/>
      <c r="E286" s="189"/>
      <c r="F286" s="190"/>
      <c r="G286" s="190"/>
      <c r="H286" s="190"/>
      <c r="I286" s="189"/>
      <c r="J286" s="189"/>
      <c r="K286" s="189"/>
      <c r="L286" s="190"/>
      <c r="M286" s="190"/>
      <c r="N286" s="190"/>
      <c r="O286" s="190"/>
      <c r="P286" s="190"/>
      <c r="Q286" s="189"/>
      <c r="R286" s="189"/>
      <c r="S286" s="189"/>
      <c r="T286" s="190"/>
      <c r="U286" s="190"/>
      <c r="V286" s="190"/>
      <c r="W286" s="191"/>
      <c r="X286" s="191"/>
      <c r="Y286" s="191"/>
      <c r="Z286" s="191"/>
      <c r="AA286" s="191"/>
    </row>
    <row r="287" spans="1:27" s="274" customFormat="1" ht="12.75" customHeight="1">
      <c r="A287" s="188"/>
      <c r="B287" s="188"/>
      <c r="C287" s="189"/>
      <c r="D287" s="189"/>
      <c r="E287" s="189"/>
      <c r="F287" s="190"/>
      <c r="G287" s="190"/>
      <c r="H287" s="190"/>
      <c r="I287" s="189"/>
      <c r="J287" s="189"/>
      <c r="K287" s="189"/>
      <c r="L287" s="190"/>
      <c r="M287" s="190"/>
      <c r="N287" s="190"/>
      <c r="O287" s="190"/>
      <c r="P287" s="190"/>
      <c r="Q287" s="189"/>
      <c r="R287" s="189"/>
      <c r="S287" s="189"/>
      <c r="T287" s="190"/>
      <c r="U287" s="190"/>
      <c r="V287" s="190"/>
      <c r="W287" s="191"/>
      <c r="X287" s="191"/>
      <c r="Y287" s="191"/>
      <c r="Z287" s="191"/>
      <c r="AA287" s="191"/>
    </row>
    <row r="288" spans="1:27" s="274" customFormat="1" ht="12.75" customHeight="1">
      <c r="A288" s="188"/>
      <c r="B288" s="188"/>
      <c r="C288" s="189"/>
      <c r="D288" s="189"/>
      <c r="E288" s="189"/>
      <c r="F288" s="190"/>
      <c r="G288" s="190"/>
      <c r="H288" s="190"/>
      <c r="I288" s="189"/>
      <c r="J288" s="189"/>
      <c r="K288" s="189"/>
      <c r="L288" s="190"/>
      <c r="M288" s="190"/>
      <c r="N288" s="190"/>
      <c r="O288" s="190"/>
      <c r="P288" s="190"/>
      <c r="Q288" s="189"/>
      <c r="R288" s="189"/>
      <c r="S288" s="189"/>
      <c r="T288" s="190"/>
      <c r="U288" s="190"/>
      <c r="V288" s="190"/>
      <c r="W288" s="191"/>
      <c r="X288" s="191"/>
      <c r="Y288" s="191"/>
      <c r="Z288" s="191"/>
      <c r="AA288" s="191"/>
    </row>
    <row r="289" spans="1:27" s="274" customFormat="1" ht="12.75" customHeight="1">
      <c r="A289" s="188"/>
      <c r="B289" s="188"/>
      <c r="C289" s="189"/>
      <c r="D289" s="189"/>
      <c r="E289" s="189"/>
      <c r="F289" s="190"/>
      <c r="G289" s="190"/>
      <c r="H289" s="190"/>
      <c r="I289" s="189"/>
      <c r="J289" s="189"/>
      <c r="K289" s="189"/>
      <c r="L289" s="190"/>
      <c r="M289" s="190"/>
      <c r="N289" s="190"/>
      <c r="O289" s="190"/>
      <c r="P289" s="190"/>
      <c r="Q289" s="189"/>
      <c r="R289" s="189"/>
      <c r="S289" s="189"/>
      <c r="T289" s="190"/>
      <c r="U289" s="190"/>
      <c r="V289" s="190"/>
      <c r="W289" s="191"/>
      <c r="X289" s="191"/>
      <c r="Y289" s="191"/>
      <c r="Z289" s="191"/>
      <c r="AA289" s="191"/>
    </row>
    <row r="290" spans="1:27" s="274" customFormat="1" ht="12.75" customHeight="1">
      <c r="A290" s="188"/>
      <c r="B290" s="188"/>
      <c r="C290" s="189"/>
      <c r="D290" s="189"/>
      <c r="E290" s="189"/>
      <c r="F290" s="190"/>
      <c r="G290" s="190"/>
      <c r="H290" s="190"/>
      <c r="I290" s="189"/>
      <c r="J290" s="189"/>
      <c r="K290" s="189"/>
      <c r="L290" s="190"/>
      <c r="M290" s="190"/>
      <c r="N290" s="190"/>
      <c r="O290" s="190"/>
      <c r="P290" s="190"/>
      <c r="Q290" s="189"/>
      <c r="R290" s="189"/>
      <c r="S290" s="189"/>
      <c r="T290" s="190"/>
      <c r="U290" s="190"/>
      <c r="V290" s="190"/>
      <c r="W290" s="191"/>
      <c r="X290" s="191"/>
      <c r="Y290" s="191"/>
      <c r="Z290" s="191"/>
      <c r="AA290" s="191"/>
    </row>
    <row r="291" spans="1:27" s="274" customFormat="1" ht="12.75" customHeight="1">
      <c r="A291" s="188"/>
      <c r="B291" s="188"/>
      <c r="C291" s="189"/>
      <c r="D291" s="189"/>
      <c r="E291" s="189"/>
      <c r="F291" s="190"/>
      <c r="G291" s="190"/>
      <c r="H291" s="190"/>
      <c r="I291" s="189"/>
      <c r="J291" s="189"/>
      <c r="K291" s="189"/>
      <c r="L291" s="190"/>
      <c r="M291" s="190"/>
      <c r="N291" s="190"/>
      <c r="O291" s="190"/>
      <c r="P291" s="190"/>
      <c r="Q291" s="189"/>
      <c r="R291" s="189"/>
      <c r="S291" s="189"/>
      <c r="T291" s="190"/>
      <c r="U291" s="190"/>
      <c r="V291" s="190"/>
      <c r="W291" s="191"/>
      <c r="X291" s="191"/>
      <c r="Y291" s="191"/>
      <c r="Z291" s="191"/>
      <c r="AA291" s="191"/>
    </row>
    <row r="292" spans="1:27" s="274" customFormat="1" ht="12.75" customHeight="1">
      <c r="A292" s="188"/>
      <c r="B292" s="188"/>
      <c r="C292" s="189"/>
      <c r="D292" s="189"/>
      <c r="E292" s="189"/>
      <c r="F292" s="190"/>
      <c r="G292" s="190"/>
      <c r="H292" s="190"/>
      <c r="I292" s="189"/>
      <c r="J292" s="189"/>
      <c r="K292" s="189"/>
      <c r="L292" s="190"/>
      <c r="M292" s="190"/>
      <c r="N292" s="190"/>
      <c r="O292" s="190"/>
      <c r="P292" s="190"/>
      <c r="Q292" s="189"/>
      <c r="R292" s="189"/>
      <c r="S292" s="189"/>
      <c r="T292" s="190"/>
      <c r="U292" s="190"/>
      <c r="V292" s="190"/>
      <c r="W292" s="191"/>
      <c r="X292" s="191"/>
      <c r="Y292" s="191"/>
      <c r="Z292" s="191"/>
      <c r="AA292" s="191"/>
    </row>
    <row r="293" spans="1:27" s="274" customFormat="1" ht="12.75" customHeight="1">
      <c r="A293" s="188"/>
      <c r="B293" s="188"/>
      <c r="C293" s="189"/>
      <c r="D293" s="189"/>
      <c r="E293" s="189"/>
      <c r="F293" s="190"/>
      <c r="G293" s="190"/>
      <c r="H293" s="190"/>
      <c r="I293" s="189"/>
      <c r="J293" s="189"/>
      <c r="K293" s="189"/>
      <c r="L293" s="190"/>
      <c r="M293" s="190"/>
      <c r="N293" s="190"/>
      <c r="O293" s="190"/>
      <c r="P293" s="190"/>
      <c r="Q293" s="189"/>
      <c r="R293" s="189"/>
      <c r="S293" s="189"/>
      <c r="T293" s="190"/>
      <c r="U293" s="190"/>
      <c r="V293" s="190"/>
      <c r="W293" s="191"/>
      <c r="X293" s="191"/>
      <c r="Y293" s="191"/>
      <c r="Z293" s="191"/>
      <c r="AA293" s="191"/>
    </row>
    <row r="294" spans="1:27" s="274" customFormat="1" ht="12.75" customHeight="1">
      <c r="A294" s="188"/>
      <c r="B294" s="188"/>
      <c r="C294" s="189"/>
      <c r="D294" s="189"/>
      <c r="E294" s="189"/>
      <c r="F294" s="190"/>
      <c r="G294" s="190"/>
      <c r="H294" s="190"/>
      <c r="I294" s="189"/>
      <c r="J294" s="189"/>
      <c r="K294" s="189"/>
      <c r="L294" s="190"/>
      <c r="M294" s="190"/>
      <c r="N294" s="190"/>
      <c r="O294" s="190"/>
      <c r="P294" s="190"/>
      <c r="Q294" s="189"/>
      <c r="R294" s="189"/>
      <c r="S294" s="189"/>
      <c r="T294" s="190"/>
      <c r="U294" s="190"/>
      <c r="V294" s="190"/>
      <c r="W294" s="191"/>
      <c r="X294" s="191"/>
      <c r="Y294" s="191"/>
      <c r="Z294" s="191"/>
      <c r="AA294" s="191"/>
    </row>
    <row r="295" spans="1:27" s="274" customFormat="1" ht="12.75" customHeight="1">
      <c r="A295" s="188"/>
      <c r="B295" s="188"/>
      <c r="C295" s="189"/>
      <c r="D295" s="189"/>
      <c r="E295" s="189"/>
      <c r="F295" s="190"/>
      <c r="G295" s="190"/>
      <c r="H295" s="190"/>
      <c r="I295" s="189"/>
      <c r="J295" s="189"/>
      <c r="K295" s="189"/>
      <c r="L295" s="190"/>
      <c r="M295" s="190"/>
      <c r="N295" s="190"/>
      <c r="O295" s="190"/>
      <c r="P295" s="190"/>
      <c r="Q295" s="189"/>
      <c r="R295" s="189"/>
      <c r="S295" s="189"/>
      <c r="T295" s="190"/>
      <c r="U295" s="190"/>
      <c r="V295" s="190"/>
      <c r="W295" s="191"/>
      <c r="X295" s="191"/>
      <c r="Y295" s="191"/>
      <c r="Z295" s="191"/>
      <c r="AA295" s="191"/>
    </row>
    <row r="296" spans="1:27" s="274" customFormat="1" ht="12.75" customHeight="1">
      <c r="A296" s="188"/>
      <c r="B296" s="188"/>
      <c r="C296" s="189"/>
      <c r="D296" s="189"/>
      <c r="E296" s="189"/>
      <c r="F296" s="190"/>
      <c r="G296" s="190"/>
      <c r="H296" s="190"/>
      <c r="I296" s="189"/>
      <c r="J296" s="189"/>
      <c r="K296" s="189"/>
      <c r="L296" s="190"/>
      <c r="M296" s="190"/>
      <c r="N296" s="190"/>
      <c r="O296" s="190"/>
      <c r="P296" s="190"/>
      <c r="Q296" s="189"/>
      <c r="R296" s="189"/>
      <c r="S296" s="189"/>
      <c r="T296" s="190"/>
      <c r="U296" s="190"/>
      <c r="V296" s="190"/>
      <c r="W296" s="191"/>
      <c r="X296" s="191"/>
      <c r="Y296" s="191"/>
      <c r="Z296" s="191"/>
      <c r="AA296" s="191"/>
    </row>
    <row r="297" spans="1:27" s="274" customFormat="1" ht="12.75" customHeight="1">
      <c r="A297" s="188"/>
      <c r="B297" s="188"/>
      <c r="C297" s="189"/>
      <c r="D297" s="189"/>
      <c r="E297" s="189"/>
      <c r="F297" s="190"/>
      <c r="G297" s="190"/>
      <c r="H297" s="190"/>
      <c r="I297" s="189"/>
      <c r="J297" s="189"/>
      <c r="K297" s="189"/>
      <c r="L297" s="190"/>
      <c r="M297" s="190"/>
      <c r="N297" s="190"/>
      <c r="O297" s="190"/>
      <c r="P297" s="190"/>
      <c r="Q297" s="189"/>
      <c r="R297" s="189"/>
      <c r="S297" s="189"/>
      <c r="T297" s="190"/>
      <c r="U297" s="190"/>
      <c r="V297" s="190"/>
      <c r="W297" s="191"/>
      <c r="X297" s="191"/>
      <c r="Y297" s="191"/>
      <c r="Z297" s="191"/>
      <c r="AA297" s="191"/>
    </row>
    <row r="298" spans="1:27" s="274" customFormat="1" ht="12.75" customHeight="1">
      <c r="A298" s="188"/>
      <c r="B298" s="188"/>
      <c r="C298" s="189"/>
      <c r="D298" s="189"/>
      <c r="E298" s="189"/>
      <c r="F298" s="190"/>
      <c r="G298" s="190"/>
      <c r="H298" s="190"/>
      <c r="I298" s="189"/>
      <c r="J298" s="189"/>
      <c r="K298" s="189"/>
      <c r="L298" s="190"/>
      <c r="M298" s="190"/>
      <c r="N298" s="190"/>
      <c r="O298" s="190"/>
      <c r="P298" s="190"/>
      <c r="Q298" s="189"/>
      <c r="R298" s="189"/>
      <c r="S298" s="189"/>
      <c r="T298" s="190"/>
      <c r="U298" s="190"/>
      <c r="V298" s="190"/>
      <c r="W298" s="191"/>
      <c r="X298" s="191"/>
      <c r="Y298" s="191"/>
      <c r="Z298" s="191"/>
      <c r="AA298" s="191"/>
    </row>
    <row r="299" spans="1:27" s="274" customFormat="1" ht="12.75" customHeight="1">
      <c r="A299" s="188"/>
      <c r="B299" s="188"/>
      <c r="C299" s="189"/>
      <c r="D299" s="189"/>
      <c r="E299" s="189"/>
      <c r="F299" s="190"/>
      <c r="G299" s="190"/>
      <c r="H299" s="190"/>
      <c r="I299" s="189"/>
      <c r="J299" s="189"/>
      <c r="K299" s="189"/>
      <c r="L299" s="190"/>
      <c r="M299" s="190"/>
      <c r="N299" s="190"/>
      <c r="O299" s="190"/>
      <c r="P299" s="190"/>
      <c r="Q299" s="189"/>
      <c r="R299" s="189"/>
      <c r="S299" s="189"/>
      <c r="T299" s="190"/>
      <c r="U299" s="190"/>
      <c r="V299" s="190"/>
      <c r="W299" s="191"/>
      <c r="X299" s="191"/>
      <c r="Y299" s="191"/>
      <c r="Z299" s="191"/>
      <c r="AA299" s="191"/>
    </row>
    <row r="300" spans="1:27" s="274" customFormat="1" ht="12.75" customHeight="1">
      <c r="A300" s="188"/>
      <c r="B300" s="188"/>
      <c r="C300" s="189"/>
      <c r="D300" s="189"/>
      <c r="E300" s="189"/>
      <c r="F300" s="190"/>
      <c r="G300" s="190"/>
      <c r="H300" s="190"/>
      <c r="I300" s="189"/>
      <c r="J300" s="189"/>
      <c r="K300" s="189"/>
      <c r="L300" s="190"/>
      <c r="M300" s="190"/>
      <c r="N300" s="190"/>
      <c r="O300" s="190"/>
      <c r="P300" s="190"/>
      <c r="Q300" s="189"/>
      <c r="R300" s="189"/>
      <c r="S300" s="189"/>
      <c r="T300" s="190"/>
      <c r="U300" s="190"/>
      <c r="V300" s="190"/>
      <c r="W300" s="191"/>
      <c r="X300" s="191"/>
      <c r="Y300" s="191"/>
      <c r="Z300" s="191"/>
      <c r="AA300" s="191"/>
    </row>
    <row r="301" spans="1:27" s="274" customFormat="1" ht="12.75" customHeight="1">
      <c r="A301" s="188"/>
      <c r="B301" s="188"/>
      <c r="C301" s="189"/>
      <c r="D301" s="189"/>
      <c r="E301" s="189"/>
      <c r="F301" s="190"/>
      <c r="G301" s="190"/>
      <c r="H301" s="190"/>
      <c r="I301" s="189"/>
      <c r="J301" s="189"/>
      <c r="K301" s="189"/>
      <c r="L301" s="190"/>
      <c r="M301" s="190"/>
      <c r="N301" s="190"/>
      <c r="O301" s="190"/>
      <c r="P301" s="190"/>
      <c r="Q301" s="189"/>
      <c r="R301" s="189"/>
      <c r="S301" s="189"/>
      <c r="T301" s="190"/>
      <c r="U301" s="190"/>
      <c r="V301" s="190"/>
      <c r="W301" s="191"/>
      <c r="X301" s="191"/>
      <c r="Y301" s="191"/>
      <c r="Z301" s="191"/>
      <c r="AA301" s="191"/>
    </row>
    <row r="302" spans="1:27" s="274" customFormat="1" ht="12.75" customHeight="1">
      <c r="A302" s="188"/>
      <c r="B302" s="188"/>
      <c r="C302" s="189"/>
      <c r="D302" s="189"/>
      <c r="E302" s="189"/>
      <c r="F302" s="190"/>
      <c r="G302" s="190"/>
      <c r="H302" s="190"/>
      <c r="I302" s="189"/>
      <c r="J302" s="189"/>
      <c r="K302" s="189"/>
      <c r="L302" s="190"/>
      <c r="M302" s="190"/>
      <c r="N302" s="190"/>
      <c r="O302" s="190"/>
      <c r="P302" s="190"/>
      <c r="Q302" s="189"/>
      <c r="R302" s="189"/>
      <c r="S302" s="189"/>
      <c r="T302" s="190"/>
      <c r="U302" s="190"/>
      <c r="V302" s="190"/>
      <c r="W302" s="191"/>
      <c r="X302" s="191"/>
      <c r="Y302" s="191"/>
      <c r="Z302" s="191"/>
      <c r="AA302" s="191"/>
    </row>
    <row r="303" spans="1:27" s="274" customFormat="1" ht="12.75" customHeight="1">
      <c r="A303" s="188"/>
      <c r="B303" s="188"/>
      <c r="C303" s="189"/>
      <c r="D303" s="189"/>
      <c r="E303" s="189"/>
      <c r="F303" s="190"/>
      <c r="G303" s="190"/>
      <c r="H303" s="190"/>
      <c r="I303" s="189"/>
      <c r="J303" s="189"/>
      <c r="K303" s="189"/>
      <c r="L303" s="190"/>
      <c r="M303" s="190"/>
      <c r="N303" s="190"/>
      <c r="O303" s="190"/>
      <c r="P303" s="190"/>
      <c r="Q303" s="189"/>
      <c r="R303" s="189"/>
      <c r="S303" s="189"/>
      <c r="T303" s="190"/>
      <c r="U303" s="190"/>
      <c r="V303" s="190"/>
      <c r="W303" s="191"/>
      <c r="X303" s="191"/>
      <c r="Y303" s="191"/>
      <c r="Z303" s="191"/>
      <c r="AA303" s="191"/>
    </row>
    <row r="304" spans="1:27" s="274" customFormat="1" ht="12.75" customHeight="1">
      <c r="A304" s="188"/>
      <c r="B304" s="188"/>
      <c r="C304" s="189"/>
      <c r="D304" s="189"/>
      <c r="E304" s="189"/>
      <c r="F304" s="190"/>
      <c r="G304" s="190"/>
      <c r="H304" s="190"/>
      <c r="I304" s="189"/>
      <c r="J304" s="189"/>
      <c r="K304" s="189"/>
      <c r="L304" s="190"/>
      <c r="M304" s="190"/>
      <c r="N304" s="190"/>
      <c r="O304" s="190"/>
      <c r="P304" s="190"/>
      <c r="Q304" s="189"/>
      <c r="R304" s="189"/>
      <c r="S304" s="189"/>
      <c r="T304" s="190"/>
      <c r="U304" s="190"/>
      <c r="V304" s="190"/>
      <c r="W304" s="191"/>
      <c r="X304" s="191"/>
      <c r="Y304" s="191"/>
      <c r="Z304" s="191"/>
      <c r="AA304" s="191"/>
    </row>
    <row r="305" spans="1:27" s="274" customFormat="1" ht="12.75" customHeight="1">
      <c r="A305" s="188"/>
      <c r="B305" s="188"/>
      <c r="C305" s="189"/>
      <c r="D305" s="189"/>
      <c r="E305" s="189"/>
      <c r="F305" s="190"/>
      <c r="G305" s="190"/>
      <c r="H305" s="190"/>
      <c r="I305" s="189"/>
      <c r="J305" s="189"/>
      <c r="K305" s="189"/>
      <c r="L305" s="190"/>
      <c r="M305" s="190"/>
      <c r="N305" s="190"/>
      <c r="O305" s="190"/>
      <c r="P305" s="190"/>
      <c r="Q305" s="189"/>
      <c r="R305" s="189"/>
      <c r="S305" s="189"/>
      <c r="T305" s="190"/>
      <c r="U305" s="190"/>
      <c r="V305" s="190"/>
      <c r="W305" s="191"/>
      <c r="X305" s="191"/>
      <c r="Y305" s="191"/>
      <c r="Z305" s="191"/>
      <c r="AA305" s="191"/>
    </row>
    <row r="306" spans="1:27" s="274" customFormat="1" ht="12.75" customHeight="1">
      <c r="A306" s="188"/>
      <c r="B306" s="188"/>
      <c r="C306" s="189"/>
      <c r="D306" s="189"/>
      <c r="E306" s="189"/>
      <c r="F306" s="190"/>
      <c r="G306" s="190"/>
      <c r="H306" s="190"/>
      <c r="I306" s="189"/>
      <c r="J306" s="189"/>
      <c r="K306" s="189"/>
      <c r="L306" s="190"/>
      <c r="M306" s="190"/>
      <c r="N306" s="190"/>
      <c r="O306" s="190"/>
      <c r="P306" s="190"/>
      <c r="Q306" s="189"/>
      <c r="R306" s="189"/>
      <c r="S306" s="189"/>
      <c r="T306" s="190"/>
      <c r="U306" s="190"/>
      <c r="V306" s="190"/>
      <c r="W306" s="191"/>
      <c r="X306" s="191"/>
      <c r="Y306" s="191"/>
      <c r="Z306" s="191"/>
      <c r="AA306" s="191"/>
    </row>
    <row r="307" spans="1:27" s="274" customFormat="1" ht="12.75" customHeight="1">
      <c r="A307" s="188"/>
      <c r="B307" s="188"/>
      <c r="C307" s="189"/>
      <c r="D307" s="189"/>
      <c r="E307" s="189"/>
      <c r="F307" s="190"/>
      <c r="G307" s="190"/>
      <c r="H307" s="190"/>
      <c r="I307" s="189"/>
      <c r="J307" s="189"/>
      <c r="K307" s="189"/>
      <c r="L307" s="190"/>
      <c r="M307" s="190"/>
      <c r="N307" s="190"/>
      <c r="O307" s="190"/>
      <c r="P307" s="190"/>
      <c r="Q307" s="189"/>
      <c r="R307" s="189"/>
      <c r="S307" s="189"/>
      <c r="T307" s="190"/>
      <c r="U307" s="190"/>
      <c r="V307" s="190"/>
      <c r="W307" s="191"/>
      <c r="X307" s="191"/>
      <c r="Y307" s="191"/>
      <c r="Z307" s="191"/>
      <c r="AA307" s="191"/>
    </row>
    <row r="308" spans="1:27" s="274" customFormat="1" ht="12.75" customHeight="1">
      <c r="A308" s="188"/>
      <c r="B308" s="188"/>
      <c r="C308" s="189"/>
      <c r="D308" s="189"/>
      <c r="E308" s="189"/>
      <c r="F308" s="190"/>
      <c r="G308" s="190"/>
      <c r="H308" s="190"/>
      <c r="I308" s="189"/>
      <c r="J308" s="189"/>
      <c r="K308" s="189"/>
      <c r="L308" s="190"/>
      <c r="M308" s="190"/>
      <c r="N308" s="190"/>
      <c r="O308" s="190"/>
      <c r="P308" s="190"/>
      <c r="Q308" s="189"/>
      <c r="R308" s="189"/>
      <c r="S308" s="189"/>
      <c r="T308" s="190"/>
      <c r="U308" s="190"/>
      <c r="V308" s="190"/>
      <c r="W308" s="191"/>
      <c r="X308" s="191"/>
      <c r="Y308" s="191"/>
      <c r="Z308" s="191"/>
      <c r="AA308" s="191"/>
    </row>
    <row r="309" spans="1:27" s="274" customFormat="1" ht="12.75" customHeight="1">
      <c r="A309" s="188"/>
      <c r="B309" s="188"/>
      <c r="C309" s="189"/>
      <c r="D309" s="189"/>
      <c r="E309" s="189"/>
      <c r="F309" s="190"/>
      <c r="G309" s="190"/>
      <c r="H309" s="190"/>
      <c r="I309" s="189"/>
      <c r="J309" s="189"/>
      <c r="K309" s="189"/>
      <c r="L309" s="190"/>
      <c r="M309" s="190"/>
      <c r="N309" s="190"/>
      <c r="O309" s="190"/>
      <c r="P309" s="190"/>
      <c r="Q309" s="189"/>
      <c r="R309" s="189"/>
      <c r="S309" s="189"/>
      <c r="T309" s="190"/>
      <c r="U309" s="190"/>
      <c r="V309" s="190"/>
      <c r="W309" s="191"/>
      <c r="X309" s="191"/>
      <c r="Y309" s="191"/>
      <c r="Z309" s="191"/>
      <c r="AA309" s="191"/>
    </row>
    <row r="310" spans="1:27" s="274" customFormat="1" ht="12.75" customHeight="1">
      <c r="A310" s="188"/>
      <c r="B310" s="188"/>
      <c r="C310" s="189"/>
      <c r="D310" s="189"/>
      <c r="E310" s="189"/>
      <c r="F310" s="190"/>
      <c r="G310" s="190"/>
      <c r="H310" s="190"/>
      <c r="I310" s="189"/>
      <c r="J310" s="189"/>
      <c r="K310" s="189"/>
      <c r="L310" s="190"/>
      <c r="M310" s="190"/>
      <c r="N310" s="190"/>
      <c r="O310" s="190"/>
      <c r="P310" s="190"/>
      <c r="Q310" s="189"/>
      <c r="R310" s="189"/>
      <c r="S310" s="189"/>
      <c r="T310" s="190"/>
      <c r="U310" s="190"/>
      <c r="V310" s="190"/>
      <c r="W310" s="191"/>
      <c r="X310" s="191"/>
      <c r="Y310" s="191"/>
      <c r="Z310" s="191"/>
      <c r="AA310" s="191"/>
    </row>
    <row r="311" spans="1:27" s="274" customFormat="1" ht="12.75" customHeight="1">
      <c r="A311" s="188"/>
      <c r="B311" s="188"/>
      <c r="C311" s="189"/>
      <c r="D311" s="189"/>
      <c r="E311" s="189"/>
      <c r="F311" s="190"/>
      <c r="G311" s="190"/>
      <c r="H311" s="190"/>
      <c r="I311" s="189"/>
      <c r="J311" s="189"/>
      <c r="K311" s="189"/>
      <c r="L311" s="190"/>
      <c r="M311" s="190"/>
      <c r="N311" s="190"/>
      <c r="O311" s="190"/>
      <c r="P311" s="190"/>
      <c r="Q311" s="189"/>
      <c r="R311" s="189"/>
      <c r="S311" s="189"/>
      <c r="T311" s="190"/>
      <c r="U311" s="190"/>
      <c r="V311" s="190"/>
      <c r="W311" s="191"/>
      <c r="X311" s="191"/>
      <c r="Y311" s="191"/>
      <c r="Z311" s="191"/>
      <c r="AA311" s="191"/>
    </row>
    <row r="312" spans="1:27" s="274" customFormat="1" ht="12.75" customHeight="1">
      <c r="A312" s="188"/>
      <c r="B312" s="188"/>
      <c r="C312" s="189"/>
      <c r="D312" s="189"/>
      <c r="E312" s="189"/>
      <c r="F312" s="190"/>
      <c r="G312" s="190"/>
      <c r="H312" s="190"/>
      <c r="I312" s="189"/>
      <c r="J312" s="189"/>
      <c r="K312" s="189"/>
      <c r="L312" s="190"/>
      <c r="M312" s="190"/>
      <c r="N312" s="190"/>
      <c r="O312" s="190"/>
      <c r="P312" s="190"/>
      <c r="Q312" s="189"/>
      <c r="R312" s="189"/>
      <c r="S312" s="189"/>
      <c r="T312" s="190"/>
      <c r="U312" s="190"/>
      <c r="V312" s="190"/>
      <c r="W312" s="191"/>
      <c r="X312" s="191"/>
      <c r="Y312" s="191"/>
      <c r="Z312" s="191"/>
      <c r="AA312" s="191"/>
    </row>
    <row r="313" spans="1:27" s="274" customFormat="1" ht="12.75" customHeight="1">
      <c r="A313" s="188"/>
      <c r="B313" s="188"/>
      <c r="C313" s="189"/>
      <c r="D313" s="189"/>
      <c r="E313" s="189"/>
      <c r="F313" s="190"/>
      <c r="G313" s="190"/>
      <c r="H313" s="190"/>
      <c r="I313" s="189"/>
      <c r="J313" s="189"/>
      <c r="K313" s="189"/>
      <c r="L313" s="190"/>
      <c r="M313" s="190"/>
      <c r="N313" s="190"/>
      <c r="O313" s="190"/>
      <c r="P313" s="190"/>
      <c r="Q313" s="189"/>
      <c r="R313" s="189"/>
      <c r="S313" s="189"/>
      <c r="T313" s="190"/>
      <c r="U313" s="190"/>
      <c r="V313" s="190"/>
      <c r="W313" s="191"/>
      <c r="X313" s="191"/>
      <c r="Y313" s="191"/>
      <c r="Z313" s="191"/>
      <c r="AA313" s="191"/>
    </row>
    <row r="314" spans="1:27" s="274" customFormat="1" ht="12.75" customHeight="1">
      <c r="A314" s="188"/>
      <c r="B314" s="188"/>
      <c r="C314" s="189"/>
      <c r="D314" s="189"/>
      <c r="E314" s="189"/>
      <c r="F314" s="190"/>
      <c r="G314" s="190"/>
      <c r="H314" s="190"/>
      <c r="I314" s="189"/>
      <c r="J314" s="189"/>
      <c r="K314" s="189"/>
      <c r="L314" s="190"/>
      <c r="M314" s="190"/>
      <c r="N314" s="190"/>
      <c r="O314" s="190"/>
      <c r="P314" s="190"/>
      <c r="Q314" s="189"/>
      <c r="R314" s="189"/>
      <c r="S314" s="189"/>
      <c r="T314" s="190"/>
      <c r="U314" s="190"/>
      <c r="V314" s="190"/>
      <c r="W314" s="191"/>
      <c r="X314" s="191"/>
      <c r="Y314" s="191"/>
      <c r="Z314" s="191"/>
      <c r="AA314" s="191"/>
    </row>
    <row r="315" spans="1:27" s="274" customFormat="1" ht="12.75" customHeight="1">
      <c r="A315" s="188"/>
      <c r="B315" s="188"/>
      <c r="C315" s="189"/>
      <c r="D315" s="189"/>
      <c r="E315" s="189"/>
      <c r="F315" s="190"/>
      <c r="G315" s="190"/>
      <c r="H315" s="190"/>
      <c r="I315" s="189"/>
      <c r="J315" s="189"/>
      <c r="K315" s="189"/>
      <c r="L315" s="190"/>
      <c r="M315" s="190"/>
      <c r="N315" s="190"/>
      <c r="O315" s="190"/>
      <c r="P315" s="190"/>
      <c r="Q315" s="189"/>
      <c r="R315" s="189"/>
      <c r="S315" s="189"/>
      <c r="T315" s="190"/>
      <c r="U315" s="190"/>
      <c r="V315" s="190"/>
      <c r="W315" s="191"/>
      <c r="X315" s="191"/>
      <c r="Y315" s="191"/>
      <c r="Z315" s="191"/>
      <c r="AA315" s="191"/>
    </row>
    <row r="316" spans="1:27" s="274" customFormat="1" ht="12.75" customHeight="1">
      <c r="A316" s="188"/>
      <c r="B316" s="188"/>
      <c r="C316" s="189"/>
      <c r="D316" s="189"/>
      <c r="E316" s="189"/>
      <c r="F316" s="190"/>
      <c r="G316" s="190"/>
      <c r="H316" s="190"/>
      <c r="I316" s="189"/>
      <c r="J316" s="189"/>
      <c r="K316" s="189"/>
      <c r="L316" s="190"/>
      <c r="M316" s="190"/>
      <c r="N316" s="190"/>
      <c r="O316" s="190"/>
      <c r="P316" s="190"/>
      <c r="Q316" s="189"/>
      <c r="R316" s="189"/>
      <c r="S316" s="189"/>
      <c r="T316" s="190"/>
      <c r="U316" s="190"/>
      <c r="V316" s="190"/>
      <c r="W316" s="191"/>
      <c r="X316" s="191"/>
      <c r="Y316" s="191"/>
      <c r="Z316" s="191"/>
      <c r="AA316" s="191"/>
    </row>
    <row r="317" spans="1:27" s="274" customFormat="1" ht="12.75" customHeight="1">
      <c r="A317" s="188"/>
      <c r="B317" s="188"/>
      <c r="C317" s="189"/>
      <c r="D317" s="189"/>
      <c r="E317" s="189"/>
      <c r="F317" s="190"/>
      <c r="G317" s="190"/>
      <c r="H317" s="190"/>
      <c r="I317" s="189"/>
      <c r="J317" s="189"/>
      <c r="K317" s="189"/>
      <c r="L317" s="190"/>
      <c r="M317" s="190"/>
      <c r="N317" s="190"/>
      <c r="O317" s="190"/>
      <c r="P317" s="190"/>
      <c r="Q317" s="189"/>
      <c r="R317" s="189"/>
      <c r="S317" s="189"/>
      <c r="T317" s="190"/>
      <c r="U317" s="190"/>
      <c r="V317" s="190"/>
      <c r="W317" s="191"/>
      <c r="X317" s="191"/>
      <c r="Y317" s="191"/>
      <c r="Z317" s="191"/>
      <c r="AA317" s="191"/>
    </row>
    <row r="318" spans="1:27" s="274" customFormat="1" ht="12.75" customHeight="1">
      <c r="A318" s="188"/>
      <c r="B318" s="188"/>
      <c r="C318" s="189"/>
      <c r="D318" s="189"/>
      <c r="E318" s="189"/>
      <c r="F318" s="190"/>
      <c r="G318" s="190"/>
      <c r="H318" s="190"/>
      <c r="I318" s="189"/>
      <c r="J318" s="189"/>
      <c r="K318" s="189"/>
      <c r="L318" s="190"/>
      <c r="M318" s="190"/>
      <c r="N318" s="190"/>
      <c r="O318" s="190"/>
      <c r="P318" s="190"/>
      <c r="Q318" s="189"/>
      <c r="R318" s="189"/>
      <c r="S318" s="189"/>
      <c r="T318" s="190"/>
      <c r="U318" s="190"/>
      <c r="V318" s="190"/>
      <c r="W318" s="191"/>
      <c r="X318" s="191"/>
      <c r="Y318" s="191"/>
      <c r="Z318" s="191"/>
      <c r="AA318" s="191"/>
    </row>
    <row r="319" spans="1:27" s="274" customFormat="1" ht="12.75" customHeight="1">
      <c r="A319" s="188"/>
      <c r="B319" s="188"/>
      <c r="C319" s="189"/>
      <c r="D319" s="189"/>
      <c r="E319" s="189"/>
      <c r="F319" s="190"/>
      <c r="G319" s="190"/>
      <c r="H319" s="190"/>
      <c r="I319" s="189"/>
      <c r="J319" s="189"/>
      <c r="K319" s="189"/>
      <c r="L319" s="190"/>
      <c r="M319" s="190"/>
      <c r="N319" s="190"/>
      <c r="O319" s="190"/>
      <c r="P319" s="190"/>
      <c r="Q319" s="189"/>
      <c r="R319" s="189"/>
      <c r="S319" s="189"/>
      <c r="T319" s="190"/>
      <c r="U319" s="190"/>
      <c r="V319" s="190"/>
      <c r="W319" s="191"/>
      <c r="X319" s="191"/>
      <c r="Y319" s="191"/>
      <c r="Z319" s="191"/>
      <c r="AA319" s="191"/>
    </row>
    <row r="320" spans="1:27" s="274" customFormat="1" ht="12.75" customHeight="1">
      <c r="A320" s="188"/>
      <c r="B320" s="188"/>
      <c r="C320" s="189"/>
      <c r="D320" s="189"/>
      <c r="E320" s="189"/>
      <c r="F320" s="190"/>
      <c r="G320" s="190"/>
      <c r="H320" s="190"/>
      <c r="I320" s="189"/>
      <c r="J320" s="189"/>
      <c r="K320" s="189"/>
      <c r="L320" s="190"/>
      <c r="M320" s="190"/>
      <c r="N320" s="190"/>
      <c r="O320" s="190"/>
      <c r="P320" s="190"/>
      <c r="Q320" s="189"/>
      <c r="R320" s="189"/>
      <c r="S320" s="189"/>
      <c r="T320" s="190"/>
      <c r="U320" s="190"/>
      <c r="V320" s="190"/>
      <c r="W320" s="191"/>
      <c r="X320" s="191"/>
      <c r="Y320" s="191"/>
      <c r="Z320" s="191"/>
      <c r="AA320" s="191"/>
    </row>
    <row r="321" spans="1:27" s="274" customFormat="1" ht="12.75" customHeight="1">
      <c r="A321" s="188"/>
      <c r="B321" s="188"/>
      <c r="C321" s="189"/>
      <c r="D321" s="189"/>
      <c r="E321" s="189"/>
      <c r="F321" s="190"/>
      <c r="G321" s="190"/>
      <c r="H321" s="190"/>
      <c r="I321" s="189"/>
      <c r="J321" s="189"/>
      <c r="K321" s="189"/>
      <c r="L321" s="190"/>
      <c r="M321" s="190"/>
      <c r="N321" s="190"/>
      <c r="O321" s="190"/>
      <c r="P321" s="190"/>
      <c r="Q321" s="189"/>
      <c r="R321" s="189"/>
      <c r="S321" s="189"/>
      <c r="T321" s="190"/>
      <c r="U321" s="190"/>
      <c r="V321" s="190"/>
      <c r="W321" s="191"/>
      <c r="X321" s="191"/>
      <c r="Y321" s="191"/>
      <c r="Z321" s="191"/>
      <c r="AA321" s="191"/>
    </row>
    <row r="322" spans="1:27" s="274" customFormat="1" ht="12.75" customHeight="1">
      <c r="A322" s="188"/>
      <c r="B322" s="188"/>
      <c r="C322" s="189"/>
      <c r="D322" s="189"/>
      <c r="E322" s="189"/>
      <c r="F322" s="190"/>
      <c r="G322" s="190"/>
      <c r="H322" s="190"/>
      <c r="I322" s="189"/>
      <c r="J322" s="189"/>
      <c r="K322" s="189"/>
      <c r="L322" s="190"/>
      <c r="M322" s="190"/>
      <c r="N322" s="190"/>
      <c r="O322" s="190"/>
      <c r="P322" s="190"/>
      <c r="Q322" s="189"/>
      <c r="R322" s="189"/>
      <c r="S322" s="189"/>
      <c r="T322" s="190"/>
      <c r="U322" s="190"/>
      <c r="V322" s="190"/>
      <c r="W322" s="191"/>
      <c r="X322" s="191"/>
      <c r="Y322" s="191"/>
      <c r="Z322" s="191"/>
      <c r="AA322" s="191"/>
    </row>
    <row r="323" spans="1:27" s="274" customFormat="1" ht="12.75" customHeight="1">
      <c r="A323" s="188"/>
      <c r="B323" s="188"/>
      <c r="C323" s="189"/>
      <c r="D323" s="189"/>
      <c r="E323" s="189"/>
      <c r="F323" s="190"/>
      <c r="G323" s="190"/>
      <c r="H323" s="190"/>
      <c r="I323" s="189"/>
      <c r="J323" s="189"/>
      <c r="K323" s="189"/>
      <c r="L323" s="190"/>
      <c r="M323" s="190"/>
      <c r="N323" s="190"/>
      <c r="O323" s="190"/>
      <c r="P323" s="190"/>
      <c r="Q323" s="189"/>
      <c r="R323" s="189"/>
      <c r="S323" s="189"/>
      <c r="T323" s="190"/>
      <c r="U323" s="190"/>
      <c r="V323" s="190"/>
      <c r="W323" s="191"/>
      <c r="X323" s="191"/>
      <c r="Y323" s="191"/>
      <c r="Z323" s="191"/>
      <c r="AA323" s="191"/>
    </row>
    <row r="324" spans="1:27" s="274" customFormat="1" ht="12.75" customHeight="1">
      <c r="A324" s="188"/>
      <c r="B324" s="188"/>
      <c r="C324" s="189"/>
      <c r="D324" s="189"/>
      <c r="E324" s="189"/>
      <c r="F324" s="190"/>
      <c r="G324" s="190"/>
      <c r="H324" s="190"/>
      <c r="I324" s="189"/>
      <c r="J324" s="189"/>
      <c r="K324" s="189"/>
      <c r="L324" s="190"/>
      <c r="M324" s="190"/>
      <c r="N324" s="190"/>
      <c r="O324" s="190"/>
      <c r="P324" s="190"/>
      <c r="Q324" s="189"/>
      <c r="R324" s="189"/>
      <c r="S324" s="189"/>
      <c r="T324" s="190"/>
      <c r="U324" s="190"/>
      <c r="V324" s="190"/>
      <c r="W324" s="191"/>
      <c r="X324" s="191"/>
      <c r="Y324" s="191"/>
      <c r="Z324" s="191"/>
      <c r="AA324" s="191"/>
    </row>
    <row r="325" spans="1:27" s="274" customFormat="1" ht="12.75" customHeight="1">
      <c r="A325" s="188"/>
      <c r="B325" s="188"/>
      <c r="C325" s="189"/>
      <c r="D325" s="189"/>
      <c r="E325" s="189"/>
      <c r="F325" s="190"/>
      <c r="G325" s="190"/>
      <c r="H325" s="190"/>
      <c r="I325" s="189"/>
      <c r="J325" s="189"/>
      <c r="K325" s="189"/>
      <c r="L325" s="190"/>
      <c r="M325" s="190"/>
      <c r="N325" s="190"/>
      <c r="O325" s="190"/>
      <c r="P325" s="190"/>
      <c r="Q325" s="189"/>
      <c r="R325" s="189"/>
      <c r="S325" s="189"/>
      <c r="T325" s="190"/>
      <c r="U325" s="190"/>
      <c r="V325" s="190"/>
      <c r="W325" s="191"/>
      <c r="X325" s="191"/>
      <c r="Y325" s="191"/>
      <c r="Z325" s="191"/>
      <c r="AA325" s="191"/>
    </row>
    <row r="326" spans="1:27" s="274" customFormat="1" ht="12.75" customHeight="1">
      <c r="A326" s="188"/>
      <c r="B326" s="188"/>
      <c r="C326" s="189"/>
      <c r="D326" s="189"/>
      <c r="E326" s="189"/>
      <c r="F326" s="190"/>
      <c r="G326" s="190"/>
      <c r="H326" s="190"/>
      <c r="I326" s="189"/>
      <c r="J326" s="189"/>
      <c r="K326" s="189"/>
      <c r="L326" s="190"/>
      <c r="M326" s="190"/>
      <c r="N326" s="190"/>
      <c r="O326" s="190"/>
      <c r="P326" s="190"/>
      <c r="Q326" s="189"/>
      <c r="R326" s="189"/>
      <c r="S326" s="189"/>
      <c r="T326" s="190"/>
      <c r="U326" s="190"/>
      <c r="V326" s="190"/>
      <c r="W326" s="191"/>
      <c r="X326" s="191"/>
      <c r="Y326" s="191"/>
      <c r="Z326" s="191"/>
      <c r="AA326" s="191"/>
    </row>
    <row r="327" spans="1:27" s="274" customFormat="1" ht="12.75" customHeight="1">
      <c r="A327" s="188"/>
      <c r="B327" s="188"/>
      <c r="C327" s="189"/>
      <c r="D327" s="189"/>
      <c r="E327" s="189"/>
      <c r="F327" s="190"/>
      <c r="G327" s="190"/>
      <c r="H327" s="190"/>
      <c r="I327" s="189"/>
      <c r="J327" s="189"/>
      <c r="K327" s="189"/>
      <c r="L327" s="190"/>
      <c r="M327" s="190"/>
      <c r="N327" s="190"/>
      <c r="O327" s="190"/>
      <c r="P327" s="190"/>
      <c r="Q327" s="189"/>
      <c r="R327" s="189"/>
      <c r="S327" s="189"/>
      <c r="T327" s="190"/>
      <c r="U327" s="190"/>
      <c r="V327" s="190"/>
      <c r="W327" s="191"/>
      <c r="X327" s="191"/>
      <c r="Y327" s="191"/>
      <c r="Z327" s="191"/>
      <c r="AA327" s="191"/>
    </row>
    <row r="328" spans="1:27" s="274" customFormat="1" ht="12.75" customHeight="1">
      <c r="A328" s="188"/>
      <c r="B328" s="188"/>
      <c r="C328" s="189"/>
      <c r="D328" s="189"/>
      <c r="E328" s="189"/>
      <c r="F328" s="190"/>
      <c r="G328" s="190"/>
      <c r="H328" s="190"/>
      <c r="I328" s="189"/>
      <c r="J328" s="189"/>
      <c r="K328" s="189"/>
      <c r="L328" s="190"/>
      <c r="M328" s="190"/>
      <c r="N328" s="190"/>
      <c r="O328" s="190"/>
      <c r="P328" s="190"/>
      <c r="Q328" s="189"/>
      <c r="R328" s="189"/>
      <c r="S328" s="189"/>
      <c r="T328" s="190"/>
      <c r="U328" s="190"/>
      <c r="V328" s="190"/>
      <c r="W328" s="191"/>
      <c r="X328" s="191"/>
      <c r="Y328" s="191"/>
      <c r="Z328" s="191"/>
      <c r="AA328" s="191"/>
    </row>
    <row r="329" spans="1:27" s="274" customFormat="1" ht="12.75" customHeight="1">
      <c r="A329" s="188"/>
      <c r="B329" s="188"/>
      <c r="C329" s="189"/>
      <c r="D329" s="189"/>
      <c r="E329" s="189"/>
      <c r="F329" s="190"/>
      <c r="G329" s="190"/>
      <c r="H329" s="190"/>
      <c r="I329" s="189"/>
      <c r="J329" s="189"/>
      <c r="K329" s="189"/>
      <c r="L329" s="190"/>
      <c r="M329" s="190"/>
      <c r="N329" s="190"/>
      <c r="O329" s="190"/>
      <c r="P329" s="190"/>
      <c r="Q329" s="189"/>
      <c r="R329" s="189"/>
      <c r="S329" s="189"/>
      <c r="T329" s="190"/>
      <c r="U329" s="190"/>
      <c r="V329" s="190"/>
      <c r="W329" s="191"/>
      <c r="X329" s="191"/>
      <c r="Y329" s="191"/>
      <c r="Z329" s="191"/>
      <c r="AA329" s="191"/>
    </row>
    <row r="330" spans="1:27" s="274" customFormat="1" ht="12.75" customHeight="1">
      <c r="A330" s="188"/>
      <c r="B330" s="188"/>
      <c r="C330" s="189"/>
      <c r="D330" s="189"/>
      <c r="E330" s="189"/>
      <c r="F330" s="190"/>
      <c r="G330" s="190"/>
      <c r="H330" s="190"/>
      <c r="I330" s="189"/>
      <c r="J330" s="189"/>
      <c r="K330" s="189"/>
      <c r="L330" s="190"/>
      <c r="M330" s="190"/>
      <c r="N330" s="190"/>
      <c r="O330" s="190"/>
      <c r="P330" s="190"/>
      <c r="Q330" s="189"/>
      <c r="R330" s="189"/>
      <c r="S330" s="189"/>
      <c r="T330" s="190"/>
      <c r="U330" s="190"/>
      <c r="V330" s="190"/>
      <c r="W330" s="191"/>
      <c r="X330" s="191"/>
      <c r="Y330" s="191"/>
      <c r="Z330" s="191"/>
      <c r="AA330" s="191"/>
    </row>
    <row r="331" spans="1:27" s="274" customFormat="1" ht="12.75" customHeight="1">
      <c r="A331" s="188"/>
      <c r="B331" s="188"/>
      <c r="C331" s="189"/>
      <c r="D331" s="189"/>
      <c r="E331" s="189"/>
      <c r="F331" s="190"/>
      <c r="G331" s="190"/>
      <c r="H331" s="190"/>
      <c r="I331" s="189"/>
      <c r="J331" s="189"/>
      <c r="K331" s="189"/>
      <c r="L331" s="190"/>
      <c r="M331" s="190"/>
      <c r="N331" s="190"/>
      <c r="O331" s="190"/>
      <c r="P331" s="190"/>
      <c r="Q331" s="189"/>
      <c r="R331" s="189"/>
      <c r="S331" s="189"/>
      <c r="T331" s="190"/>
      <c r="U331" s="190"/>
      <c r="V331" s="190"/>
      <c r="W331" s="191"/>
      <c r="X331" s="191"/>
      <c r="Y331" s="191"/>
      <c r="Z331" s="191"/>
      <c r="AA331" s="191"/>
    </row>
    <row r="332" spans="1:27" s="274" customFormat="1" ht="12.75" customHeight="1">
      <c r="A332" s="188"/>
      <c r="B332" s="188"/>
      <c r="C332" s="189"/>
      <c r="D332" s="189"/>
      <c r="E332" s="189"/>
      <c r="F332" s="190"/>
      <c r="G332" s="190"/>
      <c r="H332" s="190"/>
      <c r="I332" s="189"/>
      <c r="J332" s="189"/>
      <c r="K332" s="189"/>
      <c r="L332" s="190"/>
      <c r="M332" s="190"/>
      <c r="N332" s="190"/>
      <c r="O332" s="190"/>
      <c r="P332" s="190"/>
      <c r="Q332" s="189"/>
      <c r="R332" s="189"/>
      <c r="S332" s="189"/>
      <c r="T332" s="190"/>
      <c r="U332" s="190"/>
      <c r="V332" s="190"/>
      <c r="W332" s="191"/>
      <c r="X332" s="191"/>
      <c r="Y332" s="191"/>
      <c r="Z332" s="191"/>
      <c r="AA332" s="191"/>
    </row>
    <row r="333" spans="1:27" s="274" customFormat="1" ht="12.75" customHeight="1">
      <c r="A333" s="188"/>
      <c r="B333" s="188"/>
      <c r="C333" s="189"/>
      <c r="D333" s="189"/>
      <c r="E333" s="189"/>
      <c r="F333" s="190"/>
      <c r="G333" s="190"/>
      <c r="H333" s="190"/>
      <c r="I333" s="189"/>
      <c r="J333" s="189"/>
      <c r="K333" s="189"/>
      <c r="L333" s="190"/>
      <c r="M333" s="190"/>
      <c r="N333" s="190"/>
      <c r="O333" s="190"/>
      <c r="P333" s="190"/>
      <c r="Q333" s="189"/>
      <c r="R333" s="189"/>
      <c r="S333" s="189"/>
      <c r="T333" s="190"/>
      <c r="U333" s="190"/>
      <c r="V333" s="190"/>
      <c r="W333" s="191"/>
      <c r="X333" s="191"/>
      <c r="Y333" s="191"/>
      <c r="Z333" s="191"/>
      <c r="AA333" s="191"/>
    </row>
    <row r="334" spans="1:27" s="274" customFormat="1" ht="12.75" customHeight="1">
      <c r="A334" s="188"/>
      <c r="B334" s="188"/>
      <c r="C334" s="189"/>
      <c r="D334" s="189"/>
      <c r="E334" s="189"/>
      <c r="F334" s="190"/>
      <c r="G334" s="190"/>
      <c r="H334" s="190"/>
      <c r="I334" s="189"/>
      <c r="J334" s="189"/>
      <c r="K334" s="189"/>
      <c r="L334" s="190"/>
      <c r="M334" s="190"/>
      <c r="N334" s="190"/>
      <c r="O334" s="190"/>
      <c r="P334" s="190"/>
      <c r="Q334" s="189"/>
      <c r="R334" s="189"/>
      <c r="S334" s="189"/>
      <c r="T334" s="190"/>
      <c r="U334" s="190"/>
      <c r="V334" s="190"/>
      <c r="W334" s="191"/>
      <c r="X334" s="191"/>
      <c r="Y334" s="191"/>
      <c r="Z334" s="191"/>
      <c r="AA334" s="191"/>
    </row>
    <row r="335" spans="1:27" s="274" customFormat="1" ht="12.75" customHeight="1">
      <c r="A335" s="188"/>
      <c r="B335" s="188"/>
      <c r="C335" s="189"/>
      <c r="D335" s="189"/>
      <c r="E335" s="189"/>
      <c r="F335" s="190"/>
      <c r="G335" s="190"/>
      <c r="H335" s="190"/>
      <c r="I335" s="189"/>
      <c r="J335" s="189"/>
      <c r="K335" s="189"/>
      <c r="L335" s="190"/>
      <c r="M335" s="190"/>
      <c r="N335" s="190"/>
      <c r="O335" s="190"/>
      <c r="P335" s="190"/>
      <c r="Q335" s="189"/>
      <c r="R335" s="189"/>
      <c r="S335" s="189"/>
      <c r="T335" s="190"/>
      <c r="U335" s="190"/>
      <c r="V335" s="190"/>
      <c r="W335" s="191"/>
      <c r="X335" s="191"/>
      <c r="Y335" s="191"/>
      <c r="Z335" s="191"/>
      <c r="AA335" s="191"/>
    </row>
    <row r="336" spans="1:27" s="274" customFormat="1" ht="12.75" customHeight="1">
      <c r="A336" s="188"/>
      <c r="B336" s="188"/>
      <c r="C336" s="189"/>
      <c r="D336" s="189"/>
      <c r="E336" s="189"/>
      <c r="F336" s="190"/>
      <c r="G336" s="190"/>
      <c r="H336" s="190"/>
      <c r="I336" s="189"/>
      <c r="J336" s="189"/>
      <c r="K336" s="189"/>
      <c r="L336" s="190"/>
      <c r="M336" s="190"/>
      <c r="N336" s="190"/>
      <c r="O336" s="190"/>
      <c r="P336" s="190"/>
      <c r="Q336" s="189"/>
      <c r="R336" s="189"/>
      <c r="S336" s="189"/>
      <c r="T336" s="190"/>
      <c r="U336" s="190"/>
      <c r="V336" s="190"/>
      <c r="W336" s="191"/>
      <c r="X336" s="191"/>
      <c r="Y336" s="191"/>
      <c r="Z336" s="191"/>
      <c r="AA336" s="191"/>
    </row>
    <row r="337" spans="1:27" s="274" customFormat="1" ht="12.75" customHeight="1">
      <c r="A337" s="188"/>
      <c r="B337" s="188"/>
      <c r="C337" s="189"/>
      <c r="D337" s="189"/>
      <c r="E337" s="189"/>
      <c r="F337" s="190"/>
      <c r="G337" s="190"/>
      <c r="H337" s="190"/>
      <c r="I337" s="189"/>
      <c r="J337" s="189"/>
      <c r="K337" s="189"/>
      <c r="L337" s="190"/>
      <c r="M337" s="190"/>
      <c r="N337" s="190"/>
      <c r="O337" s="190"/>
      <c r="P337" s="190"/>
      <c r="Q337" s="189"/>
      <c r="R337" s="189"/>
      <c r="S337" s="189"/>
      <c r="T337" s="190"/>
      <c r="U337" s="190"/>
      <c r="V337" s="190"/>
      <c r="W337" s="191"/>
      <c r="X337" s="191"/>
      <c r="Y337" s="191"/>
      <c r="Z337" s="191"/>
      <c r="AA337" s="191"/>
    </row>
    <row r="338" spans="1:27" s="274" customFormat="1" ht="12.75" customHeight="1">
      <c r="A338" s="188"/>
      <c r="B338" s="188"/>
      <c r="C338" s="189"/>
      <c r="D338" s="189"/>
      <c r="E338" s="189"/>
      <c r="F338" s="190"/>
      <c r="G338" s="190"/>
      <c r="H338" s="190"/>
      <c r="I338" s="189"/>
      <c r="J338" s="189"/>
      <c r="K338" s="189"/>
      <c r="L338" s="190"/>
      <c r="M338" s="190"/>
      <c r="N338" s="190"/>
      <c r="O338" s="190"/>
      <c r="P338" s="190"/>
      <c r="Q338" s="189"/>
      <c r="R338" s="189"/>
      <c r="S338" s="189"/>
      <c r="T338" s="190"/>
      <c r="U338" s="190"/>
      <c r="V338" s="190"/>
      <c r="W338" s="191"/>
      <c r="X338" s="191"/>
      <c r="Y338" s="191"/>
      <c r="Z338" s="191"/>
      <c r="AA338" s="191"/>
    </row>
    <row r="339" spans="1:27" s="274" customFormat="1" ht="12.75" customHeight="1">
      <c r="A339" s="188"/>
      <c r="B339" s="188"/>
      <c r="C339" s="189"/>
      <c r="D339" s="189"/>
      <c r="E339" s="189"/>
      <c r="F339" s="190"/>
      <c r="G339" s="190"/>
      <c r="H339" s="190"/>
      <c r="I339" s="189"/>
      <c r="J339" s="189"/>
      <c r="K339" s="189"/>
      <c r="L339" s="190"/>
      <c r="M339" s="190"/>
      <c r="N339" s="190"/>
      <c r="O339" s="190"/>
      <c r="P339" s="190"/>
      <c r="Q339" s="189"/>
      <c r="R339" s="189"/>
      <c r="S339" s="189"/>
      <c r="T339" s="190"/>
      <c r="U339" s="190"/>
      <c r="V339" s="190"/>
      <c r="W339" s="191"/>
      <c r="X339" s="191"/>
      <c r="Y339" s="191"/>
      <c r="Z339" s="191"/>
      <c r="AA339" s="191"/>
    </row>
    <row r="340" spans="1:27" s="274" customFormat="1" ht="12.75" customHeight="1">
      <c r="A340" s="188"/>
      <c r="B340" s="188"/>
      <c r="C340" s="189"/>
      <c r="D340" s="189"/>
      <c r="E340" s="189"/>
      <c r="F340" s="190"/>
      <c r="G340" s="190"/>
      <c r="H340" s="190"/>
      <c r="I340" s="189"/>
      <c r="J340" s="189"/>
      <c r="K340" s="189"/>
      <c r="L340" s="190"/>
      <c r="M340" s="190"/>
      <c r="N340" s="190"/>
      <c r="O340" s="190"/>
      <c r="P340" s="190"/>
      <c r="Q340" s="189"/>
      <c r="R340" s="189"/>
      <c r="S340" s="189"/>
      <c r="T340" s="190"/>
      <c r="U340" s="190"/>
      <c r="V340" s="190"/>
      <c r="W340" s="191"/>
      <c r="X340" s="191"/>
      <c r="Y340" s="191"/>
      <c r="Z340" s="191"/>
      <c r="AA340" s="191"/>
    </row>
    <row r="341" spans="1:27" s="274" customFormat="1" ht="12.75" customHeight="1">
      <c r="A341" s="188"/>
      <c r="B341" s="188"/>
      <c r="C341" s="189"/>
      <c r="D341" s="189"/>
      <c r="E341" s="189"/>
      <c r="F341" s="190"/>
      <c r="G341" s="190"/>
      <c r="H341" s="190"/>
      <c r="I341" s="189"/>
      <c r="J341" s="189"/>
      <c r="K341" s="189"/>
      <c r="L341" s="190"/>
      <c r="M341" s="190"/>
      <c r="N341" s="190"/>
      <c r="O341" s="190"/>
      <c r="P341" s="190"/>
      <c r="Q341" s="189"/>
      <c r="R341" s="189"/>
      <c r="S341" s="189"/>
      <c r="T341" s="190"/>
      <c r="U341" s="190"/>
      <c r="V341" s="190"/>
      <c r="W341" s="191"/>
      <c r="X341" s="191"/>
      <c r="Y341" s="191"/>
      <c r="Z341" s="191"/>
      <c r="AA341" s="191"/>
    </row>
    <row r="342" spans="1:27" s="274" customFormat="1" ht="12.75" customHeight="1">
      <c r="A342" s="188"/>
      <c r="B342" s="188"/>
      <c r="C342" s="189"/>
      <c r="D342" s="189"/>
      <c r="E342" s="189"/>
      <c r="F342" s="190"/>
      <c r="G342" s="190"/>
      <c r="H342" s="190"/>
      <c r="I342" s="189"/>
      <c r="J342" s="189"/>
      <c r="K342" s="189"/>
      <c r="L342" s="190"/>
      <c r="M342" s="190"/>
      <c r="N342" s="190"/>
      <c r="O342" s="190"/>
      <c r="P342" s="190"/>
      <c r="Q342" s="189"/>
      <c r="R342" s="189"/>
      <c r="S342" s="189"/>
      <c r="T342" s="190"/>
      <c r="U342" s="190"/>
      <c r="V342" s="190"/>
      <c r="W342" s="191"/>
      <c r="X342" s="191"/>
      <c r="Y342" s="191"/>
      <c r="Z342" s="191"/>
      <c r="AA342" s="191"/>
    </row>
    <row r="343" spans="1:27" s="274" customFormat="1" ht="12.75" customHeight="1">
      <c r="A343" s="188"/>
      <c r="B343" s="188"/>
      <c r="C343" s="189"/>
      <c r="D343" s="189"/>
      <c r="E343" s="189"/>
      <c r="F343" s="190"/>
      <c r="G343" s="190"/>
      <c r="H343" s="190"/>
      <c r="I343" s="189"/>
      <c r="J343" s="189"/>
      <c r="K343" s="189"/>
      <c r="L343" s="190"/>
      <c r="M343" s="190"/>
      <c r="N343" s="190"/>
      <c r="O343" s="190"/>
      <c r="P343" s="190"/>
      <c r="Q343" s="189"/>
      <c r="R343" s="189"/>
      <c r="S343" s="189"/>
      <c r="T343" s="190"/>
      <c r="U343" s="190"/>
      <c r="V343" s="190"/>
      <c r="W343" s="191"/>
      <c r="X343" s="191"/>
      <c r="Y343" s="191"/>
      <c r="Z343" s="191"/>
      <c r="AA343" s="191"/>
    </row>
    <row r="344" spans="1:27" s="274" customFormat="1" ht="12.75" customHeight="1">
      <c r="A344" s="188"/>
      <c r="B344" s="188"/>
      <c r="C344" s="189"/>
      <c r="D344" s="189"/>
      <c r="E344" s="189"/>
      <c r="F344" s="190"/>
      <c r="G344" s="190"/>
      <c r="H344" s="190"/>
      <c r="I344" s="189"/>
      <c r="J344" s="189"/>
      <c r="K344" s="189"/>
      <c r="L344" s="190"/>
      <c r="M344" s="190"/>
      <c r="N344" s="190"/>
      <c r="O344" s="190"/>
      <c r="P344" s="190"/>
      <c r="Q344" s="189"/>
      <c r="R344" s="189"/>
      <c r="S344" s="189"/>
      <c r="T344" s="190"/>
      <c r="U344" s="190"/>
      <c r="V344" s="190"/>
      <c r="W344" s="191"/>
      <c r="X344" s="191"/>
      <c r="Y344" s="191"/>
      <c r="Z344" s="191"/>
      <c r="AA344" s="191"/>
    </row>
    <row r="345" spans="1:27" s="274" customFormat="1" ht="12.75" customHeight="1">
      <c r="A345" s="188"/>
      <c r="B345" s="188"/>
      <c r="C345" s="189"/>
      <c r="D345" s="189"/>
      <c r="E345" s="189"/>
      <c r="F345" s="190"/>
      <c r="G345" s="190"/>
      <c r="H345" s="190"/>
      <c r="I345" s="189"/>
      <c r="J345" s="189"/>
      <c r="K345" s="189"/>
      <c r="L345" s="190"/>
      <c r="M345" s="190"/>
      <c r="N345" s="190"/>
      <c r="O345" s="190"/>
      <c r="P345" s="190"/>
      <c r="Q345" s="189"/>
      <c r="R345" s="189"/>
      <c r="S345" s="189"/>
      <c r="T345" s="190"/>
      <c r="U345" s="190"/>
      <c r="V345" s="190"/>
      <c r="W345" s="191"/>
      <c r="X345" s="191"/>
      <c r="Y345" s="191"/>
      <c r="Z345" s="191"/>
      <c r="AA345" s="191"/>
    </row>
    <row r="346" spans="1:27" s="274" customFormat="1" ht="12.75" customHeight="1">
      <c r="A346" s="188"/>
      <c r="B346" s="188"/>
      <c r="C346" s="189"/>
      <c r="D346" s="189"/>
      <c r="E346" s="189"/>
      <c r="F346" s="190"/>
      <c r="G346" s="190"/>
      <c r="H346" s="190"/>
      <c r="I346" s="189"/>
      <c r="J346" s="189"/>
      <c r="K346" s="189"/>
      <c r="L346" s="190"/>
      <c r="M346" s="190"/>
      <c r="N346" s="190"/>
      <c r="O346" s="190"/>
      <c r="P346" s="190"/>
      <c r="Q346" s="189"/>
      <c r="R346" s="189"/>
      <c r="S346" s="189"/>
      <c r="T346" s="190"/>
      <c r="U346" s="190"/>
      <c r="V346" s="190"/>
      <c r="W346" s="191"/>
      <c r="X346" s="191"/>
      <c r="Y346" s="191"/>
      <c r="Z346" s="191"/>
      <c r="AA346" s="191"/>
    </row>
    <row r="347" spans="1:27" s="274" customFormat="1" ht="12.75" customHeight="1">
      <c r="A347" s="188"/>
      <c r="B347" s="188"/>
      <c r="C347" s="189"/>
      <c r="D347" s="189"/>
      <c r="E347" s="189"/>
      <c r="F347" s="190"/>
      <c r="G347" s="190"/>
      <c r="H347" s="190"/>
      <c r="I347" s="189"/>
      <c r="J347" s="189"/>
      <c r="K347" s="189"/>
      <c r="L347" s="190"/>
      <c r="M347" s="190"/>
      <c r="N347" s="190"/>
      <c r="O347" s="190"/>
      <c r="P347" s="190"/>
      <c r="Q347" s="189"/>
      <c r="R347" s="189"/>
      <c r="S347" s="189"/>
      <c r="T347" s="190"/>
      <c r="U347" s="190"/>
      <c r="V347" s="190"/>
      <c r="W347" s="191"/>
      <c r="X347" s="191"/>
      <c r="Y347" s="191"/>
      <c r="Z347" s="191"/>
      <c r="AA347" s="191"/>
    </row>
    <row r="348" spans="1:27" s="274" customFormat="1" ht="12.75" customHeight="1">
      <c r="A348" s="188"/>
      <c r="B348" s="188"/>
      <c r="C348" s="189"/>
      <c r="D348" s="189"/>
      <c r="E348" s="189"/>
      <c r="F348" s="190"/>
      <c r="G348" s="190"/>
      <c r="H348" s="190"/>
      <c r="I348" s="189"/>
      <c r="J348" s="189"/>
      <c r="K348" s="189"/>
      <c r="L348" s="190"/>
      <c r="M348" s="190"/>
      <c r="N348" s="190"/>
      <c r="O348" s="190"/>
      <c r="P348" s="190"/>
      <c r="Q348" s="189"/>
      <c r="R348" s="189"/>
      <c r="S348" s="189"/>
      <c r="T348" s="190"/>
      <c r="U348" s="190"/>
      <c r="V348" s="190"/>
      <c r="W348" s="191"/>
      <c r="X348" s="191"/>
      <c r="Y348" s="191"/>
      <c r="Z348" s="191"/>
      <c r="AA348" s="191"/>
    </row>
    <row r="349" spans="1:27" s="274" customFormat="1" ht="12.75" customHeight="1">
      <c r="A349" s="188"/>
      <c r="B349" s="188"/>
      <c r="C349" s="189"/>
      <c r="D349" s="189"/>
      <c r="E349" s="189"/>
      <c r="F349" s="190"/>
      <c r="G349" s="190"/>
      <c r="H349" s="190"/>
      <c r="I349" s="189"/>
      <c r="J349" s="189"/>
      <c r="K349" s="189"/>
      <c r="L349" s="190"/>
      <c r="M349" s="190"/>
      <c r="N349" s="190"/>
      <c r="O349" s="190"/>
      <c r="P349" s="190"/>
      <c r="Q349" s="189"/>
      <c r="R349" s="189"/>
      <c r="S349" s="189"/>
      <c r="T349" s="190"/>
      <c r="U349" s="190"/>
      <c r="V349" s="190"/>
      <c r="W349" s="191"/>
      <c r="X349" s="191"/>
      <c r="Y349" s="191"/>
      <c r="Z349" s="191"/>
      <c r="AA349" s="191"/>
    </row>
    <row r="350" spans="1:27" s="274" customFormat="1" ht="12.75" customHeight="1">
      <c r="A350" s="188"/>
      <c r="B350" s="188"/>
      <c r="C350" s="189"/>
      <c r="D350" s="189"/>
      <c r="E350" s="189"/>
      <c r="F350" s="190"/>
      <c r="G350" s="190"/>
      <c r="H350" s="190"/>
      <c r="I350" s="189"/>
      <c r="J350" s="189"/>
      <c r="K350" s="189"/>
      <c r="L350" s="190"/>
      <c r="M350" s="190"/>
      <c r="N350" s="190"/>
      <c r="O350" s="190"/>
      <c r="P350" s="190"/>
      <c r="Q350" s="189"/>
      <c r="R350" s="189"/>
      <c r="S350" s="189"/>
      <c r="T350" s="190"/>
      <c r="U350" s="190"/>
      <c r="V350" s="190"/>
      <c r="W350" s="191"/>
      <c r="X350" s="191"/>
      <c r="Y350" s="191"/>
      <c r="Z350" s="191"/>
      <c r="AA350" s="191"/>
    </row>
    <row r="351" spans="1:27" s="274" customFormat="1" ht="12.75" customHeight="1">
      <c r="A351" s="188"/>
      <c r="B351" s="188"/>
      <c r="C351" s="189"/>
      <c r="D351" s="189"/>
      <c r="E351" s="189"/>
      <c r="F351" s="190"/>
      <c r="G351" s="190"/>
      <c r="H351" s="190"/>
      <c r="I351" s="189"/>
      <c r="J351" s="189"/>
      <c r="K351" s="189"/>
      <c r="L351" s="190"/>
      <c r="M351" s="190"/>
      <c r="N351" s="190"/>
      <c r="O351" s="190"/>
      <c r="P351" s="190"/>
      <c r="Q351" s="189"/>
      <c r="R351" s="189"/>
      <c r="S351" s="189"/>
      <c r="T351" s="190"/>
      <c r="U351" s="190"/>
      <c r="V351" s="190"/>
      <c r="W351" s="191"/>
      <c r="X351" s="191"/>
      <c r="Y351" s="191"/>
      <c r="Z351" s="191"/>
      <c r="AA351" s="191"/>
    </row>
    <row r="352" spans="1:27" s="274" customFormat="1" ht="12.75" customHeight="1">
      <c r="A352" s="188"/>
      <c r="B352" s="188"/>
      <c r="C352" s="189"/>
      <c r="D352" s="189"/>
      <c r="E352" s="189"/>
      <c r="F352" s="190"/>
      <c r="G352" s="190"/>
      <c r="H352" s="190"/>
      <c r="I352" s="189"/>
      <c r="J352" s="189"/>
      <c r="K352" s="189"/>
      <c r="L352" s="190"/>
      <c r="M352" s="190"/>
      <c r="N352" s="190"/>
      <c r="O352" s="190"/>
      <c r="P352" s="190"/>
      <c r="Q352" s="189"/>
      <c r="R352" s="189"/>
      <c r="S352" s="189"/>
      <c r="T352" s="190"/>
      <c r="U352" s="190"/>
      <c r="V352" s="190"/>
      <c r="W352" s="191"/>
      <c r="X352" s="191"/>
      <c r="Y352" s="191"/>
      <c r="Z352" s="191"/>
      <c r="AA352" s="191"/>
    </row>
    <row r="353" spans="1:27" s="274" customFormat="1" ht="12.75" customHeight="1">
      <c r="A353" s="188"/>
      <c r="B353" s="188"/>
      <c r="C353" s="189"/>
      <c r="D353" s="189"/>
      <c r="E353" s="189"/>
      <c r="F353" s="190"/>
      <c r="G353" s="190"/>
      <c r="H353" s="190"/>
      <c r="I353" s="189"/>
      <c r="J353" s="189"/>
      <c r="K353" s="189"/>
      <c r="L353" s="190"/>
      <c r="M353" s="190"/>
      <c r="N353" s="190"/>
      <c r="O353" s="190"/>
      <c r="P353" s="190"/>
      <c r="Q353" s="189"/>
      <c r="R353" s="189"/>
      <c r="S353" s="189"/>
      <c r="T353" s="190"/>
      <c r="U353" s="190"/>
      <c r="V353" s="190"/>
      <c r="W353" s="191"/>
      <c r="X353" s="191"/>
      <c r="Y353" s="191"/>
      <c r="Z353" s="191"/>
      <c r="AA353" s="191"/>
    </row>
    <row r="354" spans="1:27" s="274" customFormat="1" ht="12.75" customHeight="1">
      <c r="A354" s="188"/>
      <c r="B354" s="188"/>
      <c r="C354" s="189"/>
      <c r="D354" s="189"/>
      <c r="E354" s="189"/>
      <c r="F354" s="190"/>
      <c r="G354" s="190"/>
      <c r="H354" s="190"/>
      <c r="I354" s="189"/>
      <c r="J354" s="189"/>
      <c r="K354" s="189"/>
      <c r="L354" s="190"/>
      <c r="M354" s="190"/>
      <c r="N354" s="190"/>
      <c r="O354" s="190"/>
      <c r="P354" s="190"/>
      <c r="Q354" s="189"/>
      <c r="R354" s="189"/>
      <c r="S354" s="189"/>
      <c r="T354" s="190"/>
      <c r="U354" s="190"/>
      <c r="V354" s="190"/>
      <c r="W354" s="191"/>
      <c r="X354" s="191"/>
      <c r="Y354" s="191"/>
      <c r="Z354" s="191"/>
      <c r="AA354" s="191"/>
    </row>
    <row r="355" spans="1:27" s="274" customFormat="1" ht="12.75" customHeight="1">
      <c r="A355" s="188"/>
      <c r="B355" s="188"/>
      <c r="C355" s="189"/>
      <c r="D355" s="189"/>
      <c r="E355" s="189"/>
      <c r="F355" s="190"/>
      <c r="G355" s="190"/>
      <c r="H355" s="190"/>
      <c r="I355" s="189"/>
      <c r="J355" s="189"/>
      <c r="K355" s="189"/>
      <c r="L355" s="190"/>
      <c r="M355" s="190"/>
      <c r="N355" s="190"/>
      <c r="O355" s="190"/>
      <c r="P355" s="190"/>
      <c r="Q355" s="189"/>
      <c r="R355" s="189"/>
      <c r="S355" s="189"/>
      <c r="T355" s="190"/>
      <c r="U355" s="190"/>
      <c r="V355" s="190"/>
      <c r="W355" s="191"/>
      <c r="X355" s="191"/>
      <c r="Y355" s="191"/>
      <c r="Z355" s="191"/>
      <c r="AA355" s="191"/>
    </row>
    <row r="356" spans="1:27" s="274" customFormat="1" ht="12.75" customHeight="1">
      <c r="A356" s="188"/>
      <c r="B356" s="188"/>
      <c r="C356" s="189"/>
      <c r="D356" s="189"/>
      <c r="E356" s="189"/>
      <c r="F356" s="190"/>
      <c r="G356" s="190"/>
      <c r="H356" s="190"/>
      <c r="I356" s="189"/>
      <c r="J356" s="189"/>
      <c r="K356" s="189"/>
      <c r="L356" s="190"/>
      <c r="M356" s="190"/>
      <c r="N356" s="190"/>
      <c r="O356" s="190"/>
      <c r="P356" s="190"/>
      <c r="Q356" s="189"/>
      <c r="R356" s="189"/>
      <c r="S356" s="189"/>
      <c r="T356" s="190"/>
      <c r="U356" s="190"/>
      <c r="V356" s="190"/>
      <c r="W356" s="191"/>
      <c r="X356" s="191"/>
      <c r="Y356" s="191"/>
      <c r="Z356" s="191"/>
      <c r="AA356" s="191"/>
    </row>
    <row r="357" spans="1:27" s="274" customFormat="1" ht="12.75" customHeight="1">
      <c r="A357" s="188"/>
      <c r="B357" s="188"/>
      <c r="C357" s="189"/>
      <c r="D357" s="189"/>
      <c r="E357" s="189"/>
      <c r="F357" s="190"/>
      <c r="G357" s="190"/>
      <c r="H357" s="190"/>
      <c r="I357" s="189"/>
      <c r="J357" s="189"/>
      <c r="K357" s="189"/>
      <c r="L357" s="190"/>
      <c r="M357" s="190"/>
      <c r="N357" s="190"/>
      <c r="O357" s="190"/>
      <c r="P357" s="190"/>
      <c r="Q357" s="189"/>
      <c r="R357" s="189"/>
      <c r="S357" s="189"/>
      <c r="T357" s="190"/>
      <c r="U357" s="190"/>
      <c r="V357" s="190"/>
      <c r="W357" s="191"/>
      <c r="X357" s="191"/>
      <c r="Y357" s="191"/>
      <c r="Z357" s="191"/>
      <c r="AA357" s="191"/>
    </row>
    <row r="358" spans="1:27" s="274" customFormat="1" ht="12.75" customHeight="1">
      <c r="A358" s="188"/>
      <c r="B358" s="188"/>
      <c r="C358" s="189"/>
      <c r="D358" s="189"/>
      <c r="E358" s="189"/>
      <c r="F358" s="190"/>
      <c r="G358" s="190"/>
      <c r="H358" s="190"/>
      <c r="I358" s="189"/>
      <c r="J358" s="189"/>
      <c r="K358" s="189"/>
      <c r="L358" s="190"/>
      <c r="M358" s="190"/>
      <c r="N358" s="190"/>
      <c r="O358" s="190"/>
      <c r="P358" s="190"/>
      <c r="Q358" s="189"/>
      <c r="R358" s="189"/>
      <c r="S358" s="189"/>
      <c r="T358" s="190"/>
      <c r="U358" s="190"/>
      <c r="V358" s="190"/>
      <c r="W358" s="191"/>
      <c r="X358" s="191"/>
      <c r="Y358" s="191"/>
      <c r="Z358" s="191"/>
      <c r="AA358" s="191"/>
    </row>
    <row r="359" spans="1:27" s="274" customFormat="1" ht="12.75" customHeight="1">
      <c r="A359" s="188"/>
      <c r="B359" s="188"/>
      <c r="C359" s="189"/>
      <c r="D359" s="189"/>
      <c r="E359" s="189"/>
      <c r="F359" s="190"/>
      <c r="G359" s="190"/>
      <c r="H359" s="190"/>
      <c r="I359" s="189"/>
      <c r="J359" s="189"/>
      <c r="K359" s="189"/>
      <c r="L359" s="190"/>
      <c r="M359" s="190"/>
      <c r="N359" s="190"/>
      <c r="O359" s="190"/>
      <c r="P359" s="190"/>
      <c r="Q359" s="189"/>
      <c r="R359" s="189"/>
      <c r="S359" s="189"/>
      <c r="T359" s="190"/>
      <c r="U359" s="190"/>
      <c r="V359" s="190"/>
      <c r="W359" s="191"/>
      <c r="X359" s="191"/>
      <c r="Y359" s="191"/>
      <c r="Z359" s="191"/>
      <c r="AA359" s="191"/>
    </row>
    <row r="360" spans="1:27" s="274" customFormat="1" ht="12.75" customHeight="1">
      <c r="A360" s="188"/>
      <c r="B360" s="188"/>
      <c r="C360" s="189"/>
      <c r="D360" s="189"/>
      <c r="E360" s="189"/>
      <c r="F360" s="190"/>
      <c r="G360" s="190"/>
      <c r="H360" s="190"/>
      <c r="I360" s="189"/>
      <c r="J360" s="189"/>
      <c r="K360" s="189"/>
      <c r="L360" s="190"/>
      <c r="M360" s="190"/>
      <c r="N360" s="190"/>
      <c r="O360" s="190"/>
      <c r="P360" s="190"/>
      <c r="Q360" s="189"/>
      <c r="R360" s="189"/>
      <c r="S360" s="189"/>
      <c r="T360" s="190"/>
      <c r="U360" s="190"/>
      <c r="V360" s="190"/>
      <c r="W360" s="191"/>
      <c r="X360" s="191"/>
      <c r="Y360" s="191"/>
      <c r="Z360" s="191"/>
      <c r="AA360" s="191"/>
    </row>
    <row r="361" spans="1:27" s="274" customFormat="1" ht="12.75" customHeight="1">
      <c r="A361" s="188"/>
      <c r="B361" s="188"/>
      <c r="C361" s="189"/>
      <c r="D361" s="189"/>
      <c r="E361" s="189"/>
      <c r="F361" s="190"/>
      <c r="G361" s="190"/>
      <c r="H361" s="190"/>
      <c r="I361" s="189"/>
      <c r="J361" s="189"/>
      <c r="K361" s="189"/>
      <c r="L361" s="190"/>
      <c r="M361" s="190"/>
      <c r="N361" s="190"/>
      <c r="O361" s="190"/>
      <c r="P361" s="190"/>
      <c r="Q361" s="189"/>
      <c r="R361" s="189"/>
      <c r="S361" s="189"/>
      <c r="T361" s="190"/>
      <c r="U361" s="190"/>
      <c r="V361" s="190"/>
      <c r="W361" s="191"/>
      <c r="X361" s="191"/>
      <c r="Y361" s="191"/>
      <c r="Z361" s="191"/>
      <c r="AA361" s="191"/>
    </row>
    <row r="362" spans="1:27" s="274" customFormat="1" ht="12.75" customHeight="1">
      <c r="A362" s="188"/>
      <c r="B362" s="188"/>
      <c r="C362" s="189"/>
      <c r="D362" s="189"/>
      <c r="E362" s="189"/>
      <c r="F362" s="190"/>
      <c r="G362" s="190"/>
      <c r="H362" s="190"/>
      <c r="I362" s="189"/>
      <c r="J362" s="189"/>
      <c r="K362" s="189"/>
      <c r="L362" s="190"/>
      <c r="M362" s="190"/>
      <c r="N362" s="190"/>
      <c r="O362" s="190"/>
      <c r="P362" s="190"/>
      <c r="Q362" s="189"/>
      <c r="R362" s="189"/>
      <c r="S362" s="189"/>
      <c r="T362" s="190"/>
      <c r="U362" s="190"/>
      <c r="V362" s="190"/>
      <c r="W362" s="191"/>
      <c r="X362" s="191"/>
      <c r="Y362" s="191"/>
      <c r="Z362" s="191"/>
      <c r="AA362" s="191"/>
    </row>
    <row r="363" spans="1:27" s="274" customFormat="1" ht="12.75" customHeight="1">
      <c r="A363" s="188"/>
      <c r="B363" s="188"/>
      <c r="C363" s="189"/>
      <c r="D363" s="189"/>
      <c r="E363" s="189"/>
      <c r="F363" s="190"/>
      <c r="G363" s="190"/>
      <c r="H363" s="190"/>
      <c r="I363" s="189"/>
      <c r="J363" s="189"/>
      <c r="K363" s="189"/>
      <c r="L363" s="190"/>
      <c r="M363" s="190"/>
      <c r="N363" s="190"/>
      <c r="O363" s="190"/>
      <c r="P363" s="190"/>
      <c r="Q363" s="189"/>
      <c r="R363" s="189"/>
      <c r="S363" s="189"/>
      <c r="T363" s="190"/>
      <c r="U363" s="190"/>
      <c r="V363" s="190"/>
      <c r="W363" s="191"/>
      <c r="X363" s="191"/>
      <c r="Y363" s="191"/>
      <c r="Z363" s="191"/>
      <c r="AA363" s="191"/>
    </row>
    <row r="364" spans="1:27" s="274" customFormat="1" ht="12.75" customHeight="1">
      <c r="A364" s="188"/>
      <c r="B364" s="188"/>
      <c r="C364" s="189"/>
      <c r="D364" s="189"/>
      <c r="E364" s="189"/>
      <c r="F364" s="190"/>
      <c r="G364" s="190"/>
      <c r="H364" s="190"/>
      <c r="I364" s="189"/>
      <c r="J364" s="189"/>
      <c r="K364" s="189"/>
      <c r="L364" s="190"/>
      <c r="M364" s="190"/>
      <c r="N364" s="190"/>
      <c r="O364" s="190"/>
      <c r="P364" s="190"/>
      <c r="Q364" s="189"/>
      <c r="R364" s="189"/>
      <c r="S364" s="189"/>
      <c r="T364" s="190"/>
      <c r="U364" s="190"/>
      <c r="V364" s="190"/>
      <c r="W364" s="191"/>
      <c r="X364" s="191"/>
      <c r="Y364" s="191"/>
      <c r="Z364" s="191"/>
      <c r="AA364" s="191"/>
    </row>
    <row r="365" spans="1:27" s="274" customFormat="1" ht="12.75" customHeight="1">
      <c r="A365" s="188"/>
      <c r="B365" s="188"/>
      <c r="C365" s="189"/>
      <c r="D365" s="189"/>
      <c r="E365" s="189"/>
      <c r="F365" s="190"/>
      <c r="G365" s="190"/>
      <c r="H365" s="190"/>
      <c r="I365" s="189"/>
      <c r="J365" s="189"/>
      <c r="K365" s="189"/>
      <c r="L365" s="190"/>
      <c r="M365" s="190"/>
      <c r="N365" s="190"/>
      <c r="O365" s="190"/>
      <c r="P365" s="190"/>
      <c r="Q365" s="189"/>
      <c r="R365" s="189"/>
      <c r="S365" s="189"/>
      <c r="T365" s="190"/>
      <c r="U365" s="190"/>
      <c r="V365" s="190"/>
      <c r="W365" s="191"/>
      <c r="X365" s="191"/>
      <c r="Y365" s="191"/>
      <c r="Z365" s="191"/>
      <c r="AA365" s="191"/>
    </row>
    <row r="366" spans="1:27" s="274" customFormat="1" ht="12.75" customHeight="1">
      <c r="A366" s="188"/>
      <c r="B366" s="188"/>
      <c r="C366" s="189"/>
      <c r="D366" s="189"/>
      <c r="E366" s="189"/>
      <c r="F366" s="190"/>
      <c r="G366" s="190"/>
      <c r="H366" s="190"/>
      <c r="I366" s="189"/>
      <c r="J366" s="189"/>
      <c r="K366" s="189"/>
      <c r="L366" s="190"/>
      <c r="M366" s="190"/>
      <c r="N366" s="190"/>
      <c r="O366" s="190"/>
      <c r="P366" s="190"/>
      <c r="Q366" s="189"/>
      <c r="R366" s="189"/>
      <c r="S366" s="189"/>
      <c r="T366" s="190"/>
      <c r="U366" s="190"/>
      <c r="V366" s="190"/>
      <c r="W366" s="191"/>
      <c r="X366" s="191"/>
      <c r="Y366" s="191"/>
      <c r="Z366" s="191"/>
      <c r="AA366" s="191"/>
    </row>
    <row r="367" spans="1:27" s="274" customFormat="1" ht="12.75" customHeight="1">
      <c r="A367" s="188"/>
      <c r="B367" s="188"/>
      <c r="C367" s="189"/>
      <c r="D367" s="189"/>
      <c r="E367" s="189"/>
      <c r="F367" s="190"/>
      <c r="G367" s="190"/>
      <c r="H367" s="190"/>
      <c r="I367" s="189"/>
      <c r="J367" s="189"/>
      <c r="K367" s="189"/>
      <c r="L367" s="190"/>
      <c r="M367" s="190"/>
      <c r="N367" s="190"/>
      <c r="O367" s="190"/>
      <c r="P367" s="190"/>
      <c r="Q367" s="189"/>
      <c r="R367" s="189"/>
      <c r="S367" s="189"/>
      <c r="T367" s="190"/>
      <c r="U367" s="190"/>
      <c r="V367" s="190"/>
      <c r="W367" s="191"/>
      <c r="X367" s="191"/>
      <c r="Y367" s="191"/>
      <c r="Z367" s="191"/>
      <c r="AA367" s="191"/>
    </row>
    <row r="368" spans="1:27" s="274" customFormat="1" ht="12.75" customHeight="1">
      <c r="A368" s="188"/>
      <c r="B368" s="188"/>
      <c r="C368" s="189"/>
      <c r="D368" s="189"/>
      <c r="E368" s="189"/>
      <c r="F368" s="190"/>
      <c r="G368" s="190"/>
      <c r="H368" s="190"/>
      <c r="I368" s="189"/>
      <c r="J368" s="189"/>
      <c r="K368" s="189"/>
      <c r="L368" s="190"/>
      <c r="M368" s="190"/>
      <c r="N368" s="190"/>
      <c r="O368" s="190"/>
      <c r="P368" s="190"/>
      <c r="Q368" s="189"/>
      <c r="R368" s="189"/>
      <c r="S368" s="189"/>
      <c r="T368" s="190"/>
      <c r="U368" s="190"/>
      <c r="V368" s="190"/>
      <c r="W368" s="191"/>
      <c r="X368" s="191"/>
      <c r="Y368" s="191"/>
      <c r="Z368" s="191"/>
      <c r="AA368" s="191"/>
    </row>
    <row r="369" spans="1:27" s="274" customFormat="1" ht="12.75" customHeight="1">
      <c r="A369" s="188"/>
      <c r="B369" s="188"/>
      <c r="C369" s="189"/>
      <c r="D369" s="189"/>
      <c r="E369" s="189"/>
      <c r="F369" s="190"/>
      <c r="G369" s="190"/>
      <c r="H369" s="190"/>
      <c r="I369" s="189"/>
      <c r="J369" s="189"/>
      <c r="K369" s="189"/>
      <c r="L369" s="190"/>
      <c r="M369" s="190"/>
      <c r="N369" s="190"/>
      <c r="O369" s="190"/>
      <c r="P369" s="190"/>
      <c r="Q369" s="189"/>
      <c r="R369" s="189"/>
      <c r="S369" s="189"/>
      <c r="T369" s="190"/>
      <c r="U369" s="190"/>
      <c r="V369" s="190"/>
      <c r="W369" s="191"/>
      <c r="X369" s="191"/>
      <c r="Y369" s="191"/>
      <c r="Z369" s="191"/>
      <c r="AA369" s="191"/>
    </row>
    <row r="370" spans="1:27" s="274" customFormat="1" ht="12.75" customHeight="1">
      <c r="A370" s="188"/>
      <c r="B370" s="188"/>
      <c r="C370" s="189"/>
      <c r="D370" s="189"/>
      <c r="E370" s="189"/>
      <c r="F370" s="190"/>
      <c r="G370" s="190"/>
      <c r="H370" s="190"/>
      <c r="I370" s="189"/>
      <c r="J370" s="189"/>
      <c r="K370" s="189"/>
      <c r="L370" s="190"/>
      <c r="M370" s="190"/>
      <c r="N370" s="190"/>
      <c r="O370" s="190"/>
      <c r="P370" s="190"/>
      <c r="Q370" s="189"/>
      <c r="R370" s="189"/>
      <c r="S370" s="189"/>
      <c r="T370" s="190"/>
      <c r="U370" s="190"/>
      <c r="V370" s="190"/>
      <c r="W370" s="191"/>
      <c r="X370" s="191"/>
      <c r="Y370" s="191"/>
      <c r="Z370" s="191"/>
      <c r="AA370" s="191"/>
    </row>
    <row r="371" spans="1:27" s="274" customFormat="1" ht="12.75" customHeight="1">
      <c r="A371" s="188"/>
      <c r="B371" s="188"/>
      <c r="C371" s="189"/>
      <c r="D371" s="189"/>
      <c r="E371" s="189"/>
      <c r="F371" s="190"/>
      <c r="G371" s="190"/>
      <c r="H371" s="190"/>
      <c r="I371" s="189"/>
      <c r="J371" s="189"/>
      <c r="K371" s="189"/>
      <c r="L371" s="190"/>
      <c r="M371" s="190"/>
      <c r="N371" s="190"/>
      <c r="O371" s="190"/>
      <c r="P371" s="190"/>
      <c r="Q371" s="189"/>
      <c r="R371" s="189"/>
      <c r="S371" s="189"/>
      <c r="T371" s="190"/>
      <c r="U371" s="190"/>
      <c r="V371" s="190"/>
      <c r="W371" s="191"/>
      <c r="X371" s="191"/>
      <c r="Y371" s="191"/>
      <c r="Z371" s="191"/>
      <c r="AA371" s="191"/>
    </row>
    <row r="372" spans="1:27" s="274" customFormat="1" ht="12.75" customHeight="1">
      <c r="A372" s="188"/>
      <c r="B372" s="188"/>
      <c r="C372" s="189"/>
      <c r="D372" s="189"/>
      <c r="E372" s="189"/>
      <c r="F372" s="190"/>
      <c r="G372" s="190"/>
      <c r="H372" s="190"/>
      <c r="I372" s="189"/>
      <c r="J372" s="189"/>
      <c r="K372" s="189"/>
      <c r="L372" s="190"/>
      <c r="M372" s="190"/>
      <c r="N372" s="190"/>
      <c r="O372" s="190"/>
      <c r="P372" s="190"/>
      <c r="Q372" s="189"/>
      <c r="R372" s="189"/>
      <c r="S372" s="189"/>
      <c r="T372" s="190"/>
      <c r="U372" s="190"/>
      <c r="V372" s="190"/>
      <c r="W372" s="191"/>
      <c r="X372" s="191"/>
      <c r="Y372" s="191"/>
      <c r="Z372" s="191"/>
      <c r="AA372" s="191"/>
    </row>
    <row r="373" spans="1:27" s="274" customFormat="1" ht="12.75" customHeight="1">
      <c r="A373" s="188"/>
      <c r="B373" s="188"/>
      <c r="C373" s="189"/>
      <c r="D373" s="189"/>
      <c r="E373" s="189"/>
      <c r="F373" s="190"/>
      <c r="G373" s="190"/>
      <c r="H373" s="190"/>
      <c r="I373" s="189"/>
      <c r="J373" s="189"/>
      <c r="K373" s="189"/>
      <c r="L373" s="190"/>
      <c r="M373" s="190"/>
      <c r="N373" s="190"/>
      <c r="O373" s="190"/>
      <c r="P373" s="190"/>
      <c r="Q373" s="189"/>
      <c r="R373" s="189"/>
      <c r="S373" s="189"/>
      <c r="T373" s="190"/>
      <c r="U373" s="190"/>
      <c r="V373" s="190"/>
      <c r="W373" s="191"/>
      <c r="X373" s="191"/>
      <c r="Y373" s="191"/>
      <c r="Z373" s="191"/>
      <c r="AA373" s="191"/>
    </row>
    <row r="374" spans="1:27" s="274" customFormat="1" ht="12.75" customHeight="1">
      <c r="A374" s="188"/>
      <c r="B374" s="188"/>
      <c r="C374" s="189"/>
      <c r="D374" s="189"/>
      <c r="E374" s="189"/>
      <c r="F374" s="190"/>
      <c r="G374" s="190"/>
      <c r="H374" s="190"/>
      <c r="I374" s="189"/>
      <c r="J374" s="189"/>
      <c r="K374" s="189"/>
      <c r="L374" s="190"/>
      <c r="M374" s="190"/>
      <c r="N374" s="190"/>
      <c r="O374" s="190"/>
      <c r="P374" s="190"/>
      <c r="Q374" s="189"/>
      <c r="R374" s="189"/>
      <c r="S374" s="189"/>
      <c r="T374" s="190"/>
      <c r="U374" s="190"/>
      <c r="V374" s="190"/>
      <c r="W374" s="191"/>
      <c r="X374" s="191"/>
      <c r="Y374" s="191"/>
      <c r="Z374" s="191"/>
      <c r="AA374" s="191"/>
    </row>
    <row r="375" spans="1:27" s="274" customFormat="1" ht="12.75" customHeight="1">
      <c r="A375" s="188"/>
      <c r="B375" s="188"/>
      <c r="C375" s="189"/>
      <c r="D375" s="189"/>
      <c r="E375" s="189"/>
      <c r="F375" s="190"/>
      <c r="G375" s="190"/>
      <c r="H375" s="190"/>
      <c r="I375" s="189"/>
      <c r="J375" s="189"/>
      <c r="K375" s="189"/>
      <c r="L375" s="190"/>
      <c r="M375" s="190"/>
      <c r="N375" s="190"/>
      <c r="O375" s="190"/>
      <c r="P375" s="190"/>
      <c r="Q375" s="189"/>
      <c r="R375" s="189"/>
      <c r="S375" s="189"/>
      <c r="T375" s="190"/>
      <c r="U375" s="190"/>
      <c r="V375" s="190"/>
      <c r="W375" s="191"/>
      <c r="X375" s="191"/>
      <c r="Y375" s="191"/>
      <c r="Z375" s="191"/>
      <c r="AA375" s="191"/>
    </row>
    <row r="376" spans="1:27" s="274" customFormat="1" ht="12.75" customHeight="1">
      <c r="A376" s="188"/>
      <c r="B376" s="188"/>
      <c r="C376" s="189"/>
      <c r="D376" s="189"/>
      <c r="E376" s="189"/>
      <c r="F376" s="190"/>
      <c r="G376" s="190"/>
      <c r="H376" s="190"/>
      <c r="I376" s="189"/>
      <c r="J376" s="189"/>
      <c r="K376" s="189"/>
      <c r="L376" s="190"/>
      <c r="M376" s="190"/>
      <c r="N376" s="190"/>
      <c r="O376" s="190"/>
      <c r="P376" s="190"/>
      <c r="Q376" s="189"/>
      <c r="R376" s="189"/>
      <c r="S376" s="189"/>
      <c r="T376" s="190"/>
      <c r="U376" s="190"/>
      <c r="V376" s="190"/>
      <c r="W376" s="191"/>
      <c r="X376" s="191"/>
      <c r="Y376" s="191"/>
      <c r="Z376" s="191"/>
      <c r="AA376" s="191"/>
    </row>
    <row r="377" spans="1:27" s="274" customFormat="1" ht="12.75" customHeight="1">
      <c r="A377" s="188"/>
      <c r="B377" s="188"/>
      <c r="C377" s="189"/>
      <c r="D377" s="189"/>
      <c r="E377" s="189"/>
      <c r="F377" s="190"/>
      <c r="G377" s="190"/>
      <c r="H377" s="190"/>
      <c r="I377" s="189"/>
      <c r="J377" s="189"/>
      <c r="K377" s="189"/>
      <c r="L377" s="190"/>
      <c r="M377" s="190"/>
      <c r="N377" s="190"/>
      <c r="O377" s="190"/>
      <c r="P377" s="190"/>
      <c r="Q377" s="189"/>
      <c r="R377" s="189"/>
      <c r="S377" s="189"/>
      <c r="T377" s="190"/>
      <c r="U377" s="190"/>
      <c r="V377" s="190"/>
      <c r="W377" s="191"/>
      <c r="X377" s="191"/>
      <c r="Y377" s="191"/>
      <c r="Z377" s="191"/>
      <c r="AA377" s="191"/>
    </row>
    <row r="378" spans="1:27" s="274" customFormat="1" ht="12.75" customHeight="1">
      <c r="A378" s="188"/>
      <c r="B378" s="188"/>
      <c r="C378" s="189"/>
      <c r="D378" s="189"/>
      <c r="E378" s="189"/>
      <c r="F378" s="190"/>
      <c r="G378" s="190"/>
      <c r="H378" s="190"/>
      <c r="I378" s="189"/>
      <c r="J378" s="189"/>
      <c r="K378" s="189"/>
      <c r="L378" s="190"/>
      <c r="M378" s="190"/>
      <c r="N378" s="190"/>
      <c r="O378" s="190"/>
      <c r="P378" s="190"/>
      <c r="Q378" s="189"/>
      <c r="R378" s="189"/>
      <c r="S378" s="189"/>
      <c r="T378" s="190"/>
      <c r="U378" s="190"/>
      <c r="V378" s="190"/>
      <c r="W378" s="191"/>
      <c r="X378" s="191"/>
      <c r="Y378" s="191"/>
      <c r="Z378" s="191"/>
      <c r="AA378" s="191"/>
    </row>
    <row r="379" spans="1:27" s="274" customFormat="1" ht="12.75" customHeight="1">
      <c r="A379" s="188"/>
      <c r="B379" s="188"/>
      <c r="C379" s="189"/>
      <c r="D379" s="189"/>
      <c r="E379" s="189"/>
      <c r="F379" s="190"/>
      <c r="G379" s="190"/>
      <c r="H379" s="190"/>
      <c r="I379" s="189"/>
      <c r="J379" s="189"/>
      <c r="K379" s="189"/>
      <c r="L379" s="190"/>
      <c r="M379" s="190"/>
      <c r="N379" s="190"/>
      <c r="O379" s="190"/>
      <c r="P379" s="190"/>
      <c r="Q379" s="189"/>
      <c r="R379" s="189"/>
      <c r="S379" s="189"/>
      <c r="T379" s="190"/>
      <c r="U379" s="190"/>
      <c r="V379" s="190"/>
      <c r="W379" s="191"/>
      <c r="X379" s="191"/>
      <c r="Y379" s="191"/>
      <c r="Z379" s="191"/>
      <c r="AA379" s="191"/>
    </row>
    <row r="380" spans="1:27" s="274" customFormat="1" ht="12.75" customHeight="1">
      <c r="A380" s="188"/>
      <c r="B380" s="188"/>
      <c r="C380" s="189"/>
      <c r="D380" s="189"/>
      <c r="E380" s="189"/>
      <c r="F380" s="190"/>
      <c r="G380" s="190"/>
      <c r="H380" s="190"/>
      <c r="I380" s="189"/>
      <c r="J380" s="189"/>
      <c r="K380" s="189"/>
      <c r="L380" s="190"/>
      <c r="M380" s="190"/>
      <c r="N380" s="190"/>
      <c r="O380" s="190"/>
      <c r="P380" s="190"/>
      <c r="Q380" s="189"/>
      <c r="R380" s="189"/>
      <c r="S380" s="189"/>
      <c r="T380" s="190"/>
      <c r="U380" s="190"/>
      <c r="V380" s="190"/>
      <c r="W380" s="191"/>
      <c r="X380" s="191"/>
      <c r="Y380" s="191"/>
      <c r="Z380" s="191"/>
      <c r="AA380" s="191"/>
    </row>
    <row r="381" spans="1:27" s="274" customFormat="1" ht="12.75" customHeight="1">
      <c r="A381" s="188"/>
      <c r="B381" s="188"/>
      <c r="C381" s="189"/>
      <c r="D381" s="189"/>
      <c r="E381" s="189"/>
      <c r="F381" s="190"/>
      <c r="G381" s="190"/>
      <c r="H381" s="190"/>
      <c r="I381" s="189"/>
      <c r="J381" s="189"/>
      <c r="K381" s="189"/>
      <c r="L381" s="190"/>
      <c r="M381" s="190"/>
      <c r="N381" s="190"/>
      <c r="O381" s="190"/>
      <c r="P381" s="190"/>
      <c r="Q381" s="189"/>
      <c r="R381" s="189"/>
      <c r="S381" s="189"/>
      <c r="T381" s="190"/>
      <c r="U381" s="190"/>
      <c r="V381" s="190"/>
      <c r="W381" s="191"/>
      <c r="X381" s="191"/>
      <c r="Y381" s="191"/>
      <c r="Z381" s="191"/>
      <c r="AA381" s="191"/>
    </row>
    <row r="382" spans="1:27" s="274" customFormat="1" ht="12.75" customHeight="1">
      <c r="A382" s="188"/>
      <c r="B382" s="188"/>
      <c r="C382" s="189"/>
      <c r="D382" s="189"/>
      <c r="E382" s="189"/>
      <c r="F382" s="190"/>
      <c r="G382" s="190"/>
      <c r="H382" s="190"/>
      <c r="I382" s="189"/>
      <c r="J382" s="189"/>
      <c r="K382" s="189"/>
      <c r="L382" s="190"/>
      <c r="M382" s="190"/>
      <c r="N382" s="190"/>
      <c r="O382" s="190"/>
      <c r="P382" s="190"/>
      <c r="Q382" s="189"/>
      <c r="R382" s="189"/>
      <c r="S382" s="189"/>
      <c r="T382" s="190"/>
      <c r="U382" s="190"/>
      <c r="V382" s="190"/>
      <c r="W382" s="191"/>
      <c r="X382" s="191"/>
      <c r="Y382" s="191"/>
      <c r="Z382" s="191"/>
      <c r="AA382" s="191"/>
    </row>
    <row r="383" spans="1:27" s="274" customFormat="1" ht="12.75" customHeight="1">
      <c r="A383" s="188"/>
      <c r="B383" s="188"/>
      <c r="C383" s="189"/>
      <c r="D383" s="189"/>
      <c r="E383" s="189"/>
      <c r="F383" s="190"/>
      <c r="G383" s="190"/>
      <c r="H383" s="190"/>
      <c r="I383" s="189"/>
      <c r="J383" s="189"/>
      <c r="K383" s="189"/>
      <c r="L383" s="190"/>
      <c r="M383" s="190"/>
      <c r="N383" s="190"/>
      <c r="O383" s="190"/>
      <c r="P383" s="190"/>
      <c r="Q383" s="189"/>
      <c r="R383" s="189"/>
      <c r="S383" s="189"/>
      <c r="T383" s="190"/>
      <c r="U383" s="190"/>
      <c r="V383" s="190"/>
      <c r="W383" s="191"/>
      <c r="X383" s="191"/>
      <c r="Y383" s="191"/>
      <c r="Z383" s="191"/>
      <c r="AA383" s="191"/>
    </row>
    <row r="384" spans="1:27" s="274" customFormat="1" ht="12.75" customHeight="1">
      <c r="A384" s="188"/>
      <c r="B384" s="188"/>
      <c r="C384" s="189"/>
      <c r="D384" s="189"/>
      <c r="E384" s="189"/>
      <c r="F384" s="190"/>
      <c r="G384" s="190"/>
      <c r="H384" s="190"/>
      <c r="I384" s="189"/>
      <c r="J384" s="189"/>
      <c r="K384" s="189"/>
      <c r="L384" s="190"/>
      <c r="M384" s="190"/>
      <c r="N384" s="190"/>
      <c r="O384" s="190"/>
      <c r="P384" s="190"/>
      <c r="Q384" s="189"/>
      <c r="R384" s="189"/>
      <c r="S384" s="189"/>
      <c r="T384" s="190"/>
      <c r="U384" s="190"/>
      <c r="V384" s="190"/>
      <c r="W384" s="191"/>
      <c r="X384" s="191"/>
      <c r="Y384" s="191"/>
      <c r="Z384" s="191"/>
      <c r="AA384" s="191"/>
    </row>
    <row r="385" spans="1:27" s="274" customFormat="1" ht="12.75" customHeight="1">
      <c r="A385" s="188"/>
      <c r="B385" s="188"/>
      <c r="C385" s="189"/>
      <c r="D385" s="189"/>
      <c r="E385" s="189"/>
      <c r="F385" s="190"/>
      <c r="G385" s="190"/>
      <c r="H385" s="190"/>
      <c r="I385" s="189"/>
      <c r="J385" s="189"/>
      <c r="K385" s="189"/>
      <c r="L385" s="190"/>
      <c r="M385" s="190"/>
      <c r="N385" s="190"/>
      <c r="O385" s="190"/>
      <c r="P385" s="190"/>
      <c r="Q385" s="189"/>
      <c r="R385" s="189"/>
      <c r="S385" s="189"/>
      <c r="T385" s="190"/>
      <c r="U385" s="190"/>
      <c r="V385" s="190"/>
      <c r="W385" s="191"/>
      <c r="X385" s="191"/>
      <c r="Y385" s="191"/>
      <c r="Z385" s="191"/>
      <c r="AA385" s="191"/>
    </row>
    <row r="386" spans="1:27" s="274" customFormat="1" ht="12.75" customHeight="1">
      <c r="A386" s="188"/>
      <c r="B386" s="188"/>
      <c r="C386" s="189"/>
      <c r="D386" s="189"/>
      <c r="E386" s="189"/>
      <c r="F386" s="190"/>
      <c r="G386" s="190"/>
      <c r="H386" s="190"/>
      <c r="I386" s="189"/>
      <c r="J386" s="189"/>
      <c r="K386" s="189"/>
      <c r="L386" s="190"/>
      <c r="M386" s="190"/>
      <c r="N386" s="190"/>
      <c r="O386" s="190"/>
      <c r="P386" s="190"/>
      <c r="Q386" s="189"/>
      <c r="R386" s="189"/>
      <c r="S386" s="189"/>
      <c r="T386" s="190"/>
      <c r="U386" s="190"/>
      <c r="V386" s="190"/>
      <c r="W386" s="191"/>
      <c r="X386" s="191"/>
      <c r="Y386" s="191"/>
      <c r="Z386" s="191"/>
      <c r="AA386" s="191"/>
    </row>
    <row r="387" spans="1:27" s="274" customFormat="1" ht="12.75" customHeight="1">
      <c r="A387" s="188"/>
      <c r="B387" s="188"/>
      <c r="C387" s="189"/>
      <c r="D387" s="189"/>
      <c r="E387" s="189"/>
      <c r="F387" s="190"/>
      <c r="G387" s="190"/>
      <c r="H387" s="190"/>
      <c r="I387" s="189"/>
      <c r="J387" s="189"/>
      <c r="K387" s="189"/>
      <c r="L387" s="190"/>
      <c r="M387" s="190"/>
      <c r="N387" s="190"/>
      <c r="O387" s="190"/>
      <c r="P387" s="190"/>
      <c r="Q387" s="189"/>
      <c r="R387" s="189"/>
      <c r="S387" s="189"/>
      <c r="T387" s="190"/>
      <c r="U387" s="190"/>
      <c r="V387" s="190"/>
      <c r="W387" s="191"/>
      <c r="X387" s="191"/>
      <c r="Y387" s="191"/>
      <c r="Z387" s="191"/>
      <c r="AA387" s="191"/>
    </row>
    <row r="388" spans="1:27" s="274" customFormat="1" ht="12.75" customHeight="1">
      <c r="A388" s="188"/>
      <c r="B388" s="188"/>
      <c r="C388" s="189"/>
      <c r="D388" s="189"/>
      <c r="E388" s="189"/>
      <c r="F388" s="190"/>
      <c r="G388" s="190"/>
      <c r="H388" s="190"/>
      <c r="I388" s="189"/>
      <c r="J388" s="189"/>
      <c r="K388" s="189"/>
      <c r="L388" s="190"/>
      <c r="M388" s="190"/>
      <c r="N388" s="190"/>
      <c r="O388" s="190"/>
      <c r="P388" s="190"/>
      <c r="Q388" s="189"/>
      <c r="R388" s="189"/>
      <c r="S388" s="189"/>
      <c r="T388" s="190"/>
      <c r="U388" s="190"/>
      <c r="V388" s="190"/>
      <c r="W388" s="191"/>
      <c r="X388" s="191"/>
      <c r="Y388" s="191"/>
      <c r="Z388" s="191"/>
      <c r="AA388" s="191"/>
    </row>
    <row r="389" spans="1:27" s="274" customFormat="1" ht="12.75" customHeight="1">
      <c r="A389" s="188"/>
      <c r="B389" s="188"/>
      <c r="C389" s="189"/>
      <c r="D389" s="189"/>
      <c r="E389" s="189"/>
      <c r="F389" s="190"/>
      <c r="G389" s="190"/>
      <c r="H389" s="190"/>
      <c r="I389" s="189"/>
      <c r="J389" s="189"/>
      <c r="K389" s="189"/>
      <c r="L389" s="190"/>
      <c r="M389" s="190"/>
      <c r="N389" s="190"/>
      <c r="O389" s="190"/>
      <c r="P389" s="190"/>
      <c r="Q389" s="189"/>
      <c r="R389" s="189"/>
      <c r="S389" s="189"/>
      <c r="T389" s="190"/>
      <c r="U389" s="190"/>
      <c r="V389" s="190"/>
      <c r="W389" s="191"/>
      <c r="X389" s="191"/>
      <c r="Y389" s="191"/>
      <c r="Z389" s="191"/>
      <c r="AA389" s="191"/>
    </row>
    <row r="390" spans="1:27" s="274" customFormat="1" ht="12.75" customHeight="1">
      <c r="A390" s="188"/>
      <c r="B390" s="188"/>
      <c r="C390" s="189"/>
      <c r="D390" s="189"/>
      <c r="E390" s="189"/>
      <c r="F390" s="190"/>
      <c r="G390" s="190"/>
      <c r="H390" s="190"/>
      <c r="I390" s="189"/>
      <c r="J390" s="189"/>
      <c r="K390" s="189"/>
      <c r="L390" s="190"/>
      <c r="M390" s="190"/>
      <c r="N390" s="190"/>
      <c r="O390" s="190"/>
      <c r="P390" s="190"/>
      <c r="Q390" s="189"/>
      <c r="R390" s="189"/>
      <c r="S390" s="189"/>
      <c r="T390" s="190"/>
      <c r="U390" s="190"/>
      <c r="V390" s="190"/>
      <c r="W390" s="191"/>
      <c r="X390" s="191"/>
      <c r="Y390" s="191"/>
      <c r="Z390" s="191"/>
      <c r="AA390" s="191"/>
    </row>
    <row r="391" spans="1:27" s="274" customFormat="1" ht="12.75" customHeight="1">
      <c r="A391" s="188"/>
      <c r="B391" s="188"/>
      <c r="C391" s="189"/>
      <c r="D391" s="189"/>
      <c r="E391" s="189"/>
      <c r="F391" s="190"/>
      <c r="G391" s="190"/>
      <c r="H391" s="190"/>
      <c r="I391" s="189"/>
      <c r="J391" s="189"/>
      <c r="K391" s="189"/>
      <c r="L391" s="190"/>
      <c r="M391" s="190"/>
      <c r="N391" s="190"/>
      <c r="O391" s="190"/>
      <c r="P391" s="190"/>
      <c r="Q391" s="189"/>
      <c r="R391" s="189"/>
      <c r="S391" s="189"/>
      <c r="T391" s="190"/>
      <c r="U391" s="190"/>
      <c r="V391" s="190"/>
      <c r="W391" s="191"/>
      <c r="X391" s="191"/>
      <c r="Y391" s="191"/>
      <c r="Z391" s="191"/>
      <c r="AA391" s="191"/>
    </row>
    <row r="392" spans="1:27" s="274" customFormat="1" ht="12.75" customHeight="1">
      <c r="A392" s="188"/>
      <c r="B392" s="188"/>
      <c r="C392" s="189"/>
      <c r="D392" s="189"/>
      <c r="E392" s="189"/>
      <c r="F392" s="190"/>
      <c r="G392" s="190"/>
      <c r="H392" s="190"/>
      <c r="I392" s="189"/>
      <c r="J392" s="189"/>
      <c r="K392" s="189"/>
      <c r="L392" s="190"/>
      <c r="M392" s="190"/>
      <c r="N392" s="190"/>
      <c r="O392" s="190"/>
      <c r="P392" s="190"/>
      <c r="Q392" s="189"/>
      <c r="R392" s="189"/>
      <c r="S392" s="189"/>
      <c r="T392" s="190"/>
      <c r="U392" s="190"/>
      <c r="V392" s="190"/>
      <c r="W392" s="191"/>
      <c r="X392" s="191"/>
      <c r="Y392" s="191"/>
      <c r="Z392" s="191"/>
      <c r="AA392" s="191"/>
    </row>
    <row r="393" spans="1:27" s="274" customFormat="1" ht="12.75" customHeight="1">
      <c r="A393" s="188"/>
      <c r="B393" s="188"/>
      <c r="C393" s="189"/>
      <c r="D393" s="189"/>
      <c r="E393" s="189"/>
      <c r="F393" s="190"/>
      <c r="G393" s="190"/>
      <c r="H393" s="190"/>
      <c r="I393" s="189"/>
      <c r="J393" s="189"/>
      <c r="K393" s="189"/>
      <c r="L393" s="190"/>
      <c r="M393" s="190"/>
      <c r="N393" s="190"/>
      <c r="O393" s="190"/>
      <c r="P393" s="190"/>
      <c r="Q393" s="189"/>
      <c r="R393" s="189"/>
      <c r="S393" s="189"/>
      <c r="T393" s="190"/>
      <c r="U393" s="190"/>
      <c r="V393" s="190"/>
      <c r="W393" s="191"/>
      <c r="X393" s="191"/>
      <c r="Y393" s="191"/>
      <c r="Z393" s="191"/>
      <c r="AA393" s="191"/>
    </row>
    <row r="394" spans="1:27" s="274" customFormat="1" ht="12.75" customHeight="1">
      <c r="A394" s="188"/>
      <c r="B394" s="188"/>
      <c r="C394" s="189"/>
      <c r="D394" s="189"/>
      <c r="E394" s="189"/>
      <c r="F394" s="190"/>
      <c r="G394" s="190"/>
      <c r="H394" s="190"/>
      <c r="I394" s="189"/>
      <c r="J394" s="189"/>
      <c r="K394" s="189"/>
      <c r="L394" s="190"/>
      <c r="M394" s="190"/>
      <c r="N394" s="190"/>
      <c r="O394" s="190"/>
      <c r="P394" s="190"/>
      <c r="Q394" s="189"/>
      <c r="R394" s="189"/>
      <c r="S394" s="189"/>
      <c r="T394" s="190"/>
      <c r="U394" s="190"/>
      <c r="V394" s="190"/>
      <c r="W394" s="191"/>
      <c r="X394" s="191"/>
      <c r="Y394" s="191"/>
      <c r="Z394" s="191"/>
      <c r="AA394" s="191"/>
    </row>
    <row r="395" spans="1:27" s="274" customFormat="1" ht="12.75" customHeight="1">
      <c r="A395" s="188"/>
      <c r="B395" s="188"/>
      <c r="C395" s="189"/>
      <c r="D395" s="189"/>
      <c r="E395" s="189"/>
      <c r="F395" s="190"/>
      <c r="G395" s="190"/>
      <c r="H395" s="190"/>
      <c r="I395" s="189"/>
      <c r="J395" s="189"/>
      <c r="K395" s="189"/>
      <c r="L395" s="190"/>
      <c r="M395" s="190"/>
      <c r="N395" s="190"/>
      <c r="O395" s="190"/>
      <c r="P395" s="190"/>
      <c r="Q395" s="189"/>
      <c r="R395" s="189"/>
      <c r="S395" s="189"/>
      <c r="T395" s="190"/>
      <c r="U395" s="190"/>
      <c r="V395" s="190"/>
      <c r="W395" s="191"/>
      <c r="X395" s="191"/>
      <c r="Y395" s="191"/>
      <c r="Z395" s="191"/>
      <c r="AA395" s="191"/>
    </row>
    <row r="396" spans="1:27" s="274" customFormat="1" ht="12.75" customHeight="1">
      <c r="A396" s="188"/>
      <c r="B396" s="188"/>
      <c r="C396" s="189"/>
      <c r="D396" s="189"/>
      <c r="E396" s="189"/>
      <c r="F396" s="190"/>
      <c r="G396" s="190"/>
      <c r="H396" s="190"/>
      <c r="I396" s="189"/>
      <c r="J396" s="189"/>
      <c r="K396" s="189"/>
      <c r="L396" s="190"/>
      <c r="M396" s="190"/>
      <c r="N396" s="190"/>
      <c r="O396" s="190"/>
      <c r="P396" s="190"/>
      <c r="Q396" s="189"/>
      <c r="R396" s="189"/>
      <c r="S396" s="189"/>
      <c r="T396" s="190"/>
      <c r="U396" s="190"/>
      <c r="V396" s="190"/>
      <c r="W396" s="191"/>
      <c r="X396" s="191"/>
      <c r="Y396" s="191"/>
      <c r="Z396" s="191"/>
      <c r="AA396" s="191"/>
    </row>
    <row r="397" spans="1:27" s="274" customFormat="1" ht="12.75" customHeight="1">
      <c r="A397" s="188"/>
      <c r="B397" s="188"/>
      <c r="C397" s="189"/>
      <c r="D397" s="189"/>
      <c r="E397" s="189"/>
      <c r="F397" s="190"/>
      <c r="G397" s="190"/>
      <c r="H397" s="190"/>
      <c r="I397" s="189"/>
      <c r="J397" s="189"/>
      <c r="K397" s="189"/>
      <c r="L397" s="190"/>
      <c r="M397" s="190"/>
      <c r="N397" s="190"/>
      <c r="O397" s="190"/>
      <c r="P397" s="190"/>
      <c r="Q397" s="189"/>
      <c r="R397" s="189"/>
      <c r="S397" s="189"/>
      <c r="T397" s="190"/>
      <c r="U397" s="190"/>
      <c r="V397" s="190"/>
      <c r="W397" s="191"/>
      <c r="X397" s="191"/>
      <c r="Y397" s="191"/>
      <c r="Z397" s="191"/>
      <c r="AA397" s="191"/>
    </row>
    <row r="398" spans="1:27" s="274" customFormat="1" ht="12.75" customHeight="1">
      <c r="A398" s="188"/>
      <c r="B398" s="188"/>
      <c r="C398" s="189"/>
      <c r="D398" s="189"/>
      <c r="E398" s="189"/>
      <c r="F398" s="190"/>
      <c r="G398" s="190"/>
      <c r="H398" s="190"/>
      <c r="I398" s="189"/>
      <c r="J398" s="189"/>
      <c r="K398" s="189"/>
      <c r="L398" s="190"/>
      <c r="M398" s="190"/>
      <c r="N398" s="190"/>
      <c r="O398" s="190"/>
      <c r="P398" s="190"/>
      <c r="Q398" s="189"/>
      <c r="R398" s="189"/>
      <c r="S398" s="189"/>
      <c r="T398" s="190"/>
      <c r="U398" s="190"/>
      <c r="V398" s="190"/>
      <c r="W398" s="191"/>
      <c r="X398" s="191"/>
      <c r="Y398" s="191"/>
      <c r="Z398" s="191"/>
      <c r="AA398" s="191"/>
    </row>
    <row r="399" spans="1:27" s="274" customFormat="1" ht="12.75" customHeight="1">
      <c r="A399" s="188"/>
      <c r="B399" s="188"/>
      <c r="C399" s="189"/>
      <c r="D399" s="189"/>
      <c r="E399" s="189"/>
      <c r="F399" s="190"/>
      <c r="G399" s="190"/>
      <c r="H399" s="190"/>
      <c r="I399" s="189"/>
      <c r="J399" s="189"/>
      <c r="K399" s="189"/>
      <c r="L399" s="190"/>
      <c r="M399" s="190"/>
      <c r="N399" s="190"/>
      <c r="O399" s="190"/>
      <c r="P399" s="190"/>
      <c r="Q399" s="189"/>
      <c r="R399" s="189"/>
      <c r="S399" s="189"/>
      <c r="T399" s="190"/>
      <c r="U399" s="190"/>
      <c r="V399" s="190"/>
      <c r="W399" s="191"/>
      <c r="X399" s="191"/>
      <c r="Y399" s="191"/>
      <c r="Z399" s="191"/>
      <c r="AA399" s="191"/>
    </row>
    <row r="400" spans="1:27" s="274" customFormat="1" ht="12.75" customHeight="1">
      <c r="A400" s="188"/>
      <c r="B400" s="188"/>
      <c r="C400" s="189"/>
      <c r="D400" s="189"/>
      <c r="E400" s="189"/>
      <c r="F400" s="190"/>
      <c r="G400" s="190"/>
      <c r="H400" s="190"/>
      <c r="I400" s="189"/>
      <c r="J400" s="189"/>
      <c r="K400" s="189"/>
      <c r="L400" s="190"/>
      <c r="M400" s="190"/>
      <c r="N400" s="190"/>
      <c r="O400" s="190"/>
      <c r="P400" s="190"/>
      <c r="Q400" s="189"/>
      <c r="R400" s="189"/>
      <c r="S400" s="189"/>
      <c r="T400" s="190"/>
      <c r="U400" s="190"/>
      <c r="V400" s="190"/>
      <c r="W400" s="191"/>
      <c r="X400" s="191"/>
      <c r="Y400" s="191"/>
      <c r="Z400" s="191"/>
      <c r="AA400" s="191"/>
    </row>
    <row r="401" spans="1:27" s="274" customFormat="1" ht="12.75" customHeight="1">
      <c r="A401" s="188"/>
      <c r="B401" s="188"/>
      <c r="C401" s="189"/>
      <c r="D401" s="189"/>
      <c r="E401" s="189"/>
      <c r="F401" s="190"/>
      <c r="G401" s="190"/>
      <c r="H401" s="190"/>
      <c r="I401" s="189"/>
      <c r="J401" s="189"/>
      <c r="K401" s="189"/>
      <c r="L401" s="190"/>
      <c r="M401" s="190"/>
      <c r="N401" s="190"/>
      <c r="O401" s="190"/>
      <c r="P401" s="190"/>
      <c r="Q401" s="189"/>
      <c r="R401" s="189"/>
      <c r="S401" s="189"/>
      <c r="T401" s="190"/>
      <c r="U401" s="190"/>
      <c r="V401" s="190"/>
      <c r="W401" s="191"/>
      <c r="X401" s="191"/>
      <c r="Y401" s="191"/>
      <c r="Z401" s="191"/>
      <c r="AA401" s="191"/>
    </row>
    <row r="402" spans="1:27" s="274" customFormat="1" ht="12.75" customHeight="1">
      <c r="A402" s="188"/>
      <c r="B402" s="188"/>
      <c r="C402" s="189"/>
      <c r="D402" s="189"/>
      <c r="E402" s="189"/>
      <c r="F402" s="190"/>
      <c r="G402" s="190"/>
      <c r="H402" s="190"/>
      <c r="I402" s="189"/>
      <c r="J402" s="189"/>
      <c r="K402" s="189"/>
      <c r="L402" s="190"/>
      <c r="M402" s="190"/>
      <c r="N402" s="190"/>
      <c r="O402" s="190"/>
      <c r="P402" s="190"/>
      <c r="Q402" s="189"/>
      <c r="R402" s="189"/>
      <c r="S402" s="189"/>
      <c r="T402" s="190"/>
      <c r="U402" s="190"/>
      <c r="V402" s="190"/>
      <c r="W402" s="191"/>
      <c r="X402" s="191"/>
      <c r="Y402" s="191"/>
      <c r="Z402" s="191"/>
      <c r="AA402" s="191"/>
    </row>
    <row r="403" spans="1:27" s="274" customFormat="1" ht="12.75" customHeight="1">
      <c r="A403" s="188"/>
      <c r="B403" s="188"/>
      <c r="C403" s="189"/>
      <c r="D403" s="189"/>
      <c r="E403" s="189"/>
      <c r="F403" s="190"/>
      <c r="G403" s="190"/>
      <c r="H403" s="190"/>
      <c r="I403" s="189"/>
      <c r="J403" s="189"/>
      <c r="K403" s="189"/>
      <c r="L403" s="190"/>
      <c r="M403" s="190"/>
      <c r="N403" s="190"/>
      <c r="O403" s="190"/>
      <c r="P403" s="190"/>
      <c r="Q403" s="189"/>
      <c r="R403" s="189"/>
      <c r="S403" s="189"/>
      <c r="T403" s="190"/>
      <c r="U403" s="190"/>
      <c r="V403" s="190"/>
      <c r="W403" s="191"/>
      <c r="X403" s="191"/>
      <c r="Y403" s="191"/>
      <c r="Z403" s="191"/>
      <c r="AA403" s="191"/>
    </row>
    <row r="404" spans="1:27" s="274" customFormat="1" ht="12.75" customHeight="1">
      <c r="A404" s="188"/>
      <c r="B404" s="188"/>
      <c r="C404" s="189"/>
      <c r="D404" s="189"/>
      <c r="E404" s="189"/>
      <c r="F404" s="190"/>
      <c r="G404" s="190"/>
      <c r="H404" s="190"/>
      <c r="I404" s="189"/>
      <c r="J404" s="189"/>
      <c r="K404" s="189"/>
      <c r="L404" s="190"/>
      <c r="M404" s="190"/>
      <c r="N404" s="190"/>
      <c r="O404" s="190"/>
      <c r="P404" s="190"/>
      <c r="Q404" s="189"/>
      <c r="R404" s="189"/>
      <c r="S404" s="189"/>
      <c r="T404" s="190"/>
      <c r="U404" s="190"/>
      <c r="V404" s="190"/>
      <c r="W404" s="191"/>
      <c r="X404" s="191"/>
      <c r="Y404" s="191"/>
      <c r="Z404" s="191"/>
      <c r="AA404" s="191"/>
    </row>
    <row r="405" spans="1:27" s="274" customFormat="1" ht="12.75" customHeight="1">
      <c r="A405" s="188"/>
      <c r="B405" s="188"/>
      <c r="C405" s="189"/>
      <c r="D405" s="189"/>
      <c r="E405" s="189"/>
      <c r="F405" s="190"/>
      <c r="G405" s="190"/>
      <c r="H405" s="190"/>
      <c r="I405" s="189"/>
      <c r="J405" s="189"/>
      <c r="K405" s="189"/>
      <c r="L405" s="190"/>
      <c r="M405" s="190"/>
      <c r="N405" s="190"/>
      <c r="O405" s="190"/>
      <c r="P405" s="190"/>
      <c r="Q405" s="189"/>
      <c r="R405" s="189"/>
      <c r="S405" s="189"/>
      <c r="T405" s="190"/>
      <c r="U405" s="190"/>
      <c r="V405" s="190"/>
      <c r="W405" s="191"/>
      <c r="X405" s="191"/>
      <c r="Y405" s="191"/>
      <c r="Z405" s="191"/>
      <c r="AA405" s="191"/>
    </row>
    <row r="406" spans="1:27" s="274" customFormat="1" ht="12.75" customHeight="1">
      <c r="A406" s="188"/>
      <c r="B406" s="188"/>
      <c r="C406" s="189"/>
      <c r="D406" s="189"/>
      <c r="E406" s="189"/>
      <c r="F406" s="190"/>
      <c r="G406" s="190"/>
      <c r="H406" s="190"/>
      <c r="I406" s="189"/>
      <c r="J406" s="189"/>
      <c r="K406" s="189"/>
      <c r="L406" s="190"/>
      <c r="M406" s="190"/>
      <c r="N406" s="190"/>
      <c r="O406" s="190"/>
      <c r="P406" s="190"/>
      <c r="Q406" s="189"/>
      <c r="R406" s="189"/>
      <c r="S406" s="189"/>
      <c r="T406" s="190"/>
      <c r="U406" s="190"/>
      <c r="V406" s="190"/>
      <c r="W406" s="191"/>
      <c r="X406" s="191"/>
      <c r="Y406" s="191"/>
      <c r="Z406" s="191"/>
      <c r="AA406" s="191"/>
    </row>
    <row r="407" spans="1:27" s="274" customFormat="1" ht="12.75" customHeight="1">
      <c r="A407" s="188"/>
      <c r="B407" s="188"/>
      <c r="C407" s="189"/>
      <c r="D407" s="189"/>
      <c r="E407" s="189"/>
      <c r="F407" s="190"/>
      <c r="G407" s="190"/>
      <c r="H407" s="190"/>
      <c r="I407" s="189"/>
      <c r="J407" s="189"/>
      <c r="K407" s="189"/>
      <c r="L407" s="190"/>
      <c r="M407" s="190"/>
      <c r="N407" s="190"/>
      <c r="O407" s="190"/>
      <c r="P407" s="190"/>
      <c r="Q407" s="189"/>
      <c r="R407" s="189"/>
      <c r="S407" s="189"/>
      <c r="T407" s="190"/>
      <c r="U407" s="190"/>
      <c r="V407" s="190"/>
      <c r="W407" s="191"/>
      <c r="X407" s="191"/>
      <c r="Y407" s="191"/>
      <c r="Z407" s="191"/>
      <c r="AA407" s="191"/>
    </row>
    <row r="408" spans="1:27" s="274" customFormat="1" ht="12.75" customHeight="1">
      <c r="A408" s="188"/>
      <c r="B408" s="188"/>
      <c r="C408" s="189"/>
      <c r="D408" s="189"/>
      <c r="E408" s="189"/>
      <c r="F408" s="190"/>
      <c r="G408" s="190"/>
      <c r="H408" s="190"/>
      <c r="I408" s="189"/>
      <c r="J408" s="189"/>
      <c r="K408" s="189"/>
      <c r="L408" s="190"/>
      <c r="M408" s="190"/>
      <c r="N408" s="190"/>
      <c r="O408" s="190"/>
      <c r="P408" s="190"/>
      <c r="Q408" s="189"/>
      <c r="R408" s="189"/>
      <c r="S408" s="189"/>
      <c r="T408" s="190"/>
      <c r="U408" s="190"/>
      <c r="V408" s="190"/>
      <c r="W408" s="191"/>
      <c r="X408" s="191"/>
      <c r="Y408" s="191"/>
      <c r="Z408" s="191"/>
      <c r="AA408" s="191"/>
    </row>
    <row r="409" spans="1:27" s="274" customFormat="1" ht="12.75" customHeight="1">
      <c r="A409" s="188"/>
      <c r="B409" s="188"/>
      <c r="C409" s="189"/>
      <c r="D409" s="189"/>
      <c r="E409" s="189"/>
      <c r="F409" s="190"/>
      <c r="G409" s="190"/>
      <c r="H409" s="190"/>
      <c r="I409" s="189"/>
      <c r="J409" s="189"/>
      <c r="K409" s="189"/>
      <c r="L409" s="190"/>
      <c r="M409" s="190"/>
      <c r="N409" s="190"/>
      <c r="O409" s="190"/>
      <c r="P409" s="190"/>
      <c r="Q409" s="189"/>
      <c r="R409" s="189"/>
      <c r="S409" s="189"/>
      <c r="T409" s="190"/>
      <c r="U409" s="190"/>
      <c r="V409" s="190"/>
      <c r="W409" s="191"/>
      <c r="X409" s="191"/>
      <c r="Y409" s="191"/>
      <c r="Z409" s="191"/>
      <c r="AA409" s="191"/>
    </row>
    <row r="410" spans="1:27" s="274" customFormat="1" ht="12.75" customHeight="1">
      <c r="A410" s="188"/>
      <c r="B410" s="188"/>
      <c r="C410" s="189"/>
      <c r="D410" s="189"/>
      <c r="E410" s="189"/>
      <c r="F410" s="190"/>
      <c r="G410" s="190"/>
      <c r="H410" s="190"/>
      <c r="I410" s="189"/>
      <c r="J410" s="189"/>
      <c r="K410" s="189"/>
      <c r="L410" s="190"/>
      <c r="M410" s="190"/>
      <c r="N410" s="190"/>
      <c r="O410" s="190"/>
      <c r="P410" s="190"/>
      <c r="Q410" s="189"/>
      <c r="R410" s="189"/>
      <c r="S410" s="189"/>
      <c r="T410" s="190"/>
      <c r="U410" s="190"/>
      <c r="V410" s="190"/>
      <c r="W410" s="191"/>
      <c r="X410" s="191"/>
      <c r="Y410" s="191"/>
      <c r="Z410" s="191"/>
      <c r="AA410" s="191"/>
    </row>
    <row r="411" spans="1:27" s="274" customFormat="1" ht="12.75" customHeight="1">
      <c r="A411" s="188"/>
      <c r="B411" s="188"/>
      <c r="C411" s="189"/>
      <c r="D411" s="189"/>
      <c r="E411" s="189"/>
      <c r="F411" s="190"/>
      <c r="G411" s="190"/>
      <c r="H411" s="190"/>
      <c r="I411" s="189"/>
      <c r="J411" s="189"/>
      <c r="K411" s="189"/>
      <c r="L411" s="190"/>
      <c r="M411" s="190"/>
      <c r="N411" s="190"/>
      <c r="O411" s="190"/>
      <c r="P411" s="190"/>
      <c r="Q411" s="189"/>
      <c r="R411" s="189"/>
      <c r="S411" s="189"/>
      <c r="T411" s="190"/>
      <c r="U411" s="190"/>
      <c r="V411" s="190"/>
      <c r="W411" s="191"/>
      <c r="X411" s="191"/>
      <c r="Y411" s="191"/>
      <c r="Z411" s="191"/>
      <c r="AA411" s="191"/>
    </row>
    <row r="412" spans="1:27" s="274" customFormat="1" ht="12.75" customHeight="1">
      <c r="A412" s="188"/>
      <c r="B412" s="188"/>
      <c r="C412" s="189"/>
      <c r="D412" s="189"/>
      <c r="E412" s="189"/>
      <c r="F412" s="190"/>
      <c r="G412" s="190"/>
      <c r="H412" s="190"/>
      <c r="I412" s="189"/>
      <c r="J412" s="189"/>
      <c r="K412" s="189"/>
      <c r="L412" s="190"/>
      <c r="M412" s="190"/>
      <c r="N412" s="190"/>
      <c r="O412" s="190"/>
      <c r="P412" s="190"/>
      <c r="Q412" s="189"/>
      <c r="R412" s="189"/>
      <c r="S412" s="189"/>
      <c r="T412" s="190"/>
      <c r="U412" s="190"/>
      <c r="V412" s="190"/>
      <c r="W412" s="191"/>
      <c r="X412" s="191"/>
      <c r="Y412" s="191"/>
      <c r="Z412" s="191"/>
      <c r="AA412" s="191"/>
    </row>
    <row r="413" spans="1:27" s="274" customFormat="1" ht="12.75" customHeight="1">
      <c r="A413" s="188"/>
      <c r="B413" s="188"/>
      <c r="C413" s="189"/>
      <c r="D413" s="189"/>
      <c r="E413" s="189"/>
      <c r="F413" s="190"/>
      <c r="G413" s="190"/>
      <c r="H413" s="190"/>
      <c r="I413" s="189"/>
      <c r="J413" s="189"/>
      <c r="K413" s="189"/>
      <c r="L413" s="190"/>
      <c r="M413" s="190"/>
      <c r="N413" s="190"/>
      <c r="O413" s="190"/>
      <c r="P413" s="190"/>
      <c r="Q413" s="189"/>
      <c r="R413" s="189"/>
      <c r="S413" s="189"/>
      <c r="T413" s="190"/>
      <c r="U413" s="190"/>
      <c r="V413" s="190"/>
      <c r="W413" s="191"/>
      <c r="X413" s="191"/>
      <c r="Y413" s="191"/>
      <c r="Z413" s="191"/>
      <c r="AA413" s="191"/>
    </row>
    <row r="414" spans="1:27" s="274" customFormat="1" ht="12.75" customHeight="1">
      <c r="A414" s="188"/>
      <c r="B414" s="188"/>
      <c r="C414" s="189"/>
      <c r="D414" s="189"/>
      <c r="E414" s="189"/>
      <c r="F414" s="190"/>
      <c r="G414" s="190"/>
      <c r="H414" s="190"/>
      <c r="I414" s="189"/>
      <c r="J414" s="189"/>
      <c r="K414" s="189"/>
      <c r="L414" s="190"/>
      <c r="M414" s="190"/>
      <c r="N414" s="190"/>
      <c r="O414" s="190"/>
      <c r="P414" s="190"/>
      <c r="Q414" s="189"/>
      <c r="R414" s="189"/>
      <c r="S414" s="189"/>
      <c r="T414" s="190"/>
      <c r="U414" s="190"/>
      <c r="V414" s="190"/>
      <c r="W414" s="191"/>
      <c r="X414" s="191"/>
      <c r="Y414" s="191"/>
      <c r="Z414" s="191"/>
      <c r="AA414" s="191"/>
    </row>
    <row r="415" spans="1:27" s="274" customFormat="1" ht="12.75" customHeight="1">
      <c r="A415" s="188"/>
      <c r="B415" s="188"/>
      <c r="C415" s="189"/>
      <c r="D415" s="189"/>
      <c r="E415" s="189"/>
      <c r="F415" s="190"/>
      <c r="G415" s="190"/>
      <c r="H415" s="190"/>
      <c r="I415" s="189"/>
      <c r="J415" s="189"/>
      <c r="K415" s="189"/>
      <c r="L415" s="190"/>
      <c r="M415" s="190"/>
      <c r="N415" s="190"/>
      <c r="O415" s="190"/>
      <c r="P415" s="190"/>
      <c r="Q415" s="189"/>
      <c r="R415" s="189"/>
      <c r="S415" s="189"/>
      <c r="T415" s="190"/>
      <c r="U415" s="190"/>
      <c r="V415" s="190"/>
      <c r="W415" s="191"/>
      <c r="X415" s="191"/>
      <c r="Y415" s="191"/>
      <c r="Z415" s="191"/>
      <c r="AA415" s="191"/>
    </row>
    <row r="416" spans="1:27" s="274" customFormat="1" ht="12.75" customHeight="1">
      <c r="A416" s="188"/>
      <c r="B416" s="188"/>
      <c r="C416" s="189"/>
      <c r="D416" s="189"/>
      <c r="E416" s="189"/>
      <c r="F416" s="190"/>
      <c r="G416" s="190"/>
      <c r="H416" s="190"/>
      <c r="I416" s="189"/>
      <c r="J416" s="189"/>
      <c r="K416" s="189"/>
      <c r="L416" s="190"/>
      <c r="M416" s="190"/>
      <c r="N416" s="190"/>
      <c r="O416" s="190"/>
      <c r="P416" s="190"/>
      <c r="Q416" s="189"/>
      <c r="R416" s="189"/>
      <c r="S416" s="189"/>
      <c r="T416" s="190"/>
      <c r="U416" s="190"/>
      <c r="V416" s="190"/>
      <c r="W416" s="191"/>
      <c r="X416" s="191"/>
      <c r="Y416" s="191"/>
      <c r="Z416" s="191"/>
      <c r="AA416" s="191"/>
    </row>
    <row r="417" spans="1:27" s="274" customFormat="1" ht="12.75" customHeight="1">
      <c r="A417" s="188"/>
      <c r="B417" s="188"/>
      <c r="C417" s="189"/>
      <c r="D417" s="189"/>
      <c r="E417" s="189"/>
      <c r="F417" s="190"/>
      <c r="G417" s="190"/>
      <c r="H417" s="190"/>
      <c r="I417" s="189"/>
      <c r="J417" s="189"/>
      <c r="K417" s="189"/>
      <c r="L417" s="190"/>
      <c r="M417" s="190"/>
      <c r="N417" s="190"/>
      <c r="O417" s="190"/>
      <c r="P417" s="190"/>
      <c r="Q417" s="189"/>
      <c r="R417" s="189"/>
      <c r="S417" s="189"/>
      <c r="T417" s="190"/>
      <c r="U417" s="190"/>
      <c r="V417" s="190"/>
      <c r="W417" s="191"/>
      <c r="X417" s="191"/>
      <c r="Y417" s="191"/>
      <c r="Z417" s="191"/>
      <c r="AA417" s="191"/>
    </row>
  </sheetData>
  <mergeCells count="39">
    <mergeCell ref="N5:O5"/>
    <mergeCell ref="AA31:AQ31"/>
    <mergeCell ref="N32:X32"/>
    <mergeCell ref="AA32:AQ32"/>
    <mergeCell ref="AB7:AD7"/>
    <mergeCell ref="AE7:AG7"/>
    <mergeCell ref="AH7:AJ7"/>
    <mergeCell ref="AK7:AM7"/>
    <mergeCell ref="N30:X30"/>
    <mergeCell ref="AA30:AQ30"/>
    <mergeCell ref="X5:Z5"/>
    <mergeCell ref="AF5:AG5"/>
    <mergeCell ref="AL5:AM5"/>
    <mergeCell ref="AA6:AA9"/>
    <mergeCell ref="AB6:AG6"/>
    <mergeCell ref="AH6:AM6"/>
    <mergeCell ref="E7:G7"/>
    <mergeCell ref="H7:J7"/>
    <mergeCell ref="K7:M7"/>
    <mergeCell ref="A6:A9"/>
    <mergeCell ref="N31:X31"/>
    <mergeCell ref="B6:G6"/>
    <mergeCell ref="H6:M6"/>
    <mergeCell ref="N6:N9"/>
    <mergeCell ref="O6:T6"/>
    <mergeCell ref="U6:Z6"/>
    <mergeCell ref="O7:Q7"/>
    <mergeCell ref="R7:T7"/>
    <mergeCell ref="U7:W7"/>
    <mergeCell ref="X7:Z7"/>
    <mergeCell ref="B7:D7"/>
    <mergeCell ref="A4:M4"/>
    <mergeCell ref="N4:Z4"/>
    <mergeCell ref="AA4:AM4"/>
    <mergeCell ref="A2:M2"/>
    <mergeCell ref="N2:Z2"/>
    <mergeCell ref="A3:M3"/>
    <mergeCell ref="N3:Z3"/>
    <mergeCell ref="AA3:AM3"/>
  </mergeCells>
  <phoneticPr fontId="4" type="noConversion"/>
  <pageMargins left="0.55118110236220474" right="0.55118110236220474" top="0.51181102362204722" bottom="0.39370078740157483" header="0.74803149606299213" footer="0.15748031496062992"/>
  <pageSetup paperSize="9" orientation="portrait" r:id="rId1"/>
  <ignoredErrors>
    <ignoredError sqref="AH10:AJ29 AK10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view="pageBreakPreview" zoomScale="80" zoomScaleSheetLayoutView="80" workbookViewId="0">
      <selection activeCell="E14" sqref="E14"/>
    </sheetView>
  </sheetViews>
  <sheetFormatPr defaultRowHeight="15.75"/>
  <cols>
    <col min="2" max="2" width="9.875" customWidth="1"/>
    <col min="3" max="4" width="9.625" customWidth="1"/>
    <col min="5" max="5" width="10" customWidth="1"/>
    <col min="6" max="7" width="8.125" customWidth="1"/>
    <col min="8" max="9" width="10.625" customWidth="1"/>
  </cols>
  <sheetData>
    <row r="1" spans="1:9" ht="5.0999999999999996" customHeight="1"/>
    <row r="2" spans="1:9" ht="50.1" customHeight="1">
      <c r="A2" s="787"/>
      <c r="B2" s="787"/>
      <c r="C2" s="787"/>
      <c r="D2" s="787"/>
      <c r="E2" s="787"/>
      <c r="F2" s="787"/>
      <c r="G2" s="787"/>
      <c r="H2" s="787"/>
      <c r="I2" s="787"/>
    </row>
    <row r="3" spans="1:9" s="275" customFormat="1" ht="23.25" customHeight="1">
      <c r="A3" s="760" t="s">
        <v>197</v>
      </c>
      <c r="B3" s="760"/>
      <c r="C3" s="760"/>
      <c r="D3" s="760"/>
      <c r="E3" s="760"/>
      <c r="F3" s="760"/>
      <c r="G3" s="760"/>
      <c r="H3" s="760"/>
      <c r="I3" s="760"/>
    </row>
    <row r="4" spans="1:9" s="275" customFormat="1" ht="20.100000000000001" customHeight="1">
      <c r="A4" s="762" t="s">
        <v>198</v>
      </c>
      <c r="B4" s="762"/>
      <c r="C4" s="762"/>
      <c r="D4" s="762"/>
      <c r="E4" s="762"/>
      <c r="F4" s="762"/>
      <c r="G4" s="762"/>
      <c r="H4" s="762"/>
      <c r="I4" s="762"/>
    </row>
    <row r="5" spans="1:9" s="91" customFormat="1" ht="15.75" customHeight="1">
      <c r="A5" s="10" t="s">
        <v>199</v>
      </c>
      <c r="B5" s="10"/>
      <c r="C5" s="10"/>
      <c r="D5" s="10"/>
      <c r="E5" s="10"/>
      <c r="F5" s="10"/>
      <c r="G5" s="10"/>
      <c r="H5" s="769" t="s">
        <v>200</v>
      </c>
      <c r="I5" s="765"/>
    </row>
    <row r="6" spans="1:9" s="5" customFormat="1" ht="26.25" customHeight="1">
      <c r="A6" s="276" t="s">
        <v>201</v>
      </c>
      <c r="B6" s="834" t="s">
        <v>531</v>
      </c>
      <c r="C6" s="835"/>
      <c r="D6" s="835"/>
      <c r="E6" s="835" t="s">
        <v>532</v>
      </c>
      <c r="F6" s="835"/>
      <c r="G6" s="835"/>
      <c r="H6" s="277" t="s">
        <v>521</v>
      </c>
      <c r="I6" s="277" t="s">
        <v>522</v>
      </c>
    </row>
    <row r="7" spans="1:9" s="5" customFormat="1" ht="27" customHeight="1">
      <c r="A7" s="830" t="s">
        <v>202</v>
      </c>
      <c r="B7" s="278" t="s">
        <v>203</v>
      </c>
      <c r="C7" s="277" t="s">
        <v>204</v>
      </c>
      <c r="D7" s="627" t="s">
        <v>205</v>
      </c>
      <c r="E7" s="277" t="s">
        <v>203</v>
      </c>
      <c r="F7" s="277" t="s">
        <v>204</v>
      </c>
      <c r="G7" s="627" t="s">
        <v>205</v>
      </c>
      <c r="H7" s="279"/>
      <c r="I7" s="279"/>
    </row>
    <row r="8" spans="1:9" s="5" customFormat="1" ht="27" customHeight="1">
      <c r="A8" s="831"/>
      <c r="B8" s="280" t="s">
        <v>29</v>
      </c>
      <c r="C8" s="42" t="s">
        <v>30</v>
      </c>
      <c r="D8" s="42" t="s">
        <v>31</v>
      </c>
      <c r="E8" s="281" t="s">
        <v>29</v>
      </c>
      <c r="F8" s="42" t="s">
        <v>30</v>
      </c>
      <c r="G8" s="42" t="s">
        <v>31</v>
      </c>
      <c r="H8" s="281" t="s">
        <v>206</v>
      </c>
      <c r="I8" s="281" t="s">
        <v>207</v>
      </c>
    </row>
    <row r="9" spans="1:9" s="5" customFormat="1" ht="31.9" customHeight="1">
      <c r="A9" s="282">
        <v>2013</v>
      </c>
      <c r="B9" s="283">
        <v>2274</v>
      </c>
      <c r="C9" s="283">
        <v>1137</v>
      </c>
      <c r="D9" s="283">
        <v>1137</v>
      </c>
      <c r="E9" s="283">
        <v>1475</v>
      </c>
      <c r="F9" s="283">
        <v>840</v>
      </c>
      <c r="G9" s="283">
        <v>635</v>
      </c>
      <c r="H9" s="283">
        <v>1548</v>
      </c>
      <c r="I9" s="284">
        <v>748</v>
      </c>
    </row>
    <row r="10" spans="1:9" s="285" customFormat="1" ht="31.9" customHeight="1">
      <c r="A10" s="282">
        <v>2014</v>
      </c>
      <c r="B10" s="283">
        <v>1936</v>
      </c>
      <c r="C10" s="283">
        <v>956</v>
      </c>
      <c r="D10" s="283">
        <v>980</v>
      </c>
      <c r="E10" s="283">
        <v>1397</v>
      </c>
      <c r="F10" s="283">
        <v>735</v>
      </c>
      <c r="G10" s="283">
        <v>662</v>
      </c>
      <c r="H10" s="283">
        <v>1215</v>
      </c>
      <c r="I10" s="284">
        <v>608</v>
      </c>
    </row>
    <row r="11" spans="1:9" s="5" customFormat="1" ht="31.9" customHeight="1">
      <c r="A11" s="282">
        <v>2015</v>
      </c>
      <c r="B11" s="283">
        <v>1930</v>
      </c>
      <c r="C11" s="283">
        <v>1014</v>
      </c>
      <c r="D11" s="283">
        <v>916</v>
      </c>
      <c r="E11" s="283">
        <v>1486</v>
      </c>
      <c r="F11" s="283">
        <v>821</v>
      </c>
      <c r="G11" s="283">
        <v>665</v>
      </c>
      <c r="H11" s="283">
        <v>1285</v>
      </c>
      <c r="I11" s="284">
        <v>590</v>
      </c>
    </row>
    <row r="12" spans="1:9" s="5" customFormat="1" ht="31.9" customHeight="1">
      <c r="A12" s="282">
        <v>2016</v>
      </c>
      <c r="B12" s="283">
        <v>1823</v>
      </c>
      <c r="C12" s="283">
        <v>952</v>
      </c>
      <c r="D12" s="283">
        <v>871</v>
      </c>
      <c r="E12" s="283">
        <v>1534</v>
      </c>
      <c r="F12" s="283">
        <v>817</v>
      </c>
      <c r="G12" s="283">
        <v>717</v>
      </c>
      <c r="H12" s="283">
        <v>1196</v>
      </c>
      <c r="I12" s="284">
        <v>568</v>
      </c>
    </row>
    <row r="13" spans="1:9" s="285" customFormat="1" ht="31.9" customHeight="1">
      <c r="A13" s="282">
        <v>2017</v>
      </c>
      <c r="B13" s="286">
        <v>1431</v>
      </c>
      <c r="C13" s="286">
        <v>750</v>
      </c>
      <c r="D13" s="286">
        <v>681</v>
      </c>
      <c r="E13" s="286">
        <v>1451</v>
      </c>
      <c r="F13" s="286">
        <v>733</v>
      </c>
      <c r="G13" s="286">
        <v>718</v>
      </c>
      <c r="H13" s="286">
        <v>1050</v>
      </c>
      <c r="I13" s="287">
        <v>539</v>
      </c>
    </row>
    <row r="14" spans="1:9" s="285" customFormat="1" ht="31.9" customHeight="1">
      <c r="A14" s="288">
        <v>2018</v>
      </c>
      <c r="B14" s="289">
        <f t="shared" ref="B14:B26" si="0">SUM(C14:D14)</f>
        <v>1318</v>
      </c>
      <c r="C14" s="289">
        <f>SUM(C15:C26)</f>
        <v>684</v>
      </c>
      <c r="D14" s="289">
        <f>SUM(D15:D26)</f>
        <v>634</v>
      </c>
      <c r="E14" s="289">
        <f>SUM(F14:G14)</f>
        <v>1600</v>
      </c>
      <c r="F14" s="289">
        <f>SUM(F15:F26)</f>
        <v>864</v>
      </c>
      <c r="G14" s="289">
        <f>SUM(G15:G26)</f>
        <v>736</v>
      </c>
      <c r="H14" s="289">
        <f>SUM(H15:H26)</f>
        <v>884</v>
      </c>
      <c r="I14" s="290">
        <f>SUM(I15:I26)</f>
        <v>565</v>
      </c>
    </row>
    <row r="15" spans="1:9" ht="31.9" customHeight="1">
      <c r="A15" s="291" t="s">
        <v>208</v>
      </c>
      <c r="B15" s="292">
        <f t="shared" si="0"/>
        <v>130</v>
      </c>
      <c r="C15" s="293">
        <v>69</v>
      </c>
      <c r="D15" s="294">
        <v>61</v>
      </c>
      <c r="E15" s="293">
        <v>163</v>
      </c>
      <c r="F15" s="294">
        <v>76</v>
      </c>
      <c r="G15" s="294">
        <v>87</v>
      </c>
      <c r="H15" s="294">
        <v>77</v>
      </c>
      <c r="I15" s="295">
        <v>50</v>
      </c>
    </row>
    <row r="16" spans="1:9" ht="31.9" customHeight="1">
      <c r="A16" s="291" t="s">
        <v>209</v>
      </c>
      <c r="B16" s="292">
        <f t="shared" si="0"/>
        <v>111</v>
      </c>
      <c r="C16" s="293">
        <v>53</v>
      </c>
      <c r="D16" s="294">
        <v>58</v>
      </c>
      <c r="E16" s="293">
        <v>153</v>
      </c>
      <c r="F16" s="294">
        <v>85</v>
      </c>
      <c r="G16" s="294">
        <v>68</v>
      </c>
      <c r="H16" s="294">
        <v>61</v>
      </c>
      <c r="I16" s="295">
        <v>37</v>
      </c>
    </row>
    <row r="17" spans="1:9" ht="31.9" customHeight="1">
      <c r="A17" s="291" t="s">
        <v>210</v>
      </c>
      <c r="B17" s="292">
        <f t="shared" si="0"/>
        <v>128</v>
      </c>
      <c r="C17" s="293">
        <v>70</v>
      </c>
      <c r="D17" s="294">
        <v>58</v>
      </c>
      <c r="E17" s="293">
        <v>120</v>
      </c>
      <c r="F17" s="294">
        <v>76</v>
      </c>
      <c r="G17" s="294">
        <v>44</v>
      </c>
      <c r="H17" s="294">
        <v>89</v>
      </c>
      <c r="I17" s="295">
        <v>47</v>
      </c>
    </row>
    <row r="18" spans="1:9" ht="31.9" customHeight="1">
      <c r="A18" s="291" t="s">
        <v>211</v>
      </c>
      <c r="B18" s="292">
        <f t="shared" si="0"/>
        <v>119</v>
      </c>
      <c r="C18" s="293">
        <v>65</v>
      </c>
      <c r="D18" s="294">
        <v>54</v>
      </c>
      <c r="E18" s="293">
        <v>129</v>
      </c>
      <c r="F18" s="294">
        <v>71</v>
      </c>
      <c r="G18" s="294">
        <v>58</v>
      </c>
      <c r="H18" s="294">
        <v>68</v>
      </c>
      <c r="I18" s="295">
        <v>58</v>
      </c>
    </row>
    <row r="19" spans="1:9" ht="31.9" customHeight="1">
      <c r="A19" s="291" t="s">
        <v>212</v>
      </c>
      <c r="B19" s="292">
        <f t="shared" si="0"/>
        <v>110</v>
      </c>
      <c r="C19" s="293">
        <v>53</v>
      </c>
      <c r="D19" s="294">
        <v>57</v>
      </c>
      <c r="E19" s="293">
        <v>107</v>
      </c>
      <c r="F19" s="294">
        <v>65</v>
      </c>
      <c r="G19" s="294">
        <v>42</v>
      </c>
      <c r="H19" s="294">
        <v>98</v>
      </c>
      <c r="I19" s="295">
        <v>45</v>
      </c>
    </row>
    <row r="20" spans="1:9" ht="31.9" customHeight="1">
      <c r="A20" s="296" t="s">
        <v>213</v>
      </c>
      <c r="B20" s="292">
        <f t="shared" si="0"/>
        <v>117</v>
      </c>
      <c r="C20" s="293">
        <v>58</v>
      </c>
      <c r="D20" s="294">
        <v>59</v>
      </c>
      <c r="E20" s="293">
        <v>106</v>
      </c>
      <c r="F20" s="294">
        <v>49</v>
      </c>
      <c r="G20" s="294">
        <v>57</v>
      </c>
      <c r="H20" s="294">
        <v>65</v>
      </c>
      <c r="I20" s="295">
        <v>45</v>
      </c>
    </row>
    <row r="21" spans="1:9" ht="31.9" customHeight="1">
      <c r="A21" s="296" t="s">
        <v>214</v>
      </c>
      <c r="B21" s="292">
        <f t="shared" si="0"/>
        <v>118</v>
      </c>
      <c r="C21" s="293">
        <v>70</v>
      </c>
      <c r="D21" s="294">
        <v>48</v>
      </c>
      <c r="E21" s="293">
        <v>125</v>
      </c>
      <c r="F21" s="294">
        <v>68</v>
      </c>
      <c r="G21" s="294">
        <v>57</v>
      </c>
      <c r="H21" s="294">
        <v>75</v>
      </c>
      <c r="I21" s="295">
        <v>49</v>
      </c>
    </row>
    <row r="22" spans="1:9" ht="31.9" customHeight="1">
      <c r="A22" s="296" t="s">
        <v>215</v>
      </c>
      <c r="B22" s="292">
        <f t="shared" si="0"/>
        <v>97</v>
      </c>
      <c r="C22" s="293">
        <v>53</v>
      </c>
      <c r="D22" s="294">
        <v>44</v>
      </c>
      <c r="E22" s="293">
        <v>136</v>
      </c>
      <c r="F22" s="294">
        <v>73</v>
      </c>
      <c r="G22" s="294">
        <v>63</v>
      </c>
      <c r="H22" s="294">
        <v>76</v>
      </c>
      <c r="I22" s="295">
        <v>38</v>
      </c>
    </row>
    <row r="23" spans="1:9" ht="31.9" customHeight="1">
      <c r="A23" s="296" t="s">
        <v>216</v>
      </c>
      <c r="B23" s="292">
        <f t="shared" si="0"/>
        <v>96</v>
      </c>
      <c r="C23" s="293">
        <v>46</v>
      </c>
      <c r="D23" s="294">
        <v>50</v>
      </c>
      <c r="E23" s="293">
        <v>122</v>
      </c>
      <c r="F23" s="294">
        <v>60</v>
      </c>
      <c r="G23" s="294">
        <v>62</v>
      </c>
      <c r="H23" s="294">
        <v>48</v>
      </c>
      <c r="I23" s="295">
        <v>37</v>
      </c>
    </row>
    <row r="24" spans="1:9" ht="31.9" customHeight="1">
      <c r="A24" s="296" t="s">
        <v>217</v>
      </c>
      <c r="B24" s="292">
        <f t="shared" si="0"/>
        <v>102</v>
      </c>
      <c r="C24" s="293">
        <v>56</v>
      </c>
      <c r="D24" s="294">
        <v>46</v>
      </c>
      <c r="E24" s="293">
        <v>145</v>
      </c>
      <c r="F24" s="294">
        <v>76</v>
      </c>
      <c r="G24" s="294">
        <v>69</v>
      </c>
      <c r="H24" s="294">
        <v>77</v>
      </c>
      <c r="I24" s="295">
        <v>62</v>
      </c>
    </row>
    <row r="25" spans="1:9" ht="31.9" customHeight="1">
      <c r="A25" s="296" t="s">
        <v>218</v>
      </c>
      <c r="B25" s="292">
        <f t="shared" si="0"/>
        <v>108</v>
      </c>
      <c r="C25" s="293">
        <v>56</v>
      </c>
      <c r="D25" s="294">
        <v>52</v>
      </c>
      <c r="E25" s="293">
        <v>137</v>
      </c>
      <c r="F25" s="294">
        <v>73</v>
      </c>
      <c r="G25" s="294">
        <v>64</v>
      </c>
      <c r="H25" s="294">
        <v>72</v>
      </c>
      <c r="I25" s="295">
        <v>57</v>
      </c>
    </row>
    <row r="26" spans="1:9" ht="31.9" customHeight="1">
      <c r="A26" s="297" t="s">
        <v>219</v>
      </c>
      <c r="B26" s="298">
        <f t="shared" si="0"/>
        <v>82</v>
      </c>
      <c r="C26" s="299">
        <v>35</v>
      </c>
      <c r="D26" s="300">
        <v>47</v>
      </c>
      <c r="E26" s="299">
        <v>157</v>
      </c>
      <c r="F26" s="300">
        <v>92</v>
      </c>
      <c r="G26" s="300">
        <v>65</v>
      </c>
      <c r="H26" s="300">
        <v>78</v>
      </c>
      <c r="I26" s="301">
        <v>40</v>
      </c>
    </row>
    <row r="27" spans="1:9" ht="20.100000000000001" customHeight="1">
      <c r="A27" s="832" t="s">
        <v>220</v>
      </c>
      <c r="B27" s="832"/>
      <c r="C27" s="832"/>
      <c r="D27" s="74"/>
      <c r="E27" s="74"/>
      <c r="F27" s="74"/>
      <c r="G27" s="74"/>
      <c r="H27" s="74"/>
      <c r="I27" s="74"/>
    </row>
    <row r="28" spans="1:9" ht="20.100000000000001" customHeight="1">
      <c r="A28" s="833"/>
      <c r="B28" s="833"/>
      <c r="C28" s="833"/>
      <c r="D28" s="74"/>
      <c r="E28" s="74"/>
      <c r="F28" s="74"/>
      <c r="G28" s="74"/>
      <c r="H28" s="74"/>
      <c r="I28" s="74"/>
    </row>
    <row r="29" spans="1:9" ht="17.25" customHeight="1">
      <c r="A29" s="74"/>
      <c r="B29" s="74"/>
      <c r="C29" s="74"/>
      <c r="D29" s="74"/>
      <c r="E29" s="74"/>
      <c r="F29" s="74"/>
      <c r="G29" s="74"/>
      <c r="H29" s="74"/>
      <c r="I29" s="74"/>
    </row>
    <row r="30" spans="1:9">
      <c r="E30" s="302"/>
      <c r="F30" s="302"/>
      <c r="G30" s="302"/>
    </row>
    <row r="32" spans="1:9">
      <c r="F32" s="302"/>
    </row>
  </sheetData>
  <mergeCells count="9">
    <mergeCell ref="A7:A8"/>
    <mergeCell ref="A27:C27"/>
    <mergeCell ref="A28:C28"/>
    <mergeCell ref="A2:I2"/>
    <mergeCell ref="A3:I3"/>
    <mergeCell ref="A4:I4"/>
    <mergeCell ref="H5:I5"/>
    <mergeCell ref="B6:D6"/>
    <mergeCell ref="E6:G6"/>
  </mergeCells>
  <phoneticPr fontId="4" type="noConversion"/>
  <pageMargins left="0.55118110236220474" right="0.55118110236220474" top="0.51181102362204722" bottom="0.39370078740157483" header="0.74803149606299213" footer="0.15748031496062992"/>
  <pageSetup paperSize="9" orientation="portrait" r:id="rId1"/>
  <ignoredErrors>
    <ignoredError sqref="B15:B26" formulaRange="1"/>
    <ignoredError sqref="E14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2"/>
  <sheetViews>
    <sheetView view="pageBreakPreview" topLeftCell="K1" zoomScaleSheetLayoutView="100" workbookViewId="0">
      <selection activeCell="R3" sqref="R3:AA3"/>
    </sheetView>
  </sheetViews>
  <sheetFormatPr defaultRowHeight="15.75"/>
  <cols>
    <col min="1" max="1" width="7.5" style="303" customWidth="1"/>
    <col min="2" max="2" width="9.625" style="303" customWidth="1"/>
    <col min="3" max="4" width="9.125" style="303" customWidth="1"/>
    <col min="5" max="5" width="9.625" style="303" customWidth="1"/>
    <col min="6" max="7" width="9.125" style="303" customWidth="1"/>
    <col min="8" max="8" width="9.625" style="303" customWidth="1"/>
    <col min="9" max="10" width="9.125" style="303" customWidth="1"/>
    <col min="11" max="11" width="9.75" style="303" customWidth="1"/>
    <col min="12" max="17" width="13.625" style="303" customWidth="1"/>
    <col min="18" max="18" width="10.75" style="303" customWidth="1"/>
    <col min="19" max="19" width="9.125" style="303" customWidth="1"/>
    <col min="20" max="21" width="8.875" style="303" customWidth="1"/>
    <col min="22" max="22" width="9.125" style="303" customWidth="1"/>
    <col min="23" max="24" width="8.875" style="303" customWidth="1"/>
    <col min="25" max="25" width="9.125" style="303" customWidth="1"/>
    <col min="26" max="27" width="8.875" style="303" customWidth="1"/>
    <col min="28" max="254" width="9" style="303"/>
    <col min="255" max="255" width="10.625" style="303" customWidth="1"/>
    <col min="256" max="256" width="9.125" style="303" customWidth="1"/>
    <col min="257" max="258" width="7.75" style="303" customWidth="1"/>
    <col min="259" max="259" width="9.125" style="303" customWidth="1"/>
    <col min="260" max="260" width="8.625" style="303" customWidth="1"/>
    <col min="261" max="262" width="9.125" style="303" customWidth="1"/>
    <col min="263" max="263" width="12.875" style="303" customWidth="1"/>
    <col min="264" max="264" width="7.875" style="303" customWidth="1"/>
    <col min="265" max="267" width="9.125" style="303" customWidth="1"/>
    <col min="268" max="268" width="10.375" style="303" customWidth="1"/>
    <col min="269" max="270" width="9.125" style="303" customWidth="1"/>
    <col min="271" max="271" width="15.25" style="303" customWidth="1"/>
    <col min="272" max="272" width="7.5" style="303" customWidth="1"/>
    <col min="273" max="273" width="6.75" style="303" customWidth="1"/>
    <col min="274" max="274" width="7.625" style="303" customWidth="1"/>
    <col min="275" max="275" width="8.125" style="303" customWidth="1"/>
    <col min="276" max="276" width="7.875" style="303" customWidth="1"/>
    <col min="277" max="277" width="6.5" style="303" customWidth="1"/>
    <col min="278" max="278" width="7.375" style="303" customWidth="1"/>
    <col min="279" max="279" width="8.25" style="303" customWidth="1"/>
    <col min="280" max="280" width="7" style="303" customWidth="1"/>
    <col min="281" max="281" width="6.25" style="303" customWidth="1"/>
    <col min="282" max="282" width="5.125" style="303" customWidth="1"/>
    <col min="283" max="283" width="7.75" style="303" customWidth="1"/>
    <col min="284" max="510" width="9" style="303"/>
    <col min="511" max="511" width="10.625" style="303" customWidth="1"/>
    <col min="512" max="512" width="9.125" style="303" customWidth="1"/>
    <col min="513" max="514" width="7.75" style="303" customWidth="1"/>
    <col min="515" max="515" width="9.125" style="303" customWidth="1"/>
    <col min="516" max="516" width="8.625" style="303" customWidth="1"/>
    <col min="517" max="518" width="9.125" style="303" customWidth="1"/>
    <col min="519" max="519" width="12.875" style="303" customWidth="1"/>
    <col min="520" max="520" width="7.875" style="303" customWidth="1"/>
    <col min="521" max="523" width="9.125" style="303" customWidth="1"/>
    <col min="524" max="524" width="10.375" style="303" customWidth="1"/>
    <col min="525" max="526" width="9.125" style="303" customWidth="1"/>
    <col min="527" max="527" width="15.25" style="303" customWidth="1"/>
    <col min="528" max="528" width="7.5" style="303" customWidth="1"/>
    <col min="529" max="529" width="6.75" style="303" customWidth="1"/>
    <col min="530" max="530" width="7.625" style="303" customWidth="1"/>
    <col min="531" max="531" width="8.125" style="303" customWidth="1"/>
    <col min="532" max="532" width="7.875" style="303" customWidth="1"/>
    <col min="533" max="533" width="6.5" style="303" customWidth="1"/>
    <col min="534" max="534" width="7.375" style="303" customWidth="1"/>
    <col min="535" max="535" width="8.25" style="303" customWidth="1"/>
    <col min="536" max="536" width="7" style="303" customWidth="1"/>
    <col min="537" max="537" width="6.25" style="303" customWidth="1"/>
    <col min="538" max="538" width="5.125" style="303" customWidth="1"/>
    <col min="539" max="539" width="7.75" style="303" customWidth="1"/>
    <col min="540" max="766" width="9" style="303"/>
    <col min="767" max="767" width="10.625" style="303" customWidth="1"/>
    <col min="768" max="768" width="9.125" style="303" customWidth="1"/>
    <col min="769" max="770" width="7.75" style="303" customWidth="1"/>
    <col min="771" max="771" width="9.125" style="303" customWidth="1"/>
    <col min="772" max="772" width="8.625" style="303" customWidth="1"/>
    <col min="773" max="774" width="9.125" style="303" customWidth="1"/>
    <col min="775" max="775" width="12.875" style="303" customWidth="1"/>
    <col min="776" max="776" width="7.875" style="303" customWidth="1"/>
    <col min="777" max="779" width="9.125" style="303" customWidth="1"/>
    <col min="780" max="780" width="10.375" style="303" customWidth="1"/>
    <col min="781" max="782" width="9.125" style="303" customWidth="1"/>
    <col min="783" max="783" width="15.25" style="303" customWidth="1"/>
    <col min="784" max="784" width="7.5" style="303" customWidth="1"/>
    <col min="785" max="785" width="6.75" style="303" customWidth="1"/>
    <col min="786" max="786" width="7.625" style="303" customWidth="1"/>
    <col min="787" max="787" width="8.125" style="303" customWidth="1"/>
    <col min="788" max="788" width="7.875" style="303" customWidth="1"/>
    <col min="789" max="789" width="6.5" style="303" customWidth="1"/>
    <col min="790" max="790" width="7.375" style="303" customWidth="1"/>
    <col min="791" max="791" width="8.25" style="303" customWidth="1"/>
    <col min="792" max="792" width="7" style="303" customWidth="1"/>
    <col min="793" max="793" width="6.25" style="303" customWidth="1"/>
    <col min="794" max="794" width="5.125" style="303" customWidth="1"/>
    <col min="795" max="795" width="7.75" style="303" customWidth="1"/>
    <col min="796" max="1022" width="9" style="303"/>
    <col min="1023" max="1023" width="10.625" style="303" customWidth="1"/>
    <col min="1024" max="1024" width="9.125" style="303" customWidth="1"/>
    <col min="1025" max="1026" width="7.75" style="303" customWidth="1"/>
    <col min="1027" max="1027" width="9.125" style="303" customWidth="1"/>
    <col min="1028" max="1028" width="8.625" style="303" customWidth="1"/>
    <col min="1029" max="1030" width="9.125" style="303" customWidth="1"/>
    <col min="1031" max="1031" width="12.875" style="303" customWidth="1"/>
    <col min="1032" max="1032" width="7.875" style="303" customWidth="1"/>
    <col min="1033" max="1035" width="9.125" style="303" customWidth="1"/>
    <col min="1036" max="1036" width="10.375" style="303" customWidth="1"/>
    <col min="1037" max="1038" width="9.125" style="303" customWidth="1"/>
    <col min="1039" max="1039" width="15.25" style="303" customWidth="1"/>
    <col min="1040" max="1040" width="7.5" style="303" customWidth="1"/>
    <col min="1041" max="1041" width="6.75" style="303" customWidth="1"/>
    <col min="1042" max="1042" width="7.625" style="303" customWidth="1"/>
    <col min="1043" max="1043" width="8.125" style="303" customWidth="1"/>
    <col min="1044" max="1044" width="7.875" style="303" customWidth="1"/>
    <col min="1045" max="1045" width="6.5" style="303" customWidth="1"/>
    <col min="1046" max="1046" width="7.375" style="303" customWidth="1"/>
    <col min="1047" max="1047" width="8.25" style="303" customWidth="1"/>
    <col min="1048" max="1048" width="7" style="303" customWidth="1"/>
    <col min="1049" max="1049" width="6.25" style="303" customWidth="1"/>
    <col min="1050" max="1050" width="5.125" style="303" customWidth="1"/>
    <col min="1051" max="1051" width="7.75" style="303" customWidth="1"/>
    <col min="1052" max="1278" width="9" style="303"/>
    <col min="1279" max="1279" width="10.625" style="303" customWidth="1"/>
    <col min="1280" max="1280" width="9.125" style="303" customWidth="1"/>
    <col min="1281" max="1282" width="7.75" style="303" customWidth="1"/>
    <col min="1283" max="1283" width="9.125" style="303" customWidth="1"/>
    <col min="1284" max="1284" width="8.625" style="303" customWidth="1"/>
    <col min="1285" max="1286" width="9.125" style="303" customWidth="1"/>
    <col min="1287" max="1287" width="12.875" style="303" customWidth="1"/>
    <col min="1288" max="1288" width="7.875" style="303" customWidth="1"/>
    <col min="1289" max="1291" width="9.125" style="303" customWidth="1"/>
    <col min="1292" max="1292" width="10.375" style="303" customWidth="1"/>
    <col min="1293" max="1294" width="9.125" style="303" customWidth="1"/>
    <col min="1295" max="1295" width="15.25" style="303" customWidth="1"/>
    <col min="1296" max="1296" width="7.5" style="303" customWidth="1"/>
    <col min="1297" max="1297" width="6.75" style="303" customWidth="1"/>
    <col min="1298" max="1298" width="7.625" style="303" customWidth="1"/>
    <col min="1299" max="1299" width="8.125" style="303" customWidth="1"/>
    <col min="1300" max="1300" width="7.875" style="303" customWidth="1"/>
    <col min="1301" max="1301" width="6.5" style="303" customWidth="1"/>
    <col min="1302" max="1302" width="7.375" style="303" customWidth="1"/>
    <col min="1303" max="1303" width="8.25" style="303" customWidth="1"/>
    <col min="1304" max="1304" width="7" style="303" customWidth="1"/>
    <col min="1305" max="1305" width="6.25" style="303" customWidth="1"/>
    <col min="1306" max="1306" width="5.125" style="303" customWidth="1"/>
    <col min="1307" max="1307" width="7.75" style="303" customWidth="1"/>
    <col min="1308" max="1534" width="9" style="303"/>
    <col min="1535" max="1535" width="10.625" style="303" customWidth="1"/>
    <col min="1536" max="1536" width="9.125" style="303" customWidth="1"/>
    <col min="1537" max="1538" width="7.75" style="303" customWidth="1"/>
    <col min="1539" max="1539" width="9.125" style="303" customWidth="1"/>
    <col min="1540" max="1540" width="8.625" style="303" customWidth="1"/>
    <col min="1541" max="1542" width="9.125" style="303" customWidth="1"/>
    <col min="1543" max="1543" width="12.875" style="303" customWidth="1"/>
    <col min="1544" max="1544" width="7.875" style="303" customWidth="1"/>
    <col min="1545" max="1547" width="9.125" style="303" customWidth="1"/>
    <col min="1548" max="1548" width="10.375" style="303" customWidth="1"/>
    <col min="1549" max="1550" width="9.125" style="303" customWidth="1"/>
    <col min="1551" max="1551" width="15.25" style="303" customWidth="1"/>
    <col min="1552" max="1552" width="7.5" style="303" customWidth="1"/>
    <col min="1553" max="1553" width="6.75" style="303" customWidth="1"/>
    <col min="1554" max="1554" width="7.625" style="303" customWidth="1"/>
    <col min="1555" max="1555" width="8.125" style="303" customWidth="1"/>
    <col min="1556" max="1556" width="7.875" style="303" customWidth="1"/>
    <col min="1557" max="1557" width="6.5" style="303" customWidth="1"/>
    <col min="1558" max="1558" width="7.375" style="303" customWidth="1"/>
    <col min="1559" max="1559" width="8.25" style="303" customWidth="1"/>
    <col min="1560" max="1560" width="7" style="303" customWidth="1"/>
    <col min="1561" max="1561" width="6.25" style="303" customWidth="1"/>
    <col min="1562" max="1562" width="5.125" style="303" customWidth="1"/>
    <col min="1563" max="1563" width="7.75" style="303" customWidth="1"/>
    <col min="1564" max="1790" width="9" style="303"/>
    <col min="1791" max="1791" width="10.625" style="303" customWidth="1"/>
    <col min="1792" max="1792" width="9.125" style="303" customWidth="1"/>
    <col min="1793" max="1794" width="7.75" style="303" customWidth="1"/>
    <col min="1795" max="1795" width="9.125" style="303" customWidth="1"/>
    <col min="1796" max="1796" width="8.625" style="303" customWidth="1"/>
    <col min="1797" max="1798" width="9.125" style="303" customWidth="1"/>
    <col min="1799" max="1799" width="12.875" style="303" customWidth="1"/>
    <col min="1800" max="1800" width="7.875" style="303" customWidth="1"/>
    <col min="1801" max="1803" width="9.125" style="303" customWidth="1"/>
    <col min="1804" max="1804" width="10.375" style="303" customWidth="1"/>
    <col min="1805" max="1806" width="9.125" style="303" customWidth="1"/>
    <col min="1807" max="1807" width="15.25" style="303" customWidth="1"/>
    <col min="1808" max="1808" width="7.5" style="303" customWidth="1"/>
    <col min="1809" max="1809" width="6.75" style="303" customWidth="1"/>
    <col min="1810" max="1810" width="7.625" style="303" customWidth="1"/>
    <col min="1811" max="1811" width="8.125" style="303" customWidth="1"/>
    <col min="1812" max="1812" width="7.875" style="303" customWidth="1"/>
    <col min="1813" max="1813" width="6.5" style="303" customWidth="1"/>
    <col min="1814" max="1814" width="7.375" style="303" customWidth="1"/>
    <col min="1815" max="1815" width="8.25" style="303" customWidth="1"/>
    <col min="1816" max="1816" width="7" style="303" customWidth="1"/>
    <col min="1817" max="1817" width="6.25" style="303" customWidth="1"/>
    <col min="1818" max="1818" width="5.125" style="303" customWidth="1"/>
    <col min="1819" max="1819" width="7.75" style="303" customWidth="1"/>
    <col min="1820" max="2046" width="9" style="303"/>
    <col min="2047" max="2047" width="10.625" style="303" customWidth="1"/>
    <col min="2048" max="2048" width="9.125" style="303" customWidth="1"/>
    <col min="2049" max="2050" width="7.75" style="303" customWidth="1"/>
    <col min="2051" max="2051" width="9.125" style="303" customWidth="1"/>
    <col min="2052" max="2052" width="8.625" style="303" customWidth="1"/>
    <col min="2053" max="2054" width="9.125" style="303" customWidth="1"/>
    <col min="2055" max="2055" width="12.875" style="303" customWidth="1"/>
    <col min="2056" max="2056" width="7.875" style="303" customWidth="1"/>
    <col min="2057" max="2059" width="9.125" style="303" customWidth="1"/>
    <col min="2060" max="2060" width="10.375" style="303" customWidth="1"/>
    <col min="2061" max="2062" width="9.125" style="303" customWidth="1"/>
    <col min="2063" max="2063" width="15.25" style="303" customWidth="1"/>
    <col min="2064" max="2064" width="7.5" style="303" customWidth="1"/>
    <col min="2065" max="2065" width="6.75" style="303" customWidth="1"/>
    <col min="2066" max="2066" width="7.625" style="303" customWidth="1"/>
    <col min="2067" max="2067" width="8.125" style="303" customWidth="1"/>
    <col min="2068" max="2068" width="7.875" style="303" customWidth="1"/>
    <col min="2069" max="2069" width="6.5" style="303" customWidth="1"/>
    <col min="2070" max="2070" width="7.375" style="303" customWidth="1"/>
    <col min="2071" max="2071" width="8.25" style="303" customWidth="1"/>
    <col min="2072" max="2072" width="7" style="303" customWidth="1"/>
    <col min="2073" max="2073" width="6.25" style="303" customWidth="1"/>
    <col min="2074" max="2074" width="5.125" style="303" customWidth="1"/>
    <col min="2075" max="2075" width="7.75" style="303" customWidth="1"/>
    <col min="2076" max="2302" width="9" style="303"/>
    <col min="2303" max="2303" width="10.625" style="303" customWidth="1"/>
    <col min="2304" max="2304" width="9.125" style="303" customWidth="1"/>
    <col min="2305" max="2306" width="7.75" style="303" customWidth="1"/>
    <col min="2307" max="2307" width="9.125" style="303" customWidth="1"/>
    <col min="2308" max="2308" width="8.625" style="303" customWidth="1"/>
    <col min="2309" max="2310" width="9.125" style="303" customWidth="1"/>
    <col min="2311" max="2311" width="12.875" style="303" customWidth="1"/>
    <col min="2312" max="2312" width="7.875" style="303" customWidth="1"/>
    <col min="2313" max="2315" width="9.125" style="303" customWidth="1"/>
    <col min="2316" max="2316" width="10.375" style="303" customWidth="1"/>
    <col min="2317" max="2318" width="9.125" style="303" customWidth="1"/>
    <col min="2319" max="2319" width="15.25" style="303" customWidth="1"/>
    <col min="2320" max="2320" width="7.5" style="303" customWidth="1"/>
    <col min="2321" max="2321" width="6.75" style="303" customWidth="1"/>
    <col min="2322" max="2322" width="7.625" style="303" customWidth="1"/>
    <col min="2323" max="2323" width="8.125" style="303" customWidth="1"/>
    <col min="2324" max="2324" width="7.875" style="303" customWidth="1"/>
    <col min="2325" max="2325" width="6.5" style="303" customWidth="1"/>
    <col min="2326" max="2326" width="7.375" style="303" customWidth="1"/>
    <col min="2327" max="2327" width="8.25" style="303" customWidth="1"/>
    <col min="2328" max="2328" width="7" style="303" customWidth="1"/>
    <col min="2329" max="2329" width="6.25" style="303" customWidth="1"/>
    <col min="2330" max="2330" width="5.125" style="303" customWidth="1"/>
    <col min="2331" max="2331" width="7.75" style="303" customWidth="1"/>
    <col min="2332" max="2558" width="9" style="303"/>
    <col min="2559" max="2559" width="10.625" style="303" customWidth="1"/>
    <col min="2560" max="2560" width="9.125" style="303" customWidth="1"/>
    <col min="2561" max="2562" width="7.75" style="303" customWidth="1"/>
    <col min="2563" max="2563" width="9.125" style="303" customWidth="1"/>
    <col min="2564" max="2564" width="8.625" style="303" customWidth="1"/>
    <col min="2565" max="2566" width="9.125" style="303" customWidth="1"/>
    <col min="2567" max="2567" width="12.875" style="303" customWidth="1"/>
    <col min="2568" max="2568" width="7.875" style="303" customWidth="1"/>
    <col min="2569" max="2571" width="9.125" style="303" customWidth="1"/>
    <col min="2572" max="2572" width="10.375" style="303" customWidth="1"/>
    <col min="2573" max="2574" width="9.125" style="303" customWidth="1"/>
    <col min="2575" max="2575" width="15.25" style="303" customWidth="1"/>
    <col min="2576" max="2576" width="7.5" style="303" customWidth="1"/>
    <col min="2577" max="2577" width="6.75" style="303" customWidth="1"/>
    <col min="2578" max="2578" width="7.625" style="303" customWidth="1"/>
    <col min="2579" max="2579" width="8.125" style="303" customWidth="1"/>
    <col min="2580" max="2580" width="7.875" style="303" customWidth="1"/>
    <col min="2581" max="2581" width="6.5" style="303" customWidth="1"/>
    <col min="2582" max="2582" width="7.375" style="303" customWidth="1"/>
    <col min="2583" max="2583" width="8.25" style="303" customWidth="1"/>
    <col min="2584" max="2584" width="7" style="303" customWidth="1"/>
    <col min="2585" max="2585" width="6.25" style="303" customWidth="1"/>
    <col min="2586" max="2586" width="5.125" style="303" customWidth="1"/>
    <col min="2587" max="2587" width="7.75" style="303" customWidth="1"/>
    <col min="2588" max="2814" width="9" style="303"/>
    <col min="2815" max="2815" width="10.625" style="303" customWidth="1"/>
    <col min="2816" max="2816" width="9.125" style="303" customWidth="1"/>
    <col min="2817" max="2818" width="7.75" style="303" customWidth="1"/>
    <col min="2819" max="2819" width="9.125" style="303" customWidth="1"/>
    <col min="2820" max="2820" width="8.625" style="303" customWidth="1"/>
    <col min="2821" max="2822" width="9.125" style="303" customWidth="1"/>
    <col min="2823" max="2823" width="12.875" style="303" customWidth="1"/>
    <col min="2824" max="2824" width="7.875" style="303" customWidth="1"/>
    <col min="2825" max="2827" width="9.125" style="303" customWidth="1"/>
    <col min="2828" max="2828" width="10.375" style="303" customWidth="1"/>
    <col min="2829" max="2830" width="9.125" style="303" customWidth="1"/>
    <col min="2831" max="2831" width="15.25" style="303" customWidth="1"/>
    <col min="2832" max="2832" width="7.5" style="303" customWidth="1"/>
    <col min="2833" max="2833" width="6.75" style="303" customWidth="1"/>
    <col min="2834" max="2834" width="7.625" style="303" customWidth="1"/>
    <col min="2835" max="2835" width="8.125" style="303" customWidth="1"/>
    <col min="2836" max="2836" width="7.875" style="303" customWidth="1"/>
    <col min="2837" max="2837" width="6.5" style="303" customWidth="1"/>
    <col min="2838" max="2838" width="7.375" style="303" customWidth="1"/>
    <col min="2839" max="2839" width="8.25" style="303" customWidth="1"/>
    <col min="2840" max="2840" width="7" style="303" customWidth="1"/>
    <col min="2841" max="2841" width="6.25" style="303" customWidth="1"/>
    <col min="2842" max="2842" width="5.125" style="303" customWidth="1"/>
    <col min="2843" max="2843" width="7.75" style="303" customWidth="1"/>
    <col min="2844" max="3070" width="9" style="303"/>
    <col min="3071" max="3071" width="10.625" style="303" customWidth="1"/>
    <col min="3072" max="3072" width="9.125" style="303" customWidth="1"/>
    <col min="3073" max="3074" width="7.75" style="303" customWidth="1"/>
    <col min="3075" max="3075" width="9.125" style="303" customWidth="1"/>
    <col min="3076" max="3076" width="8.625" style="303" customWidth="1"/>
    <col min="3077" max="3078" width="9.125" style="303" customWidth="1"/>
    <col min="3079" max="3079" width="12.875" style="303" customWidth="1"/>
    <col min="3080" max="3080" width="7.875" style="303" customWidth="1"/>
    <col min="3081" max="3083" width="9.125" style="303" customWidth="1"/>
    <col min="3084" max="3084" width="10.375" style="303" customWidth="1"/>
    <col min="3085" max="3086" width="9.125" style="303" customWidth="1"/>
    <col min="3087" max="3087" width="15.25" style="303" customWidth="1"/>
    <col min="3088" max="3088" width="7.5" style="303" customWidth="1"/>
    <col min="3089" max="3089" width="6.75" style="303" customWidth="1"/>
    <col min="3090" max="3090" width="7.625" style="303" customWidth="1"/>
    <col min="3091" max="3091" width="8.125" style="303" customWidth="1"/>
    <col min="3092" max="3092" width="7.875" style="303" customWidth="1"/>
    <col min="3093" max="3093" width="6.5" style="303" customWidth="1"/>
    <col min="3094" max="3094" width="7.375" style="303" customWidth="1"/>
    <col min="3095" max="3095" width="8.25" style="303" customWidth="1"/>
    <col min="3096" max="3096" width="7" style="303" customWidth="1"/>
    <col min="3097" max="3097" width="6.25" style="303" customWidth="1"/>
    <col min="3098" max="3098" width="5.125" style="303" customWidth="1"/>
    <col min="3099" max="3099" width="7.75" style="303" customWidth="1"/>
    <col min="3100" max="3326" width="9" style="303"/>
    <col min="3327" max="3327" width="10.625" style="303" customWidth="1"/>
    <col min="3328" max="3328" width="9.125" style="303" customWidth="1"/>
    <col min="3329" max="3330" width="7.75" style="303" customWidth="1"/>
    <col min="3331" max="3331" width="9.125" style="303" customWidth="1"/>
    <col min="3332" max="3332" width="8.625" style="303" customWidth="1"/>
    <col min="3333" max="3334" width="9.125" style="303" customWidth="1"/>
    <col min="3335" max="3335" width="12.875" style="303" customWidth="1"/>
    <col min="3336" max="3336" width="7.875" style="303" customWidth="1"/>
    <col min="3337" max="3339" width="9.125" style="303" customWidth="1"/>
    <col min="3340" max="3340" width="10.375" style="303" customWidth="1"/>
    <col min="3341" max="3342" width="9.125" style="303" customWidth="1"/>
    <col min="3343" max="3343" width="15.25" style="303" customWidth="1"/>
    <col min="3344" max="3344" width="7.5" style="303" customWidth="1"/>
    <col min="3345" max="3345" width="6.75" style="303" customWidth="1"/>
    <col min="3346" max="3346" width="7.625" style="303" customWidth="1"/>
    <col min="3347" max="3347" width="8.125" style="303" customWidth="1"/>
    <col min="3348" max="3348" width="7.875" style="303" customWidth="1"/>
    <col min="3349" max="3349" width="6.5" style="303" customWidth="1"/>
    <col min="3350" max="3350" width="7.375" style="303" customWidth="1"/>
    <col min="3351" max="3351" width="8.25" style="303" customWidth="1"/>
    <col min="3352" max="3352" width="7" style="303" customWidth="1"/>
    <col min="3353" max="3353" width="6.25" style="303" customWidth="1"/>
    <col min="3354" max="3354" width="5.125" style="303" customWidth="1"/>
    <col min="3355" max="3355" width="7.75" style="303" customWidth="1"/>
    <col min="3356" max="3582" width="9" style="303"/>
    <col min="3583" max="3583" width="10.625" style="303" customWidth="1"/>
    <col min="3584" max="3584" width="9.125" style="303" customWidth="1"/>
    <col min="3585" max="3586" width="7.75" style="303" customWidth="1"/>
    <col min="3587" max="3587" width="9.125" style="303" customWidth="1"/>
    <col min="3588" max="3588" width="8.625" style="303" customWidth="1"/>
    <col min="3589" max="3590" width="9.125" style="303" customWidth="1"/>
    <col min="3591" max="3591" width="12.875" style="303" customWidth="1"/>
    <col min="3592" max="3592" width="7.875" style="303" customWidth="1"/>
    <col min="3593" max="3595" width="9.125" style="303" customWidth="1"/>
    <col min="3596" max="3596" width="10.375" style="303" customWidth="1"/>
    <col min="3597" max="3598" width="9.125" style="303" customWidth="1"/>
    <col min="3599" max="3599" width="15.25" style="303" customWidth="1"/>
    <col min="3600" max="3600" width="7.5" style="303" customWidth="1"/>
    <col min="3601" max="3601" width="6.75" style="303" customWidth="1"/>
    <col min="3602" max="3602" width="7.625" style="303" customWidth="1"/>
    <col min="3603" max="3603" width="8.125" style="303" customWidth="1"/>
    <col min="3604" max="3604" width="7.875" style="303" customWidth="1"/>
    <col min="3605" max="3605" width="6.5" style="303" customWidth="1"/>
    <col min="3606" max="3606" width="7.375" style="303" customWidth="1"/>
    <col min="3607" max="3607" width="8.25" style="303" customWidth="1"/>
    <col min="3608" max="3608" width="7" style="303" customWidth="1"/>
    <col min="3609" max="3609" width="6.25" style="303" customWidth="1"/>
    <col min="3610" max="3610" width="5.125" style="303" customWidth="1"/>
    <col min="3611" max="3611" width="7.75" style="303" customWidth="1"/>
    <col min="3612" max="3838" width="9" style="303"/>
    <col min="3839" max="3839" width="10.625" style="303" customWidth="1"/>
    <col min="3840" max="3840" width="9.125" style="303" customWidth="1"/>
    <col min="3841" max="3842" width="7.75" style="303" customWidth="1"/>
    <col min="3843" max="3843" width="9.125" style="303" customWidth="1"/>
    <col min="3844" max="3844" width="8.625" style="303" customWidth="1"/>
    <col min="3845" max="3846" width="9.125" style="303" customWidth="1"/>
    <col min="3847" max="3847" width="12.875" style="303" customWidth="1"/>
    <col min="3848" max="3848" width="7.875" style="303" customWidth="1"/>
    <col min="3849" max="3851" width="9.125" style="303" customWidth="1"/>
    <col min="3852" max="3852" width="10.375" style="303" customWidth="1"/>
    <col min="3853" max="3854" width="9.125" style="303" customWidth="1"/>
    <col min="3855" max="3855" width="15.25" style="303" customWidth="1"/>
    <col min="3856" max="3856" width="7.5" style="303" customWidth="1"/>
    <col min="3857" max="3857" width="6.75" style="303" customWidth="1"/>
    <col min="3858" max="3858" width="7.625" style="303" customWidth="1"/>
    <col min="3859" max="3859" width="8.125" style="303" customWidth="1"/>
    <col min="3860" max="3860" width="7.875" style="303" customWidth="1"/>
    <col min="3861" max="3861" width="6.5" style="303" customWidth="1"/>
    <col min="3862" max="3862" width="7.375" style="303" customWidth="1"/>
    <col min="3863" max="3863" width="8.25" style="303" customWidth="1"/>
    <col min="3864" max="3864" width="7" style="303" customWidth="1"/>
    <col min="3865" max="3865" width="6.25" style="303" customWidth="1"/>
    <col min="3866" max="3866" width="5.125" style="303" customWidth="1"/>
    <col min="3867" max="3867" width="7.75" style="303" customWidth="1"/>
    <col min="3868" max="4094" width="9" style="303"/>
    <col min="4095" max="4095" width="10.625" style="303" customWidth="1"/>
    <col min="4096" max="4096" width="9.125" style="303" customWidth="1"/>
    <col min="4097" max="4098" width="7.75" style="303" customWidth="1"/>
    <col min="4099" max="4099" width="9.125" style="303" customWidth="1"/>
    <col min="4100" max="4100" width="8.625" style="303" customWidth="1"/>
    <col min="4101" max="4102" width="9.125" style="303" customWidth="1"/>
    <col min="4103" max="4103" width="12.875" style="303" customWidth="1"/>
    <col min="4104" max="4104" width="7.875" style="303" customWidth="1"/>
    <col min="4105" max="4107" width="9.125" style="303" customWidth="1"/>
    <col min="4108" max="4108" width="10.375" style="303" customWidth="1"/>
    <col min="4109" max="4110" width="9.125" style="303" customWidth="1"/>
    <col min="4111" max="4111" width="15.25" style="303" customWidth="1"/>
    <col min="4112" max="4112" width="7.5" style="303" customWidth="1"/>
    <col min="4113" max="4113" width="6.75" style="303" customWidth="1"/>
    <col min="4114" max="4114" width="7.625" style="303" customWidth="1"/>
    <col min="4115" max="4115" width="8.125" style="303" customWidth="1"/>
    <col min="4116" max="4116" width="7.875" style="303" customWidth="1"/>
    <col min="4117" max="4117" width="6.5" style="303" customWidth="1"/>
    <col min="4118" max="4118" width="7.375" style="303" customWidth="1"/>
    <col min="4119" max="4119" width="8.25" style="303" customWidth="1"/>
    <col min="4120" max="4120" width="7" style="303" customWidth="1"/>
    <col min="4121" max="4121" width="6.25" style="303" customWidth="1"/>
    <col min="4122" max="4122" width="5.125" style="303" customWidth="1"/>
    <col min="4123" max="4123" width="7.75" style="303" customWidth="1"/>
    <col min="4124" max="4350" width="9" style="303"/>
    <col min="4351" max="4351" width="10.625" style="303" customWidth="1"/>
    <col min="4352" max="4352" width="9.125" style="303" customWidth="1"/>
    <col min="4353" max="4354" width="7.75" style="303" customWidth="1"/>
    <col min="4355" max="4355" width="9.125" style="303" customWidth="1"/>
    <col min="4356" max="4356" width="8.625" style="303" customWidth="1"/>
    <col min="4357" max="4358" width="9.125" style="303" customWidth="1"/>
    <col min="4359" max="4359" width="12.875" style="303" customWidth="1"/>
    <col min="4360" max="4360" width="7.875" style="303" customWidth="1"/>
    <col min="4361" max="4363" width="9.125" style="303" customWidth="1"/>
    <col min="4364" max="4364" width="10.375" style="303" customWidth="1"/>
    <col min="4365" max="4366" width="9.125" style="303" customWidth="1"/>
    <col min="4367" max="4367" width="15.25" style="303" customWidth="1"/>
    <col min="4368" max="4368" width="7.5" style="303" customWidth="1"/>
    <col min="4369" max="4369" width="6.75" style="303" customWidth="1"/>
    <col min="4370" max="4370" width="7.625" style="303" customWidth="1"/>
    <col min="4371" max="4371" width="8.125" style="303" customWidth="1"/>
    <col min="4372" max="4372" width="7.875" style="303" customWidth="1"/>
    <col min="4373" max="4373" width="6.5" style="303" customWidth="1"/>
    <col min="4374" max="4374" width="7.375" style="303" customWidth="1"/>
    <col min="4375" max="4375" width="8.25" style="303" customWidth="1"/>
    <col min="4376" max="4376" width="7" style="303" customWidth="1"/>
    <col min="4377" max="4377" width="6.25" style="303" customWidth="1"/>
    <col min="4378" max="4378" width="5.125" style="303" customWidth="1"/>
    <col min="4379" max="4379" width="7.75" style="303" customWidth="1"/>
    <col min="4380" max="4606" width="9" style="303"/>
    <col min="4607" max="4607" width="10.625" style="303" customWidth="1"/>
    <col min="4608" max="4608" width="9.125" style="303" customWidth="1"/>
    <col min="4609" max="4610" width="7.75" style="303" customWidth="1"/>
    <col min="4611" max="4611" width="9.125" style="303" customWidth="1"/>
    <col min="4612" max="4612" width="8.625" style="303" customWidth="1"/>
    <col min="4613" max="4614" width="9.125" style="303" customWidth="1"/>
    <col min="4615" max="4615" width="12.875" style="303" customWidth="1"/>
    <col min="4616" max="4616" width="7.875" style="303" customWidth="1"/>
    <col min="4617" max="4619" width="9.125" style="303" customWidth="1"/>
    <col min="4620" max="4620" width="10.375" style="303" customWidth="1"/>
    <col min="4621" max="4622" width="9.125" style="303" customWidth="1"/>
    <col min="4623" max="4623" width="15.25" style="303" customWidth="1"/>
    <col min="4624" max="4624" width="7.5" style="303" customWidth="1"/>
    <col min="4625" max="4625" width="6.75" style="303" customWidth="1"/>
    <col min="4626" max="4626" width="7.625" style="303" customWidth="1"/>
    <col min="4627" max="4627" width="8.125" style="303" customWidth="1"/>
    <col min="4628" max="4628" width="7.875" style="303" customWidth="1"/>
    <col min="4629" max="4629" width="6.5" style="303" customWidth="1"/>
    <col min="4630" max="4630" width="7.375" style="303" customWidth="1"/>
    <col min="4631" max="4631" width="8.25" style="303" customWidth="1"/>
    <col min="4632" max="4632" width="7" style="303" customWidth="1"/>
    <col min="4633" max="4633" width="6.25" style="303" customWidth="1"/>
    <col min="4634" max="4634" width="5.125" style="303" customWidth="1"/>
    <col min="4635" max="4635" width="7.75" style="303" customWidth="1"/>
    <col min="4636" max="4862" width="9" style="303"/>
    <col min="4863" max="4863" width="10.625" style="303" customWidth="1"/>
    <col min="4864" max="4864" width="9.125" style="303" customWidth="1"/>
    <col min="4865" max="4866" width="7.75" style="303" customWidth="1"/>
    <col min="4867" max="4867" width="9.125" style="303" customWidth="1"/>
    <col min="4868" max="4868" width="8.625" style="303" customWidth="1"/>
    <col min="4869" max="4870" width="9.125" style="303" customWidth="1"/>
    <col min="4871" max="4871" width="12.875" style="303" customWidth="1"/>
    <col min="4872" max="4872" width="7.875" style="303" customWidth="1"/>
    <col min="4873" max="4875" width="9.125" style="303" customWidth="1"/>
    <col min="4876" max="4876" width="10.375" style="303" customWidth="1"/>
    <col min="4877" max="4878" width="9.125" style="303" customWidth="1"/>
    <col min="4879" max="4879" width="15.25" style="303" customWidth="1"/>
    <col min="4880" max="4880" width="7.5" style="303" customWidth="1"/>
    <col min="4881" max="4881" width="6.75" style="303" customWidth="1"/>
    <col min="4882" max="4882" width="7.625" style="303" customWidth="1"/>
    <col min="4883" max="4883" width="8.125" style="303" customWidth="1"/>
    <col min="4884" max="4884" width="7.875" style="303" customWidth="1"/>
    <col min="4885" max="4885" width="6.5" style="303" customWidth="1"/>
    <col min="4886" max="4886" width="7.375" style="303" customWidth="1"/>
    <col min="4887" max="4887" width="8.25" style="303" customWidth="1"/>
    <col min="4888" max="4888" width="7" style="303" customWidth="1"/>
    <col min="4889" max="4889" width="6.25" style="303" customWidth="1"/>
    <col min="4890" max="4890" width="5.125" style="303" customWidth="1"/>
    <col min="4891" max="4891" width="7.75" style="303" customWidth="1"/>
    <col min="4892" max="5118" width="9" style="303"/>
    <col min="5119" max="5119" width="10.625" style="303" customWidth="1"/>
    <col min="5120" max="5120" width="9.125" style="303" customWidth="1"/>
    <col min="5121" max="5122" width="7.75" style="303" customWidth="1"/>
    <col min="5123" max="5123" width="9.125" style="303" customWidth="1"/>
    <col min="5124" max="5124" width="8.625" style="303" customWidth="1"/>
    <col min="5125" max="5126" width="9.125" style="303" customWidth="1"/>
    <col min="5127" max="5127" width="12.875" style="303" customWidth="1"/>
    <col min="5128" max="5128" width="7.875" style="303" customWidth="1"/>
    <col min="5129" max="5131" width="9.125" style="303" customWidth="1"/>
    <col min="5132" max="5132" width="10.375" style="303" customWidth="1"/>
    <col min="5133" max="5134" width="9.125" style="303" customWidth="1"/>
    <col min="5135" max="5135" width="15.25" style="303" customWidth="1"/>
    <col min="5136" max="5136" width="7.5" style="303" customWidth="1"/>
    <col min="5137" max="5137" width="6.75" style="303" customWidth="1"/>
    <col min="5138" max="5138" width="7.625" style="303" customWidth="1"/>
    <col min="5139" max="5139" width="8.125" style="303" customWidth="1"/>
    <col min="5140" max="5140" width="7.875" style="303" customWidth="1"/>
    <col min="5141" max="5141" width="6.5" style="303" customWidth="1"/>
    <col min="5142" max="5142" width="7.375" style="303" customWidth="1"/>
    <col min="5143" max="5143" width="8.25" style="303" customWidth="1"/>
    <col min="5144" max="5144" width="7" style="303" customWidth="1"/>
    <col min="5145" max="5145" width="6.25" style="303" customWidth="1"/>
    <col min="5146" max="5146" width="5.125" style="303" customWidth="1"/>
    <col min="5147" max="5147" width="7.75" style="303" customWidth="1"/>
    <col min="5148" max="5374" width="9" style="303"/>
    <col min="5375" max="5375" width="10.625" style="303" customWidth="1"/>
    <col min="5376" max="5376" width="9.125" style="303" customWidth="1"/>
    <col min="5377" max="5378" width="7.75" style="303" customWidth="1"/>
    <col min="5379" max="5379" width="9.125" style="303" customWidth="1"/>
    <col min="5380" max="5380" width="8.625" style="303" customWidth="1"/>
    <col min="5381" max="5382" width="9.125" style="303" customWidth="1"/>
    <col min="5383" max="5383" width="12.875" style="303" customWidth="1"/>
    <col min="5384" max="5384" width="7.875" style="303" customWidth="1"/>
    <col min="5385" max="5387" width="9.125" style="303" customWidth="1"/>
    <col min="5388" max="5388" width="10.375" style="303" customWidth="1"/>
    <col min="5389" max="5390" width="9.125" style="303" customWidth="1"/>
    <col min="5391" max="5391" width="15.25" style="303" customWidth="1"/>
    <col min="5392" max="5392" width="7.5" style="303" customWidth="1"/>
    <col min="5393" max="5393" width="6.75" style="303" customWidth="1"/>
    <col min="5394" max="5394" width="7.625" style="303" customWidth="1"/>
    <col min="5395" max="5395" width="8.125" style="303" customWidth="1"/>
    <col min="5396" max="5396" width="7.875" style="303" customWidth="1"/>
    <col min="5397" max="5397" width="6.5" style="303" customWidth="1"/>
    <col min="5398" max="5398" width="7.375" style="303" customWidth="1"/>
    <col min="5399" max="5399" width="8.25" style="303" customWidth="1"/>
    <col min="5400" max="5400" width="7" style="303" customWidth="1"/>
    <col min="5401" max="5401" width="6.25" style="303" customWidth="1"/>
    <col min="5402" max="5402" width="5.125" style="303" customWidth="1"/>
    <col min="5403" max="5403" width="7.75" style="303" customWidth="1"/>
    <col min="5404" max="5630" width="9" style="303"/>
    <col min="5631" max="5631" width="10.625" style="303" customWidth="1"/>
    <col min="5632" max="5632" width="9.125" style="303" customWidth="1"/>
    <col min="5633" max="5634" width="7.75" style="303" customWidth="1"/>
    <col min="5635" max="5635" width="9.125" style="303" customWidth="1"/>
    <col min="5636" max="5636" width="8.625" style="303" customWidth="1"/>
    <col min="5637" max="5638" width="9.125" style="303" customWidth="1"/>
    <col min="5639" max="5639" width="12.875" style="303" customWidth="1"/>
    <col min="5640" max="5640" width="7.875" style="303" customWidth="1"/>
    <col min="5641" max="5643" width="9.125" style="303" customWidth="1"/>
    <col min="5644" max="5644" width="10.375" style="303" customWidth="1"/>
    <col min="5645" max="5646" width="9.125" style="303" customWidth="1"/>
    <col min="5647" max="5647" width="15.25" style="303" customWidth="1"/>
    <col min="5648" max="5648" width="7.5" style="303" customWidth="1"/>
    <col min="5649" max="5649" width="6.75" style="303" customWidth="1"/>
    <col min="5650" max="5650" width="7.625" style="303" customWidth="1"/>
    <col min="5651" max="5651" width="8.125" style="303" customWidth="1"/>
    <col min="5652" max="5652" width="7.875" style="303" customWidth="1"/>
    <col min="5653" max="5653" width="6.5" style="303" customWidth="1"/>
    <col min="5654" max="5654" width="7.375" style="303" customWidth="1"/>
    <col min="5655" max="5655" width="8.25" style="303" customWidth="1"/>
    <col min="5656" max="5656" width="7" style="303" customWidth="1"/>
    <col min="5657" max="5657" width="6.25" style="303" customWidth="1"/>
    <col min="5658" max="5658" width="5.125" style="303" customWidth="1"/>
    <col min="5659" max="5659" width="7.75" style="303" customWidth="1"/>
    <col min="5660" max="5886" width="9" style="303"/>
    <col min="5887" max="5887" width="10.625" style="303" customWidth="1"/>
    <col min="5888" max="5888" width="9.125" style="303" customWidth="1"/>
    <col min="5889" max="5890" width="7.75" style="303" customWidth="1"/>
    <col min="5891" max="5891" width="9.125" style="303" customWidth="1"/>
    <col min="5892" max="5892" width="8.625" style="303" customWidth="1"/>
    <col min="5893" max="5894" width="9.125" style="303" customWidth="1"/>
    <col min="5895" max="5895" width="12.875" style="303" customWidth="1"/>
    <col min="5896" max="5896" width="7.875" style="303" customWidth="1"/>
    <col min="5897" max="5899" width="9.125" style="303" customWidth="1"/>
    <col min="5900" max="5900" width="10.375" style="303" customWidth="1"/>
    <col min="5901" max="5902" width="9.125" style="303" customWidth="1"/>
    <col min="5903" max="5903" width="15.25" style="303" customWidth="1"/>
    <col min="5904" max="5904" width="7.5" style="303" customWidth="1"/>
    <col min="5905" max="5905" width="6.75" style="303" customWidth="1"/>
    <col min="5906" max="5906" width="7.625" style="303" customWidth="1"/>
    <col min="5907" max="5907" width="8.125" style="303" customWidth="1"/>
    <col min="5908" max="5908" width="7.875" style="303" customWidth="1"/>
    <col min="5909" max="5909" width="6.5" style="303" customWidth="1"/>
    <col min="5910" max="5910" width="7.375" style="303" customWidth="1"/>
    <col min="5911" max="5911" width="8.25" style="303" customWidth="1"/>
    <col min="5912" max="5912" width="7" style="303" customWidth="1"/>
    <col min="5913" max="5913" width="6.25" style="303" customWidth="1"/>
    <col min="5914" max="5914" width="5.125" style="303" customWidth="1"/>
    <col min="5915" max="5915" width="7.75" style="303" customWidth="1"/>
    <col min="5916" max="6142" width="9" style="303"/>
    <col min="6143" max="6143" width="10.625" style="303" customWidth="1"/>
    <col min="6144" max="6144" width="9.125" style="303" customWidth="1"/>
    <col min="6145" max="6146" width="7.75" style="303" customWidth="1"/>
    <col min="6147" max="6147" width="9.125" style="303" customWidth="1"/>
    <col min="6148" max="6148" width="8.625" style="303" customWidth="1"/>
    <col min="6149" max="6150" width="9.125" style="303" customWidth="1"/>
    <col min="6151" max="6151" width="12.875" style="303" customWidth="1"/>
    <col min="6152" max="6152" width="7.875" style="303" customWidth="1"/>
    <col min="6153" max="6155" width="9.125" style="303" customWidth="1"/>
    <col min="6156" max="6156" width="10.375" style="303" customWidth="1"/>
    <col min="6157" max="6158" width="9.125" style="303" customWidth="1"/>
    <col min="6159" max="6159" width="15.25" style="303" customWidth="1"/>
    <col min="6160" max="6160" width="7.5" style="303" customWidth="1"/>
    <col min="6161" max="6161" width="6.75" style="303" customWidth="1"/>
    <col min="6162" max="6162" width="7.625" style="303" customWidth="1"/>
    <col min="6163" max="6163" width="8.125" style="303" customWidth="1"/>
    <col min="6164" max="6164" width="7.875" style="303" customWidth="1"/>
    <col min="6165" max="6165" width="6.5" style="303" customWidth="1"/>
    <col min="6166" max="6166" width="7.375" style="303" customWidth="1"/>
    <col min="6167" max="6167" width="8.25" style="303" customWidth="1"/>
    <col min="6168" max="6168" width="7" style="303" customWidth="1"/>
    <col min="6169" max="6169" width="6.25" style="303" customWidth="1"/>
    <col min="6170" max="6170" width="5.125" style="303" customWidth="1"/>
    <col min="6171" max="6171" width="7.75" style="303" customWidth="1"/>
    <col min="6172" max="6398" width="9" style="303"/>
    <col min="6399" max="6399" width="10.625" style="303" customWidth="1"/>
    <col min="6400" max="6400" width="9.125" style="303" customWidth="1"/>
    <col min="6401" max="6402" width="7.75" style="303" customWidth="1"/>
    <col min="6403" max="6403" width="9.125" style="303" customWidth="1"/>
    <col min="6404" max="6404" width="8.625" style="303" customWidth="1"/>
    <col min="6405" max="6406" width="9.125" style="303" customWidth="1"/>
    <col min="6407" max="6407" width="12.875" style="303" customWidth="1"/>
    <col min="6408" max="6408" width="7.875" style="303" customWidth="1"/>
    <col min="6409" max="6411" width="9.125" style="303" customWidth="1"/>
    <col min="6412" max="6412" width="10.375" style="303" customWidth="1"/>
    <col min="6413" max="6414" width="9.125" style="303" customWidth="1"/>
    <col min="6415" max="6415" width="15.25" style="303" customWidth="1"/>
    <col min="6416" max="6416" width="7.5" style="303" customWidth="1"/>
    <col min="6417" max="6417" width="6.75" style="303" customWidth="1"/>
    <col min="6418" max="6418" width="7.625" style="303" customWidth="1"/>
    <col min="6419" max="6419" width="8.125" style="303" customWidth="1"/>
    <col min="6420" max="6420" width="7.875" style="303" customWidth="1"/>
    <col min="6421" max="6421" width="6.5" style="303" customWidth="1"/>
    <col min="6422" max="6422" width="7.375" style="303" customWidth="1"/>
    <col min="6423" max="6423" width="8.25" style="303" customWidth="1"/>
    <col min="6424" max="6424" width="7" style="303" customWidth="1"/>
    <col min="6425" max="6425" width="6.25" style="303" customWidth="1"/>
    <col min="6426" max="6426" width="5.125" style="303" customWidth="1"/>
    <col min="6427" max="6427" width="7.75" style="303" customWidth="1"/>
    <col min="6428" max="6654" width="9" style="303"/>
    <col min="6655" max="6655" width="10.625" style="303" customWidth="1"/>
    <col min="6656" max="6656" width="9.125" style="303" customWidth="1"/>
    <col min="6657" max="6658" width="7.75" style="303" customWidth="1"/>
    <col min="6659" max="6659" width="9.125" style="303" customWidth="1"/>
    <col min="6660" max="6660" width="8.625" style="303" customWidth="1"/>
    <col min="6661" max="6662" width="9.125" style="303" customWidth="1"/>
    <col min="6663" max="6663" width="12.875" style="303" customWidth="1"/>
    <col min="6664" max="6664" width="7.875" style="303" customWidth="1"/>
    <col min="6665" max="6667" width="9.125" style="303" customWidth="1"/>
    <col min="6668" max="6668" width="10.375" style="303" customWidth="1"/>
    <col min="6669" max="6670" width="9.125" style="303" customWidth="1"/>
    <col min="6671" max="6671" width="15.25" style="303" customWidth="1"/>
    <col min="6672" max="6672" width="7.5" style="303" customWidth="1"/>
    <col min="6673" max="6673" width="6.75" style="303" customWidth="1"/>
    <col min="6674" max="6674" width="7.625" style="303" customWidth="1"/>
    <col min="6675" max="6675" width="8.125" style="303" customWidth="1"/>
    <col min="6676" max="6676" width="7.875" style="303" customWidth="1"/>
    <col min="6677" max="6677" width="6.5" style="303" customWidth="1"/>
    <col min="6678" max="6678" width="7.375" style="303" customWidth="1"/>
    <col min="6679" max="6679" width="8.25" style="303" customWidth="1"/>
    <col min="6680" max="6680" width="7" style="303" customWidth="1"/>
    <col min="6681" max="6681" width="6.25" style="303" customWidth="1"/>
    <col min="6682" max="6682" width="5.125" style="303" customWidth="1"/>
    <col min="6683" max="6683" width="7.75" style="303" customWidth="1"/>
    <col min="6684" max="6910" width="9" style="303"/>
    <col min="6911" max="6911" width="10.625" style="303" customWidth="1"/>
    <col min="6912" max="6912" width="9.125" style="303" customWidth="1"/>
    <col min="6913" max="6914" width="7.75" style="303" customWidth="1"/>
    <col min="6915" max="6915" width="9.125" style="303" customWidth="1"/>
    <col min="6916" max="6916" width="8.625" style="303" customWidth="1"/>
    <col min="6917" max="6918" width="9.125" style="303" customWidth="1"/>
    <col min="6919" max="6919" width="12.875" style="303" customWidth="1"/>
    <col min="6920" max="6920" width="7.875" style="303" customWidth="1"/>
    <col min="6921" max="6923" width="9.125" style="303" customWidth="1"/>
    <col min="6924" max="6924" width="10.375" style="303" customWidth="1"/>
    <col min="6925" max="6926" width="9.125" style="303" customWidth="1"/>
    <col min="6927" max="6927" width="15.25" style="303" customWidth="1"/>
    <col min="6928" max="6928" width="7.5" style="303" customWidth="1"/>
    <col min="6929" max="6929" width="6.75" style="303" customWidth="1"/>
    <col min="6930" max="6930" width="7.625" style="303" customWidth="1"/>
    <col min="6931" max="6931" width="8.125" style="303" customWidth="1"/>
    <col min="6932" max="6932" width="7.875" style="303" customWidth="1"/>
    <col min="6933" max="6933" width="6.5" style="303" customWidth="1"/>
    <col min="6934" max="6934" width="7.375" style="303" customWidth="1"/>
    <col min="6935" max="6935" width="8.25" style="303" customWidth="1"/>
    <col min="6936" max="6936" width="7" style="303" customWidth="1"/>
    <col min="6937" max="6937" width="6.25" style="303" customWidth="1"/>
    <col min="6938" max="6938" width="5.125" style="303" customWidth="1"/>
    <col min="6939" max="6939" width="7.75" style="303" customWidth="1"/>
    <col min="6940" max="7166" width="9" style="303"/>
    <col min="7167" max="7167" width="10.625" style="303" customWidth="1"/>
    <col min="7168" max="7168" width="9.125" style="303" customWidth="1"/>
    <col min="7169" max="7170" width="7.75" style="303" customWidth="1"/>
    <col min="7171" max="7171" width="9.125" style="303" customWidth="1"/>
    <col min="7172" max="7172" width="8.625" style="303" customWidth="1"/>
    <col min="7173" max="7174" width="9.125" style="303" customWidth="1"/>
    <col min="7175" max="7175" width="12.875" style="303" customWidth="1"/>
    <col min="7176" max="7176" width="7.875" style="303" customWidth="1"/>
    <col min="7177" max="7179" width="9.125" style="303" customWidth="1"/>
    <col min="7180" max="7180" width="10.375" style="303" customWidth="1"/>
    <col min="7181" max="7182" width="9.125" style="303" customWidth="1"/>
    <col min="7183" max="7183" width="15.25" style="303" customWidth="1"/>
    <col min="7184" max="7184" width="7.5" style="303" customWidth="1"/>
    <col min="7185" max="7185" width="6.75" style="303" customWidth="1"/>
    <col min="7186" max="7186" width="7.625" style="303" customWidth="1"/>
    <col min="7187" max="7187" width="8.125" style="303" customWidth="1"/>
    <col min="7188" max="7188" width="7.875" style="303" customWidth="1"/>
    <col min="7189" max="7189" width="6.5" style="303" customWidth="1"/>
    <col min="7190" max="7190" width="7.375" style="303" customWidth="1"/>
    <col min="7191" max="7191" width="8.25" style="303" customWidth="1"/>
    <col min="7192" max="7192" width="7" style="303" customWidth="1"/>
    <col min="7193" max="7193" width="6.25" style="303" customWidth="1"/>
    <col min="7194" max="7194" width="5.125" style="303" customWidth="1"/>
    <col min="7195" max="7195" width="7.75" style="303" customWidth="1"/>
    <col min="7196" max="7422" width="9" style="303"/>
    <col min="7423" max="7423" width="10.625" style="303" customWidth="1"/>
    <col min="7424" max="7424" width="9.125" style="303" customWidth="1"/>
    <col min="7425" max="7426" width="7.75" style="303" customWidth="1"/>
    <col min="7427" max="7427" width="9.125" style="303" customWidth="1"/>
    <col min="7428" max="7428" width="8.625" style="303" customWidth="1"/>
    <col min="7429" max="7430" width="9.125" style="303" customWidth="1"/>
    <col min="7431" max="7431" width="12.875" style="303" customWidth="1"/>
    <col min="7432" max="7432" width="7.875" style="303" customWidth="1"/>
    <col min="7433" max="7435" width="9.125" style="303" customWidth="1"/>
    <col min="7436" max="7436" width="10.375" style="303" customWidth="1"/>
    <col min="7437" max="7438" width="9.125" style="303" customWidth="1"/>
    <col min="7439" max="7439" width="15.25" style="303" customWidth="1"/>
    <col min="7440" max="7440" width="7.5" style="303" customWidth="1"/>
    <col min="7441" max="7441" width="6.75" style="303" customWidth="1"/>
    <col min="7442" max="7442" width="7.625" style="303" customWidth="1"/>
    <col min="7443" max="7443" width="8.125" style="303" customWidth="1"/>
    <col min="7444" max="7444" width="7.875" style="303" customWidth="1"/>
    <col min="7445" max="7445" width="6.5" style="303" customWidth="1"/>
    <col min="7446" max="7446" width="7.375" style="303" customWidth="1"/>
    <col min="7447" max="7447" width="8.25" style="303" customWidth="1"/>
    <col min="7448" max="7448" width="7" style="303" customWidth="1"/>
    <col min="7449" max="7449" width="6.25" style="303" customWidth="1"/>
    <col min="7450" max="7450" width="5.125" style="303" customWidth="1"/>
    <col min="7451" max="7451" width="7.75" style="303" customWidth="1"/>
    <col min="7452" max="7678" width="9" style="303"/>
    <col min="7679" max="7679" width="10.625" style="303" customWidth="1"/>
    <col min="7680" max="7680" width="9.125" style="303" customWidth="1"/>
    <col min="7681" max="7682" width="7.75" style="303" customWidth="1"/>
    <col min="7683" max="7683" width="9.125" style="303" customWidth="1"/>
    <col min="7684" max="7684" width="8.625" style="303" customWidth="1"/>
    <col min="7685" max="7686" width="9.125" style="303" customWidth="1"/>
    <col min="7687" max="7687" width="12.875" style="303" customWidth="1"/>
    <col min="7688" max="7688" width="7.875" style="303" customWidth="1"/>
    <col min="7689" max="7691" width="9.125" style="303" customWidth="1"/>
    <col min="7692" max="7692" width="10.375" style="303" customWidth="1"/>
    <col min="7693" max="7694" width="9.125" style="303" customWidth="1"/>
    <col min="7695" max="7695" width="15.25" style="303" customWidth="1"/>
    <col min="7696" max="7696" width="7.5" style="303" customWidth="1"/>
    <col min="7697" max="7697" width="6.75" style="303" customWidth="1"/>
    <col min="7698" max="7698" width="7.625" style="303" customWidth="1"/>
    <col min="7699" max="7699" width="8.125" style="303" customWidth="1"/>
    <col min="7700" max="7700" width="7.875" style="303" customWidth="1"/>
    <col min="7701" max="7701" width="6.5" style="303" customWidth="1"/>
    <col min="7702" max="7702" width="7.375" style="303" customWidth="1"/>
    <col min="7703" max="7703" width="8.25" style="303" customWidth="1"/>
    <col min="7704" max="7704" width="7" style="303" customWidth="1"/>
    <col min="7705" max="7705" width="6.25" style="303" customWidth="1"/>
    <col min="7706" max="7706" width="5.125" style="303" customWidth="1"/>
    <col min="7707" max="7707" width="7.75" style="303" customWidth="1"/>
    <col min="7708" max="7934" width="9" style="303"/>
    <col min="7935" max="7935" width="10.625" style="303" customWidth="1"/>
    <col min="7936" max="7936" width="9.125" style="303" customWidth="1"/>
    <col min="7937" max="7938" width="7.75" style="303" customWidth="1"/>
    <col min="7939" max="7939" width="9.125" style="303" customWidth="1"/>
    <col min="7940" max="7940" width="8.625" style="303" customWidth="1"/>
    <col min="7941" max="7942" width="9.125" style="303" customWidth="1"/>
    <col min="7943" max="7943" width="12.875" style="303" customWidth="1"/>
    <col min="7944" max="7944" width="7.875" style="303" customWidth="1"/>
    <col min="7945" max="7947" width="9.125" style="303" customWidth="1"/>
    <col min="7948" max="7948" width="10.375" style="303" customWidth="1"/>
    <col min="7949" max="7950" width="9.125" style="303" customWidth="1"/>
    <col min="7951" max="7951" width="15.25" style="303" customWidth="1"/>
    <col min="7952" max="7952" width="7.5" style="303" customWidth="1"/>
    <col min="7953" max="7953" width="6.75" style="303" customWidth="1"/>
    <col min="7954" max="7954" width="7.625" style="303" customWidth="1"/>
    <col min="7955" max="7955" width="8.125" style="303" customWidth="1"/>
    <col min="7956" max="7956" width="7.875" style="303" customWidth="1"/>
    <col min="7957" max="7957" width="6.5" style="303" customWidth="1"/>
    <col min="7958" max="7958" width="7.375" style="303" customWidth="1"/>
    <col min="7959" max="7959" width="8.25" style="303" customWidth="1"/>
    <col min="7960" max="7960" width="7" style="303" customWidth="1"/>
    <col min="7961" max="7961" width="6.25" style="303" customWidth="1"/>
    <col min="7962" max="7962" width="5.125" style="303" customWidth="1"/>
    <col min="7963" max="7963" width="7.75" style="303" customWidth="1"/>
    <col min="7964" max="8190" width="9" style="303"/>
    <col min="8191" max="8191" width="10.625" style="303" customWidth="1"/>
    <col min="8192" max="8192" width="9.125" style="303" customWidth="1"/>
    <col min="8193" max="8194" width="7.75" style="303" customWidth="1"/>
    <col min="8195" max="8195" width="9.125" style="303" customWidth="1"/>
    <col min="8196" max="8196" width="8.625" style="303" customWidth="1"/>
    <col min="8197" max="8198" width="9.125" style="303" customWidth="1"/>
    <col min="8199" max="8199" width="12.875" style="303" customWidth="1"/>
    <col min="8200" max="8200" width="7.875" style="303" customWidth="1"/>
    <col min="8201" max="8203" width="9.125" style="303" customWidth="1"/>
    <col min="8204" max="8204" width="10.375" style="303" customWidth="1"/>
    <col min="8205" max="8206" width="9.125" style="303" customWidth="1"/>
    <col min="8207" max="8207" width="15.25" style="303" customWidth="1"/>
    <col min="8208" max="8208" width="7.5" style="303" customWidth="1"/>
    <col min="8209" max="8209" width="6.75" style="303" customWidth="1"/>
    <col min="8210" max="8210" width="7.625" style="303" customWidth="1"/>
    <col min="8211" max="8211" width="8.125" style="303" customWidth="1"/>
    <col min="8212" max="8212" width="7.875" style="303" customWidth="1"/>
    <col min="8213" max="8213" width="6.5" style="303" customWidth="1"/>
    <col min="8214" max="8214" width="7.375" style="303" customWidth="1"/>
    <col min="8215" max="8215" width="8.25" style="303" customWidth="1"/>
    <col min="8216" max="8216" width="7" style="303" customWidth="1"/>
    <col min="8217" max="8217" width="6.25" style="303" customWidth="1"/>
    <col min="8218" max="8218" width="5.125" style="303" customWidth="1"/>
    <col min="8219" max="8219" width="7.75" style="303" customWidth="1"/>
    <col min="8220" max="8446" width="9" style="303"/>
    <col min="8447" max="8447" width="10.625" style="303" customWidth="1"/>
    <col min="8448" max="8448" width="9.125" style="303" customWidth="1"/>
    <col min="8449" max="8450" width="7.75" style="303" customWidth="1"/>
    <col min="8451" max="8451" width="9.125" style="303" customWidth="1"/>
    <col min="8452" max="8452" width="8.625" style="303" customWidth="1"/>
    <col min="8453" max="8454" width="9.125" style="303" customWidth="1"/>
    <col min="8455" max="8455" width="12.875" style="303" customWidth="1"/>
    <col min="8456" max="8456" width="7.875" style="303" customWidth="1"/>
    <col min="8457" max="8459" width="9.125" style="303" customWidth="1"/>
    <col min="8460" max="8460" width="10.375" style="303" customWidth="1"/>
    <col min="8461" max="8462" width="9.125" style="303" customWidth="1"/>
    <col min="8463" max="8463" width="15.25" style="303" customWidth="1"/>
    <col min="8464" max="8464" width="7.5" style="303" customWidth="1"/>
    <col min="8465" max="8465" width="6.75" style="303" customWidth="1"/>
    <col min="8466" max="8466" width="7.625" style="303" customWidth="1"/>
    <col min="8467" max="8467" width="8.125" style="303" customWidth="1"/>
    <col min="8468" max="8468" width="7.875" style="303" customWidth="1"/>
    <col min="8469" max="8469" width="6.5" style="303" customWidth="1"/>
    <col min="8470" max="8470" width="7.375" style="303" customWidth="1"/>
    <col min="8471" max="8471" width="8.25" style="303" customWidth="1"/>
    <col min="8472" max="8472" width="7" style="303" customWidth="1"/>
    <col min="8473" max="8473" width="6.25" style="303" customWidth="1"/>
    <col min="8474" max="8474" width="5.125" style="303" customWidth="1"/>
    <col min="8475" max="8475" width="7.75" style="303" customWidth="1"/>
    <col min="8476" max="8702" width="9" style="303"/>
    <col min="8703" max="8703" width="10.625" style="303" customWidth="1"/>
    <col min="8704" max="8704" width="9.125" style="303" customWidth="1"/>
    <col min="8705" max="8706" width="7.75" style="303" customWidth="1"/>
    <col min="8707" max="8707" width="9.125" style="303" customWidth="1"/>
    <col min="8708" max="8708" width="8.625" style="303" customWidth="1"/>
    <col min="8709" max="8710" width="9.125" style="303" customWidth="1"/>
    <col min="8711" max="8711" width="12.875" style="303" customWidth="1"/>
    <col min="8712" max="8712" width="7.875" style="303" customWidth="1"/>
    <col min="8713" max="8715" width="9.125" style="303" customWidth="1"/>
    <col min="8716" max="8716" width="10.375" style="303" customWidth="1"/>
    <col min="8717" max="8718" width="9.125" style="303" customWidth="1"/>
    <col min="8719" max="8719" width="15.25" style="303" customWidth="1"/>
    <col min="8720" max="8720" width="7.5" style="303" customWidth="1"/>
    <col min="8721" max="8721" width="6.75" style="303" customWidth="1"/>
    <col min="8722" max="8722" width="7.625" style="303" customWidth="1"/>
    <col min="8723" max="8723" width="8.125" style="303" customWidth="1"/>
    <col min="8724" max="8724" width="7.875" style="303" customWidth="1"/>
    <col min="8725" max="8725" width="6.5" style="303" customWidth="1"/>
    <col min="8726" max="8726" width="7.375" style="303" customWidth="1"/>
    <col min="8727" max="8727" width="8.25" style="303" customWidth="1"/>
    <col min="8728" max="8728" width="7" style="303" customWidth="1"/>
    <col min="8729" max="8729" width="6.25" style="303" customWidth="1"/>
    <col min="8730" max="8730" width="5.125" style="303" customWidth="1"/>
    <col min="8731" max="8731" width="7.75" style="303" customWidth="1"/>
    <col min="8732" max="8958" width="9" style="303"/>
    <col min="8959" max="8959" width="10.625" style="303" customWidth="1"/>
    <col min="8960" max="8960" width="9.125" style="303" customWidth="1"/>
    <col min="8961" max="8962" width="7.75" style="303" customWidth="1"/>
    <col min="8963" max="8963" width="9.125" style="303" customWidth="1"/>
    <col min="8964" max="8964" width="8.625" style="303" customWidth="1"/>
    <col min="8965" max="8966" width="9.125" style="303" customWidth="1"/>
    <col min="8967" max="8967" width="12.875" style="303" customWidth="1"/>
    <col min="8968" max="8968" width="7.875" style="303" customWidth="1"/>
    <col min="8969" max="8971" width="9.125" style="303" customWidth="1"/>
    <col min="8972" max="8972" width="10.375" style="303" customWidth="1"/>
    <col min="8973" max="8974" width="9.125" style="303" customWidth="1"/>
    <col min="8975" max="8975" width="15.25" style="303" customWidth="1"/>
    <col min="8976" max="8976" width="7.5" style="303" customWidth="1"/>
    <col min="8977" max="8977" width="6.75" style="303" customWidth="1"/>
    <col min="8978" max="8978" width="7.625" style="303" customWidth="1"/>
    <col min="8979" max="8979" width="8.125" style="303" customWidth="1"/>
    <col min="8980" max="8980" width="7.875" style="303" customWidth="1"/>
    <col min="8981" max="8981" width="6.5" style="303" customWidth="1"/>
    <col min="8982" max="8982" width="7.375" style="303" customWidth="1"/>
    <col min="8983" max="8983" width="8.25" style="303" customWidth="1"/>
    <col min="8984" max="8984" width="7" style="303" customWidth="1"/>
    <col min="8985" max="8985" width="6.25" style="303" customWidth="1"/>
    <col min="8986" max="8986" width="5.125" style="303" customWidth="1"/>
    <col min="8987" max="8987" width="7.75" style="303" customWidth="1"/>
    <col min="8988" max="9214" width="9" style="303"/>
    <col min="9215" max="9215" width="10.625" style="303" customWidth="1"/>
    <col min="9216" max="9216" width="9.125" style="303" customWidth="1"/>
    <col min="9217" max="9218" width="7.75" style="303" customWidth="1"/>
    <col min="9219" max="9219" width="9.125" style="303" customWidth="1"/>
    <col min="9220" max="9220" width="8.625" style="303" customWidth="1"/>
    <col min="9221" max="9222" width="9.125" style="303" customWidth="1"/>
    <col min="9223" max="9223" width="12.875" style="303" customWidth="1"/>
    <col min="9224" max="9224" width="7.875" style="303" customWidth="1"/>
    <col min="9225" max="9227" width="9.125" style="303" customWidth="1"/>
    <col min="9228" max="9228" width="10.375" style="303" customWidth="1"/>
    <col min="9229" max="9230" width="9.125" style="303" customWidth="1"/>
    <col min="9231" max="9231" width="15.25" style="303" customWidth="1"/>
    <col min="9232" max="9232" width="7.5" style="303" customWidth="1"/>
    <col min="9233" max="9233" width="6.75" style="303" customWidth="1"/>
    <col min="9234" max="9234" width="7.625" style="303" customWidth="1"/>
    <col min="9235" max="9235" width="8.125" style="303" customWidth="1"/>
    <col min="9236" max="9236" width="7.875" style="303" customWidth="1"/>
    <col min="9237" max="9237" width="6.5" style="303" customWidth="1"/>
    <col min="9238" max="9238" width="7.375" style="303" customWidth="1"/>
    <col min="9239" max="9239" width="8.25" style="303" customWidth="1"/>
    <col min="9240" max="9240" width="7" style="303" customWidth="1"/>
    <col min="9241" max="9241" width="6.25" style="303" customWidth="1"/>
    <col min="9242" max="9242" width="5.125" style="303" customWidth="1"/>
    <col min="9243" max="9243" width="7.75" style="303" customWidth="1"/>
    <col min="9244" max="9470" width="9" style="303"/>
    <col min="9471" max="9471" width="10.625" style="303" customWidth="1"/>
    <col min="9472" max="9472" width="9.125" style="303" customWidth="1"/>
    <col min="9473" max="9474" width="7.75" style="303" customWidth="1"/>
    <col min="9475" max="9475" width="9.125" style="303" customWidth="1"/>
    <col min="9476" max="9476" width="8.625" style="303" customWidth="1"/>
    <col min="9477" max="9478" width="9.125" style="303" customWidth="1"/>
    <col min="9479" max="9479" width="12.875" style="303" customWidth="1"/>
    <col min="9480" max="9480" width="7.875" style="303" customWidth="1"/>
    <col min="9481" max="9483" width="9.125" style="303" customWidth="1"/>
    <col min="9484" max="9484" width="10.375" style="303" customWidth="1"/>
    <col min="9485" max="9486" width="9.125" style="303" customWidth="1"/>
    <col min="9487" max="9487" width="15.25" style="303" customWidth="1"/>
    <col min="9488" max="9488" width="7.5" style="303" customWidth="1"/>
    <col min="9489" max="9489" width="6.75" style="303" customWidth="1"/>
    <col min="9490" max="9490" width="7.625" style="303" customWidth="1"/>
    <col min="9491" max="9491" width="8.125" style="303" customWidth="1"/>
    <col min="9492" max="9492" width="7.875" style="303" customWidth="1"/>
    <col min="9493" max="9493" width="6.5" style="303" customWidth="1"/>
    <col min="9494" max="9494" width="7.375" style="303" customWidth="1"/>
    <col min="9495" max="9495" width="8.25" style="303" customWidth="1"/>
    <col min="9496" max="9496" width="7" style="303" customWidth="1"/>
    <col min="9497" max="9497" width="6.25" style="303" customWidth="1"/>
    <col min="9498" max="9498" width="5.125" style="303" customWidth="1"/>
    <col min="9499" max="9499" width="7.75" style="303" customWidth="1"/>
    <col min="9500" max="9726" width="9" style="303"/>
    <col min="9727" max="9727" width="10.625" style="303" customWidth="1"/>
    <col min="9728" max="9728" width="9.125" style="303" customWidth="1"/>
    <col min="9729" max="9730" width="7.75" style="303" customWidth="1"/>
    <col min="9731" max="9731" width="9.125" style="303" customWidth="1"/>
    <col min="9732" max="9732" width="8.625" style="303" customWidth="1"/>
    <col min="9733" max="9734" width="9.125" style="303" customWidth="1"/>
    <col min="9735" max="9735" width="12.875" style="303" customWidth="1"/>
    <col min="9736" max="9736" width="7.875" style="303" customWidth="1"/>
    <col min="9737" max="9739" width="9.125" style="303" customWidth="1"/>
    <col min="9740" max="9740" width="10.375" style="303" customWidth="1"/>
    <col min="9741" max="9742" width="9.125" style="303" customWidth="1"/>
    <col min="9743" max="9743" width="15.25" style="303" customWidth="1"/>
    <col min="9744" max="9744" width="7.5" style="303" customWidth="1"/>
    <col min="9745" max="9745" width="6.75" style="303" customWidth="1"/>
    <col min="9746" max="9746" width="7.625" style="303" customWidth="1"/>
    <col min="9747" max="9747" width="8.125" style="303" customWidth="1"/>
    <col min="9748" max="9748" width="7.875" style="303" customWidth="1"/>
    <col min="9749" max="9749" width="6.5" style="303" customWidth="1"/>
    <col min="9750" max="9750" width="7.375" style="303" customWidth="1"/>
    <col min="9751" max="9751" width="8.25" style="303" customWidth="1"/>
    <col min="9752" max="9752" width="7" style="303" customWidth="1"/>
    <col min="9753" max="9753" width="6.25" style="303" customWidth="1"/>
    <col min="9754" max="9754" width="5.125" style="303" customWidth="1"/>
    <col min="9755" max="9755" width="7.75" style="303" customWidth="1"/>
    <col min="9756" max="9982" width="9" style="303"/>
    <col min="9983" max="9983" width="10.625" style="303" customWidth="1"/>
    <col min="9984" max="9984" width="9.125" style="303" customWidth="1"/>
    <col min="9985" max="9986" width="7.75" style="303" customWidth="1"/>
    <col min="9987" max="9987" width="9.125" style="303" customWidth="1"/>
    <col min="9988" max="9988" width="8.625" style="303" customWidth="1"/>
    <col min="9989" max="9990" width="9.125" style="303" customWidth="1"/>
    <col min="9991" max="9991" width="12.875" style="303" customWidth="1"/>
    <col min="9992" max="9992" width="7.875" style="303" customWidth="1"/>
    <col min="9993" max="9995" width="9.125" style="303" customWidth="1"/>
    <col min="9996" max="9996" width="10.375" style="303" customWidth="1"/>
    <col min="9997" max="9998" width="9.125" style="303" customWidth="1"/>
    <col min="9999" max="9999" width="15.25" style="303" customWidth="1"/>
    <col min="10000" max="10000" width="7.5" style="303" customWidth="1"/>
    <col min="10001" max="10001" width="6.75" style="303" customWidth="1"/>
    <col min="10002" max="10002" width="7.625" style="303" customWidth="1"/>
    <col min="10003" max="10003" width="8.125" style="303" customWidth="1"/>
    <col min="10004" max="10004" width="7.875" style="303" customWidth="1"/>
    <col min="10005" max="10005" width="6.5" style="303" customWidth="1"/>
    <col min="10006" max="10006" width="7.375" style="303" customWidth="1"/>
    <col min="10007" max="10007" width="8.25" style="303" customWidth="1"/>
    <col min="10008" max="10008" width="7" style="303" customWidth="1"/>
    <col min="10009" max="10009" width="6.25" style="303" customWidth="1"/>
    <col min="10010" max="10010" width="5.125" style="303" customWidth="1"/>
    <col min="10011" max="10011" width="7.75" style="303" customWidth="1"/>
    <col min="10012" max="10238" width="9" style="303"/>
    <col min="10239" max="10239" width="10.625" style="303" customWidth="1"/>
    <col min="10240" max="10240" width="9.125" style="303" customWidth="1"/>
    <col min="10241" max="10242" width="7.75" style="303" customWidth="1"/>
    <col min="10243" max="10243" width="9.125" style="303" customWidth="1"/>
    <col min="10244" max="10244" width="8.625" style="303" customWidth="1"/>
    <col min="10245" max="10246" width="9.125" style="303" customWidth="1"/>
    <col min="10247" max="10247" width="12.875" style="303" customWidth="1"/>
    <col min="10248" max="10248" width="7.875" style="303" customWidth="1"/>
    <col min="10249" max="10251" width="9.125" style="303" customWidth="1"/>
    <col min="10252" max="10252" width="10.375" style="303" customWidth="1"/>
    <col min="10253" max="10254" width="9.125" style="303" customWidth="1"/>
    <col min="10255" max="10255" width="15.25" style="303" customWidth="1"/>
    <col min="10256" max="10256" width="7.5" style="303" customWidth="1"/>
    <col min="10257" max="10257" width="6.75" style="303" customWidth="1"/>
    <col min="10258" max="10258" width="7.625" style="303" customWidth="1"/>
    <col min="10259" max="10259" width="8.125" style="303" customWidth="1"/>
    <col min="10260" max="10260" width="7.875" style="303" customWidth="1"/>
    <col min="10261" max="10261" width="6.5" style="303" customWidth="1"/>
    <col min="10262" max="10262" width="7.375" style="303" customWidth="1"/>
    <col min="10263" max="10263" width="8.25" style="303" customWidth="1"/>
    <col min="10264" max="10264" width="7" style="303" customWidth="1"/>
    <col min="10265" max="10265" width="6.25" style="303" customWidth="1"/>
    <col min="10266" max="10266" width="5.125" style="303" customWidth="1"/>
    <col min="10267" max="10267" width="7.75" style="303" customWidth="1"/>
    <col min="10268" max="10494" width="9" style="303"/>
    <col min="10495" max="10495" width="10.625" style="303" customWidth="1"/>
    <col min="10496" max="10496" width="9.125" style="303" customWidth="1"/>
    <col min="10497" max="10498" width="7.75" style="303" customWidth="1"/>
    <col min="10499" max="10499" width="9.125" style="303" customWidth="1"/>
    <col min="10500" max="10500" width="8.625" style="303" customWidth="1"/>
    <col min="10501" max="10502" width="9.125" style="303" customWidth="1"/>
    <col min="10503" max="10503" width="12.875" style="303" customWidth="1"/>
    <col min="10504" max="10504" width="7.875" style="303" customWidth="1"/>
    <col min="10505" max="10507" width="9.125" style="303" customWidth="1"/>
    <col min="10508" max="10508" width="10.375" style="303" customWidth="1"/>
    <col min="10509" max="10510" width="9.125" style="303" customWidth="1"/>
    <col min="10511" max="10511" width="15.25" style="303" customWidth="1"/>
    <col min="10512" max="10512" width="7.5" style="303" customWidth="1"/>
    <col min="10513" max="10513" width="6.75" style="303" customWidth="1"/>
    <col min="10514" max="10514" width="7.625" style="303" customWidth="1"/>
    <col min="10515" max="10515" width="8.125" style="303" customWidth="1"/>
    <col min="10516" max="10516" width="7.875" style="303" customWidth="1"/>
    <col min="10517" max="10517" width="6.5" style="303" customWidth="1"/>
    <col min="10518" max="10518" width="7.375" style="303" customWidth="1"/>
    <col min="10519" max="10519" width="8.25" style="303" customWidth="1"/>
    <col min="10520" max="10520" width="7" style="303" customWidth="1"/>
    <col min="10521" max="10521" width="6.25" style="303" customWidth="1"/>
    <col min="10522" max="10522" width="5.125" style="303" customWidth="1"/>
    <col min="10523" max="10523" width="7.75" style="303" customWidth="1"/>
    <col min="10524" max="10750" width="9" style="303"/>
    <col min="10751" max="10751" width="10.625" style="303" customWidth="1"/>
    <col min="10752" max="10752" width="9.125" style="303" customWidth="1"/>
    <col min="10753" max="10754" width="7.75" style="303" customWidth="1"/>
    <col min="10755" max="10755" width="9.125" style="303" customWidth="1"/>
    <col min="10756" max="10756" width="8.625" style="303" customWidth="1"/>
    <col min="10757" max="10758" width="9.125" style="303" customWidth="1"/>
    <col min="10759" max="10759" width="12.875" style="303" customWidth="1"/>
    <col min="10760" max="10760" width="7.875" style="303" customWidth="1"/>
    <col min="10761" max="10763" width="9.125" style="303" customWidth="1"/>
    <col min="10764" max="10764" width="10.375" style="303" customWidth="1"/>
    <col min="10765" max="10766" width="9.125" style="303" customWidth="1"/>
    <col min="10767" max="10767" width="15.25" style="303" customWidth="1"/>
    <col min="10768" max="10768" width="7.5" style="303" customWidth="1"/>
    <col min="10769" max="10769" width="6.75" style="303" customWidth="1"/>
    <col min="10770" max="10770" width="7.625" style="303" customWidth="1"/>
    <col min="10771" max="10771" width="8.125" style="303" customWidth="1"/>
    <col min="10772" max="10772" width="7.875" style="303" customWidth="1"/>
    <col min="10773" max="10773" width="6.5" style="303" customWidth="1"/>
    <col min="10774" max="10774" width="7.375" style="303" customWidth="1"/>
    <col min="10775" max="10775" width="8.25" style="303" customWidth="1"/>
    <col min="10776" max="10776" width="7" style="303" customWidth="1"/>
    <col min="10777" max="10777" width="6.25" style="303" customWidth="1"/>
    <col min="10778" max="10778" width="5.125" style="303" customWidth="1"/>
    <col min="10779" max="10779" width="7.75" style="303" customWidth="1"/>
    <col min="10780" max="11006" width="9" style="303"/>
    <col min="11007" max="11007" width="10.625" style="303" customWidth="1"/>
    <col min="11008" max="11008" width="9.125" style="303" customWidth="1"/>
    <col min="11009" max="11010" width="7.75" style="303" customWidth="1"/>
    <col min="11011" max="11011" width="9.125" style="303" customWidth="1"/>
    <col min="11012" max="11012" width="8.625" style="303" customWidth="1"/>
    <col min="11013" max="11014" width="9.125" style="303" customWidth="1"/>
    <col min="11015" max="11015" width="12.875" style="303" customWidth="1"/>
    <col min="11016" max="11016" width="7.875" style="303" customWidth="1"/>
    <col min="11017" max="11019" width="9.125" style="303" customWidth="1"/>
    <col min="11020" max="11020" width="10.375" style="303" customWidth="1"/>
    <col min="11021" max="11022" width="9.125" style="303" customWidth="1"/>
    <col min="11023" max="11023" width="15.25" style="303" customWidth="1"/>
    <col min="11024" max="11024" width="7.5" style="303" customWidth="1"/>
    <col min="11025" max="11025" width="6.75" style="303" customWidth="1"/>
    <col min="11026" max="11026" width="7.625" style="303" customWidth="1"/>
    <col min="11027" max="11027" width="8.125" style="303" customWidth="1"/>
    <col min="11028" max="11028" width="7.875" style="303" customWidth="1"/>
    <col min="11029" max="11029" width="6.5" style="303" customWidth="1"/>
    <col min="11030" max="11030" width="7.375" style="303" customWidth="1"/>
    <col min="11031" max="11031" width="8.25" style="303" customWidth="1"/>
    <col min="11032" max="11032" width="7" style="303" customWidth="1"/>
    <col min="11033" max="11033" width="6.25" style="303" customWidth="1"/>
    <col min="11034" max="11034" width="5.125" style="303" customWidth="1"/>
    <col min="11035" max="11035" width="7.75" style="303" customWidth="1"/>
    <col min="11036" max="11262" width="9" style="303"/>
    <col min="11263" max="11263" width="10.625" style="303" customWidth="1"/>
    <col min="11264" max="11264" width="9.125" style="303" customWidth="1"/>
    <col min="11265" max="11266" width="7.75" style="303" customWidth="1"/>
    <col min="11267" max="11267" width="9.125" style="303" customWidth="1"/>
    <col min="11268" max="11268" width="8.625" style="303" customWidth="1"/>
    <col min="11269" max="11270" width="9.125" style="303" customWidth="1"/>
    <col min="11271" max="11271" width="12.875" style="303" customWidth="1"/>
    <col min="11272" max="11272" width="7.875" style="303" customWidth="1"/>
    <col min="11273" max="11275" width="9.125" style="303" customWidth="1"/>
    <col min="11276" max="11276" width="10.375" style="303" customWidth="1"/>
    <col min="11277" max="11278" width="9.125" style="303" customWidth="1"/>
    <col min="11279" max="11279" width="15.25" style="303" customWidth="1"/>
    <col min="11280" max="11280" width="7.5" style="303" customWidth="1"/>
    <col min="11281" max="11281" width="6.75" style="303" customWidth="1"/>
    <col min="11282" max="11282" width="7.625" style="303" customWidth="1"/>
    <col min="11283" max="11283" width="8.125" style="303" customWidth="1"/>
    <col min="11284" max="11284" width="7.875" style="303" customWidth="1"/>
    <col min="11285" max="11285" width="6.5" style="303" customWidth="1"/>
    <col min="11286" max="11286" width="7.375" style="303" customWidth="1"/>
    <col min="11287" max="11287" width="8.25" style="303" customWidth="1"/>
    <col min="11288" max="11288" width="7" style="303" customWidth="1"/>
    <col min="11289" max="11289" width="6.25" style="303" customWidth="1"/>
    <col min="11290" max="11290" width="5.125" style="303" customWidth="1"/>
    <col min="11291" max="11291" width="7.75" style="303" customWidth="1"/>
    <col min="11292" max="11518" width="9" style="303"/>
    <col min="11519" max="11519" width="10.625" style="303" customWidth="1"/>
    <col min="11520" max="11520" width="9.125" style="303" customWidth="1"/>
    <col min="11521" max="11522" width="7.75" style="303" customWidth="1"/>
    <col min="11523" max="11523" width="9.125" style="303" customWidth="1"/>
    <col min="11524" max="11524" width="8.625" style="303" customWidth="1"/>
    <col min="11525" max="11526" width="9.125" style="303" customWidth="1"/>
    <col min="11527" max="11527" width="12.875" style="303" customWidth="1"/>
    <col min="11528" max="11528" width="7.875" style="303" customWidth="1"/>
    <col min="11529" max="11531" width="9.125" style="303" customWidth="1"/>
    <col min="11532" max="11532" width="10.375" style="303" customWidth="1"/>
    <col min="11533" max="11534" width="9.125" style="303" customWidth="1"/>
    <col min="11535" max="11535" width="15.25" style="303" customWidth="1"/>
    <col min="11536" max="11536" width="7.5" style="303" customWidth="1"/>
    <col min="11537" max="11537" width="6.75" style="303" customWidth="1"/>
    <col min="11538" max="11538" width="7.625" style="303" customWidth="1"/>
    <col min="11539" max="11539" width="8.125" style="303" customWidth="1"/>
    <col min="11540" max="11540" width="7.875" style="303" customWidth="1"/>
    <col min="11541" max="11541" width="6.5" style="303" customWidth="1"/>
    <col min="11542" max="11542" width="7.375" style="303" customWidth="1"/>
    <col min="11543" max="11543" width="8.25" style="303" customWidth="1"/>
    <col min="11544" max="11544" width="7" style="303" customWidth="1"/>
    <col min="11545" max="11545" width="6.25" style="303" customWidth="1"/>
    <col min="11546" max="11546" width="5.125" style="303" customWidth="1"/>
    <col min="11547" max="11547" width="7.75" style="303" customWidth="1"/>
    <col min="11548" max="11774" width="9" style="303"/>
    <col min="11775" max="11775" width="10.625" style="303" customWidth="1"/>
    <col min="11776" max="11776" width="9.125" style="303" customWidth="1"/>
    <col min="11777" max="11778" width="7.75" style="303" customWidth="1"/>
    <col min="11779" max="11779" width="9.125" style="303" customWidth="1"/>
    <col min="11780" max="11780" width="8.625" style="303" customWidth="1"/>
    <col min="11781" max="11782" width="9.125" style="303" customWidth="1"/>
    <col min="11783" max="11783" width="12.875" style="303" customWidth="1"/>
    <col min="11784" max="11784" width="7.875" style="303" customWidth="1"/>
    <col min="11785" max="11787" width="9.125" style="303" customWidth="1"/>
    <col min="11788" max="11788" width="10.375" style="303" customWidth="1"/>
    <col min="11789" max="11790" width="9.125" style="303" customWidth="1"/>
    <col min="11791" max="11791" width="15.25" style="303" customWidth="1"/>
    <col min="11792" max="11792" width="7.5" style="303" customWidth="1"/>
    <col min="11793" max="11793" width="6.75" style="303" customWidth="1"/>
    <col min="11794" max="11794" width="7.625" style="303" customWidth="1"/>
    <col min="11795" max="11795" width="8.125" style="303" customWidth="1"/>
    <col min="11796" max="11796" width="7.875" style="303" customWidth="1"/>
    <col min="11797" max="11797" width="6.5" style="303" customWidth="1"/>
    <col min="11798" max="11798" width="7.375" style="303" customWidth="1"/>
    <col min="11799" max="11799" width="8.25" style="303" customWidth="1"/>
    <col min="11800" max="11800" width="7" style="303" customWidth="1"/>
    <col min="11801" max="11801" width="6.25" style="303" customWidth="1"/>
    <col min="11802" max="11802" width="5.125" style="303" customWidth="1"/>
    <col min="11803" max="11803" width="7.75" style="303" customWidth="1"/>
    <col min="11804" max="12030" width="9" style="303"/>
    <col min="12031" max="12031" width="10.625" style="303" customWidth="1"/>
    <col min="12032" max="12032" width="9.125" style="303" customWidth="1"/>
    <col min="12033" max="12034" width="7.75" style="303" customWidth="1"/>
    <col min="12035" max="12035" width="9.125" style="303" customWidth="1"/>
    <col min="12036" max="12036" width="8.625" style="303" customWidth="1"/>
    <col min="12037" max="12038" width="9.125" style="303" customWidth="1"/>
    <col min="12039" max="12039" width="12.875" style="303" customWidth="1"/>
    <col min="12040" max="12040" width="7.875" style="303" customWidth="1"/>
    <col min="12041" max="12043" width="9.125" style="303" customWidth="1"/>
    <col min="12044" max="12044" width="10.375" style="303" customWidth="1"/>
    <col min="12045" max="12046" width="9.125" style="303" customWidth="1"/>
    <col min="12047" max="12047" width="15.25" style="303" customWidth="1"/>
    <col min="12048" max="12048" width="7.5" style="303" customWidth="1"/>
    <col min="12049" max="12049" width="6.75" style="303" customWidth="1"/>
    <col min="12050" max="12050" width="7.625" style="303" customWidth="1"/>
    <col min="12051" max="12051" width="8.125" style="303" customWidth="1"/>
    <col min="12052" max="12052" width="7.875" style="303" customWidth="1"/>
    <col min="12053" max="12053" width="6.5" style="303" customWidth="1"/>
    <col min="12054" max="12054" width="7.375" style="303" customWidth="1"/>
    <col min="12055" max="12055" width="8.25" style="303" customWidth="1"/>
    <col min="12056" max="12056" width="7" style="303" customWidth="1"/>
    <col min="12057" max="12057" width="6.25" style="303" customWidth="1"/>
    <col min="12058" max="12058" width="5.125" style="303" customWidth="1"/>
    <col min="12059" max="12059" width="7.75" style="303" customWidth="1"/>
    <col min="12060" max="12286" width="9" style="303"/>
    <col min="12287" max="12287" width="10.625" style="303" customWidth="1"/>
    <col min="12288" max="12288" width="9.125" style="303" customWidth="1"/>
    <col min="12289" max="12290" width="7.75" style="303" customWidth="1"/>
    <col min="12291" max="12291" width="9.125" style="303" customWidth="1"/>
    <col min="12292" max="12292" width="8.625" style="303" customWidth="1"/>
    <col min="12293" max="12294" width="9.125" style="303" customWidth="1"/>
    <col min="12295" max="12295" width="12.875" style="303" customWidth="1"/>
    <col min="12296" max="12296" width="7.875" style="303" customWidth="1"/>
    <col min="12297" max="12299" width="9.125" style="303" customWidth="1"/>
    <col min="12300" max="12300" width="10.375" style="303" customWidth="1"/>
    <col min="12301" max="12302" width="9.125" style="303" customWidth="1"/>
    <col min="12303" max="12303" width="15.25" style="303" customWidth="1"/>
    <col min="12304" max="12304" width="7.5" style="303" customWidth="1"/>
    <col min="12305" max="12305" width="6.75" style="303" customWidth="1"/>
    <col min="12306" max="12306" width="7.625" style="303" customWidth="1"/>
    <col min="12307" max="12307" width="8.125" style="303" customWidth="1"/>
    <col min="12308" max="12308" width="7.875" style="303" customWidth="1"/>
    <col min="12309" max="12309" width="6.5" style="303" customWidth="1"/>
    <col min="12310" max="12310" width="7.375" style="303" customWidth="1"/>
    <col min="12311" max="12311" width="8.25" style="303" customWidth="1"/>
    <col min="12312" max="12312" width="7" style="303" customWidth="1"/>
    <col min="12313" max="12313" width="6.25" style="303" customWidth="1"/>
    <col min="12314" max="12314" width="5.125" style="303" customWidth="1"/>
    <col min="12315" max="12315" width="7.75" style="303" customWidth="1"/>
    <col min="12316" max="12542" width="9" style="303"/>
    <col min="12543" max="12543" width="10.625" style="303" customWidth="1"/>
    <col min="12544" max="12544" width="9.125" style="303" customWidth="1"/>
    <col min="12545" max="12546" width="7.75" style="303" customWidth="1"/>
    <col min="12547" max="12547" width="9.125" style="303" customWidth="1"/>
    <col min="12548" max="12548" width="8.625" style="303" customWidth="1"/>
    <col min="12549" max="12550" width="9.125" style="303" customWidth="1"/>
    <col min="12551" max="12551" width="12.875" style="303" customWidth="1"/>
    <col min="12552" max="12552" width="7.875" style="303" customWidth="1"/>
    <col min="12553" max="12555" width="9.125" style="303" customWidth="1"/>
    <col min="12556" max="12556" width="10.375" style="303" customWidth="1"/>
    <col min="12557" max="12558" width="9.125" style="303" customWidth="1"/>
    <col min="12559" max="12559" width="15.25" style="303" customWidth="1"/>
    <col min="12560" max="12560" width="7.5" style="303" customWidth="1"/>
    <col min="12561" max="12561" width="6.75" style="303" customWidth="1"/>
    <col min="12562" max="12562" width="7.625" style="303" customWidth="1"/>
    <col min="12563" max="12563" width="8.125" style="303" customWidth="1"/>
    <col min="12564" max="12564" width="7.875" style="303" customWidth="1"/>
    <col min="12565" max="12565" width="6.5" style="303" customWidth="1"/>
    <col min="12566" max="12566" width="7.375" style="303" customWidth="1"/>
    <col min="12567" max="12567" width="8.25" style="303" customWidth="1"/>
    <col min="12568" max="12568" width="7" style="303" customWidth="1"/>
    <col min="12569" max="12569" width="6.25" style="303" customWidth="1"/>
    <col min="12570" max="12570" width="5.125" style="303" customWidth="1"/>
    <col min="12571" max="12571" width="7.75" style="303" customWidth="1"/>
    <col min="12572" max="12798" width="9" style="303"/>
    <col min="12799" max="12799" width="10.625" style="303" customWidth="1"/>
    <col min="12800" max="12800" width="9.125" style="303" customWidth="1"/>
    <col min="12801" max="12802" width="7.75" style="303" customWidth="1"/>
    <col min="12803" max="12803" width="9.125" style="303" customWidth="1"/>
    <col min="12804" max="12804" width="8.625" style="303" customWidth="1"/>
    <col min="12805" max="12806" width="9.125" style="303" customWidth="1"/>
    <col min="12807" max="12807" width="12.875" style="303" customWidth="1"/>
    <col min="12808" max="12808" width="7.875" style="303" customWidth="1"/>
    <col min="12809" max="12811" width="9.125" style="303" customWidth="1"/>
    <col min="12812" max="12812" width="10.375" style="303" customWidth="1"/>
    <col min="12813" max="12814" width="9.125" style="303" customWidth="1"/>
    <col min="12815" max="12815" width="15.25" style="303" customWidth="1"/>
    <col min="12816" max="12816" width="7.5" style="303" customWidth="1"/>
    <col min="12817" max="12817" width="6.75" style="303" customWidth="1"/>
    <col min="12818" max="12818" width="7.625" style="303" customWidth="1"/>
    <col min="12819" max="12819" width="8.125" style="303" customWidth="1"/>
    <col min="12820" max="12820" width="7.875" style="303" customWidth="1"/>
    <col min="12821" max="12821" width="6.5" style="303" customWidth="1"/>
    <col min="12822" max="12822" width="7.375" style="303" customWidth="1"/>
    <col min="12823" max="12823" width="8.25" style="303" customWidth="1"/>
    <col min="12824" max="12824" width="7" style="303" customWidth="1"/>
    <col min="12825" max="12825" width="6.25" style="303" customWidth="1"/>
    <col min="12826" max="12826" width="5.125" style="303" customWidth="1"/>
    <col min="12827" max="12827" width="7.75" style="303" customWidth="1"/>
    <col min="12828" max="13054" width="9" style="303"/>
    <col min="13055" max="13055" width="10.625" style="303" customWidth="1"/>
    <col min="13056" max="13056" width="9.125" style="303" customWidth="1"/>
    <col min="13057" max="13058" width="7.75" style="303" customWidth="1"/>
    <col min="13059" max="13059" width="9.125" style="303" customWidth="1"/>
    <col min="13060" max="13060" width="8.625" style="303" customWidth="1"/>
    <col min="13061" max="13062" width="9.125" style="303" customWidth="1"/>
    <col min="13063" max="13063" width="12.875" style="303" customWidth="1"/>
    <col min="13064" max="13064" width="7.875" style="303" customWidth="1"/>
    <col min="13065" max="13067" width="9.125" style="303" customWidth="1"/>
    <col min="13068" max="13068" width="10.375" style="303" customWidth="1"/>
    <col min="13069" max="13070" width="9.125" style="303" customWidth="1"/>
    <col min="13071" max="13071" width="15.25" style="303" customWidth="1"/>
    <col min="13072" max="13072" width="7.5" style="303" customWidth="1"/>
    <col min="13073" max="13073" width="6.75" style="303" customWidth="1"/>
    <col min="13074" max="13074" width="7.625" style="303" customWidth="1"/>
    <col min="13075" max="13075" width="8.125" style="303" customWidth="1"/>
    <col min="13076" max="13076" width="7.875" style="303" customWidth="1"/>
    <col min="13077" max="13077" width="6.5" style="303" customWidth="1"/>
    <col min="13078" max="13078" width="7.375" style="303" customWidth="1"/>
    <col min="13079" max="13079" width="8.25" style="303" customWidth="1"/>
    <col min="13080" max="13080" width="7" style="303" customWidth="1"/>
    <col min="13081" max="13081" width="6.25" style="303" customWidth="1"/>
    <col min="13082" max="13082" width="5.125" style="303" customWidth="1"/>
    <col min="13083" max="13083" width="7.75" style="303" customWidth="1"/>
    <col min="13084" max="13310" width="9" style="303"/>
    <col min="13311" max="13311" width="10.625" style="303" customWidth="1"/>
    <col min="13312" max="13312" width="9.125" style="303" customWidth="1"/>
    <col min="13313" max="13314" width="7.75" style="303" customWidth="1"/>
    <col min="13315" max="13315" width="9.125" style="303" customWidth="1"/>
    <col min="13316" max="13316" width="8.625" style="303" customWidth="1"/>
    <col min="13317" max="13318" width="9.125" style="303" customWidth="1"/>
    <col min="13319" max="13319" width="12.875" style="303" customWidth="1"/>
    <col min="13320" max="13320" width="7.875" style="303" customWidth="1"/>
    <col min="13321" max="13323" width="9.125" style="303" customWidth="1"/>
    <col min="13324" max="13324" width="10.375" style="303" customWidth="1"/>
    <col min="13325" max="13326" width="9.125" style="303" customWidth="1"/>
    <col min="13327" max="13327" width="15.25" style="303" customWidth="1"/>
    <col min="13328" max="13328" width="7.5" style="303" customWidth="1"/>
    <col min="13329" max="13329" width="6.75" style="303" customWidth="1"/>
    <col min="13330" max="13330" width="7.625" style="303" customWidth="1"/>
    <col min="13331" max="13331" width="8.125" style="303" customWidth="1"/>
    <col min="13332" max="13332" width="7.875" style="303" customWidth="1"/>
    <col min="13333" max="13333" width="6.5" style="303" customWidth="1"/>
    <col min="13334" max="13334" width="7.375" style="303" customWidth="1"/>
    <col min="13335" max="13335" width="8.25" style="303" customWidth="1"/>
    <col min="13336" max="13336" width="7" style="303" customWidth="1"/>
    <col min="13337" max="13337" width="6.25" style="303" customWidth="1"/>
    <col min="13338" max="13338" width="5.125" style="303" customWidth="1"/>
    <col min="13339" max="13339" width="7.75" style="303" customWidth="1"/>
    <col min="13340" max="13566" width="9" style="303"/>
    <col min="13567" max="13567" width="10.625" style="303" customWidth="1"/>
    <col min="13568" max="13568" width="9.125" style="303" customWidth="1"/>
    <col min="13569" max="13570" width="7.75" style="303" customWidth="1"/>
    <col min="13571" max="13571" width="9.125" style="303" customWidth="1"/>
    <col min="13572" max="13572" width="8.625" style="303" customWidth="1"/>
    <col min="13573" max="13574" width="9.125" style="303" customWidth="1"/>
    <col min="13575" max="13575" width="12.875" style="303" customWidth="1"/>
    <col min="13576" max="13576" width="7.875" style="303" customWidth="1"/>
    <col min="13577" max="13579" width="9.125" style="303" customWidth="1"/>
    <col min="13580" max="13580" width="10.375" style="303" customWidth="1"/>
    <col min="13581" max="13582" width="9.125" style="303" customWidth="1"/>
    <col min="13583" max="13583" width="15.25" style="303" customWidth="1"/>
    <col min="13584" max="13584" width="7.5" style="303" customWidth="1"/>
    <col min="13585" max="13585" width="6.75" style="303" customWidth="1"/>
    <col min="13586" max="13586" width="7.625" style="303" customWidth="1"/>
    <col min="13587" max="13587" width="8.125" style="303" customWidth="1"/>
    <col min="13588" max="13588" width="7.875" style="303" customWidth="1"/>
    <col min="13589" max="13589" width="6.5" style="303" customWidth="1"/>
    <col min="13590" max="13590" width="7.375" style="303" customWidth="1"/>
    <col min="13591" max="13591" width="8.25" style="303" customWidth="1"/>
    <col min="13592" max="13592" width="7" style="303" customWidth="1"/>
    <col min="13593" max="13593" width="6.25" style="303" customWidth="1"/>
    <col min="13594" max="13594" width="5.125" style="303" customWidth="1"/>
    <col min="13595" max="13595" width="7.75" style="303" customWidth="1"/>
    <col min="13596" max="13822" width="9" style="303"/>
    <col min="13823" max="13823" width="10.625" style="303" customWidth="1"/>
    <col min="13824" max="13824" width="9.125" style="303" customWidth="1"/>
    <col min="13825" max="13826" width="7.75" style="303" customWidth="1"/>
    <col min="13827" max="13827" width="9.125" style="303" customWidth="1"/>
    <col min="13828" max="13828" width="8.625" style="303" customWidth="1"/>
    <col min="13829" max="13830" width="9.125" style="303" customWidth="1"/>
    <col min="13831" max="13831" width="12.875" style="303" customWidth="1"/>
    <col min="13832" max="13832" width="7.875" style="303" customWidth="1"/>
    <col min="13833" max="13835" width="9.125" style="303" customWidth="1"/>
    <col min="13836" max="13836" width="10.375" style="303" customWidth="1"/>
    <col min="13837" max="13838" width="9.125" style="303" customWidth="1"/>
    <col min="13839" max="13839" width="15.25" style="303" customWidth="1"/>
    <col min="13840" max="13840" width="7.5" style="303" customWidth="1"/>
    <col min="13841" max="13841" width="6.75" style="303" customWidth="1"/>
    <col min="13842" max="13842" width="7.625" style="303" customWidth="1"/>
    <col min="13843" max="13843" width="8.125" style="303" customWidth="1"/>
    <col min="13844" max="13844" width="7.875" style="303" customWidth="1"/>
    <col min="13845" max="13845" width="6.5" style="303" customWidth="1"/>
    <col min="13846" max="13846" width="7.375" style="303" customWidth="1"/>
    <col min="13847" max="13847" width="8.25" style="303" customWidth="1"/>
    <col min="13848" max="13848" width="7" style="303" customWidth="1"/>
    <col min="13849" max="13849" width="6.25" style="303" customWidth="1"/>
    <col min="13850" max="13850" width="5.125" style="303" customWidth="1"/>
    <col min="13851" max="13851" width="7.75" style="303" customWidth="1"/>
    <col min="13852" max="14078" width="9" style="303"/>
    <col min="14079" max="14079" width="10.625" style="303" customWidth="1"/>
    <col min="14080" max="14080" width="9.125" style="303" customWidth="1"/>
    <col min="14081" max="14082" width="7.75" style="303" customWidth="1"/>
    <col min="14083" max="14083" width="9.125" style="303" customWidth="1"/>
    <col min="14084" max="14084" width="8.625" style="303" customWidth="1"/>
    <col min="14085" max="14086" width="9.125" style="303" customWidth="1"/>
    <col min="14087" max="14087" width="12.875" style="303" customWidth="1"/>
    <col min="14088" max="14088" width="7.875" style="303" customWidth="1"/>
    <col min="14089" max="14091" width="9.125" style="303" customWidth="1"/>
    <col min="14092" max="14092" width="10.375" style="303" customWidth="1"/>
    <col min="14093" max="14094" width="9.125" style="303" customWidth="1"/>
    <col min="14095" max="14095" width="15.25" style="303" customWidth="1"/>
    <col min="14096" max="14096" width="7.5" style="303" customWidth="1"/>
    <col min="14097" max="14097" width="6.75" style="303" customWidth="1"/>
    <col min="14098" max="14098" width="7.625" style="303" customWidth="1"/>
    <col min="14099" max="14099" width="8.125" style="303" customWidth="1"/>
    <col min="14100" max="14100" width="7.875" style="303" customWidth="1"/>
    <col min="14101" max="14101" width="6.5" style="303" customWidth="1"/>
    <col min="14102" max="14102" width="7.375" style="303" customWidth="1"/>
    <col min="14103" max="14103" width="8.25" style="303" customWidth="1"/>
    <col min="14104" max="14104" width="7" style="303" customWidth="1"/>
    <col min="14105" max="14105" width="6.25" style="303" customWidth="1"/>
    <col min="14106" max="14106" width="5.125" style="303" customWidth="1"/>
    <col min="14107" max="14107" width="7.75" style="303" customWidth="1"/>
    <col min="14108" max="14334" width="9" style="303"/>
    <col min="14335" max="14335" width="10.625" style="303" customWidth="1"/>
    <col min="14336" max="14336" width="9.125" style="303" customWidth="1"/>
    <col min="14337" max="14338" width="7.75" style="303" customWidth="1"/>
    <col min="14339" max="14339" width="9.125" style="303" customWidth="1"/>
    <col min="14340" max="14340" width="8.625" style="303" customWidth="1"/>
    <col min="14341" max="14342" width="9.125" style="303" customWidth="1"/>
    <col min="14343" max="14343" width="12.875" style="303" customWidth="1"/>
    <col min="14344" max="14344" width="7.875" style="303" customWidth="1"/>
    <col min="14345" max="14347" width="9.125" style="303" customWidth="1"/>
    <col min="14348" max="14348" width="10.375" style="303" customWidth="1"/>
    <col min="14349" max="14350" width="9.125" style="303" customWidth="1"/>
    <col min="14351" max="14351" width="15.25" style="303" customWidth="1"/>
    <col min="14352" max="14352" width="7.5" style="303" customWidth="1"/>
    <col min="14353" max="14353" width="6.75" style="303" customWidth="1"/>
    <col min="14354" max="14354" width="7.625" style="303" customWidth="1"/>
    <col min="14355" max="14355" width="8.125" style="303" customWidth="1"/>
    <col min="14356" max="14356" width="7.875" style="303" customWidth="1"/>
    <col min="14357" max="14357" width="6.5" style="303" customWidth="1"/>
    <col min="14358" max="14358" width="7.375" style="303" customWidth="1"/>
    <col min="14359" max="14359" width="8.25" style="303" customWidth="1"/>
    <col min="14360" max="14360" width="7" style="303" customWidth="1"/>
    <col min="14361" max="14361" width="6.25" style="303" customWidth="1"/>
    <col min="14362" max="14362" width="5.125" style="303" customWidth="1"/>
    <col min="14363" max="14363" width="7.75" style="303" customWidth="1"/>
    <col min="14364" max="14590" width="9" style="303"/>
    <col min="14591" max="14591" width="10.625" style="303" customWidth="1"/>
    <col min="14592" max="14592" width="9.125" style="303" customWidth="1"/>
    <col min="14593" max="14594" width="7.75" style="303" customWidth="1"/>
    <col min="14595" max="14595" width="9.125" style="303" customWidth="1"/>
    <col min="14596" max="14596" width="8.625" style="303" customWidth="1"/>
    <col min="14597" max="14598" width="9.125" style="303" customWidth="1"/>
    <col min="14599" max="14599" width="12.875" style="303" customWidth="1"/>
    <col min="14600" max="14600" width="7.875" style="303" customWidth="1"/>
    <col min="14601" max="14603" width="9.125" style="303" customWidth="1"/>
    <col min="14604" max="14604" width="10.375" style="303" customWidth="1"/>
    <col min="14605" max="14606" width="9.125" style="303" customWidth="1"/>
    <col min="14607" max="14607" width="15.25" style="303" customWidth="1"/>
    <col min="14608" max="14608" width="7.5" style="303" customWidth="1"/>
    <col min="14609" max="14609" width="6.75" style="303" customWidth="1"/>
    <col min="14610" max="14610" width="7.625" style="303" customWidth="1"/>
    <col min="14611" max="14611" width="8.125" style="303" customWidth="1"/>
    <col min="14612" max="14612" width="7.875" style="303" customWidth="1"/>
    <col min="14613" max="14613" width="6.5" style="303" customWidth="1"/>
    <col min="14614" max="14614" width="7.375" style="303" customWidth="1"/>
    <col min="14615" max="14615" width="8.25" style="303" customWidth="1"/>
    <col min="14616" max="14616" width="7" style="303" customWidth="1"/>
    <col min="14617" max="14617" width="6.25" style="303" customWidth="1"/>
    <col min="14618" max="14618" width="5.125" style="303" customWidth="1"/>
    <col min="14619" max="14619" width="7.75" style="303" customWidth="1"/>
    <col min="14620" max="14846" width="9" style="303"/>
    <col min="14847" max="14847" width="10.625" style="303" customWidth="1"/>
    <col min="14848" max="14848" width="9.125" style="303" customWidth="1"/>
    <col min="14849" max="14850" width="7.75" style="303" customWidth="1"/>
    <col min="14851" max="14851" width="9.125" style="303" customWidth="1"/>
    <col min="14852" max="14852" width="8.625" style="303" customWidth="1"/>
    <col min="14853" max="14854" width="9.125" style="303" customWidth="1"/>
    <col min="14855" max="14855" width="12.875" style="303" customWidth="1"/>
    <col min="14856" max="14856" width="7.875" style="303" customWidth="1"/>
    <col min="14857" max="14859" width="9.125" style="303" customWidth="1"/>
    <col min="14860" max="14860" width="10.375" style="303" customWidth="1"/>
    <col min="14861" max="14862" width="9.125" style="303" customWidth="1"/>
    <col min="14863" max="14863" width="15.25" style="303" customWidth="1"/>
    <col min="14864" max="14864" width="7.5" style="303" customWidth="1"/>
    <col min="14865" max="14865" width="6.75" style="303" customWidth="1"/>
    <col min="14866" max="14866" width="7.625" style="303" customWidth="1"/>
    <col min="14867" max="14867" width="8.125" style="303" customWidth="1"/>
    <col min="14868" max="14868" width="7.875" style="303" customWidth="1"/>
    <col min="14869" max="14869" width="6.5" style="303" customWidth="1"/>
    <col min="14870" max="14870" width="7.375" style="303" customWidth="1"/>
    <col min="14871" max="14871" width="8.25" style="303" customWidth="1"/>
    <col min="14872" max="14872" width="7" style="303" customWidth="1"/>
    <col min="14873" max="14873" width="6.25" style="303" customWidth="1"/>
    <col min="14874" max="14874" width="5.125" style="303" customWidth="1"/>
    <col min="14875" max="14875" width="7.75" style="303" customWidth="1"/>
    <col min="14876" max="15102" width="9" style="303"/>
    <col min="15103" max="15103" width="10.625" style="303" customWidth="1"/>
    <col min="15104" max="15104" width="9.125" style="303" customWidth="1"/>
    <col min="15105" max="15106" width="7.75" style="303" customWidth="1"/>
    <col min="15107" max="15107" width="9.125" style="303" customWidth="1"/>
    <col min="15108" max="15108" width="8.625" style="303" customWidth="1"/>
    <col min="15109" max="15110" width="9.125" style="303" customWidth="1"/>
    <col min="15111" max="15111" width="12.875" style="303" customWidth="1"/>
    <col min="15112" max="15112" width="7.875" style="303" customWidth="1"/>
    <col min="15113" max="15115" width="9.125" style="303" customWidth="1"/>
    <col min="15116" max="15116" width="10.375" style="303" customWidth="1"/>
    <col min="15117" max="15118" width="9.125" style="303" customWidth="1"/>
    <col min="15119" max="15119" width="15.25" style="303" customWidth="1"/>
    <col min="15120" max="15120" width="7.5" style="303" customWidth="1"/>
    <col min="15121" max="15121" width="6.75" style="303" customWidth="1"/>
    <col min="15122" max="15122" width="7.625" style="303" customWidth="1"/>
    <col min="15123" max="15123" width="8.125" style="303" customWidth="1"/>
    <col min="15124" max="15124" width="7.875" style="303" customWidth="1"/>
    <col min="15125" max="15125" width="6.5" style="303" customWidth="1"/>
    <col min="15126" max="15126" width="7.375" style="303" customWidth="1"/>
    <col min="15127" max="15127" width="8.25" style="303" customWidth="1"/>
    <col min="15128" max="15128" width="7" style="303" customWidth="1"/>
    <col min="15129" max="15129" width="6.25" style="303" customWidth="1"/>
    <col min="15130" max="15130" width="5.125" style="303" customWidth="1"/>
    <col min="15131" max="15131" width="7.75" style="303" customWidth="1"/>
    <col min="15132" max="15358" width="9" style="303"/>
    <col min="15359" max="15359" width="10.625" style="303" customWidth="1"/>
    <col min="15360" max="15360" width="9.125" style="303" customWidth="1"/>
    <col min="15361" max="15362" width="7.75" style="303" customWidth="1"/>
    <col min="15363" max="15363" width="9.125" style="303" customWidth="1"/>
    <col min="15364" max="15364" width="8.625" style="303" customWidth="1"/>
    <col min="15365" max="15366" width="9.125" style="303" customWidth="1"/>
    <col min="15367" max="15367" width="12.875" style="303" customWidth="1"/>
    <col min="15368" max="15368" width="7.875" style="303" customWidth="1"/>
    <col min="15369" max="15371" width="9.125" style="303" customWidth="1"/>
    <col min="15372" max="15372" width="10.375" style="303" customWidth="1"/>
    <col min="15373" max="15374" width="9.125" style="303" customWidth="1"/>
    <col min="15375" max="15375" width="15.25" style="303" customWidth="1"/>
    <col min="15376" max="15376" width="7.5" style="303" customWidth="1"/>
    <col min="15377" max="15377" width="6.75" style="303" customWidth="1"/>
    <col min="15378" max="15378" width="7.625" style="303" customWidth="1"/>
    <col min="15379" max="15379" width="8.125" style="303" customWidth="1"/>
    <col min="15380" max="15380" width="7.875" style="303" customWidth="1"/>
    <col min="15381" max="15381" width="6.5" style="303" customWidth="1"/>
    <col min="15382" max="15382" width="7.375" style="303" customWidth="1"/>
    <col min="15383" max="15383" width="8.25" style="303" customWidth="1"/>
    <col min="15384" max="15384" width="7" style="303" customWidth="1"/>
    <col min="15385" max="15385" width="6.25" style="303" customWidth="1"/>
    <col min="15386" max="15386" width="5.125" style="303" customWidth="1"/>
    <col min="15387" max="15387" width="7.75" style="303" customWidth="1"/>
    <col min="15388" max="15614" width="9" style="303"/>
    <col min="15615" max="15615" width="10.625" style="303" customWidth="1"/>
    <col min="15616" max="15616" width="9.125" style="303" customWidth="1"/>
    <col min="15617" max="15618" width="7.75" style="303" customWidth="1"/>
    <col min="15619" max="15619" width="9.125" style="303" customWidth="1"/>
    <col min="15620" max="15620" width="8.625" style="303" customWidth="1"/>
    <col min="15621" max="15622" width="9.125" style="303" customWidth="1"/>
    <col min="15623" max="15623" width="12.875" style="303" customWidth="1"/>
    <col min="15624" max="15624" width="7.875" style="303" customWidth="1"/>
    <col min="15625" max="15627" width="9.125" style="303" customWidth="1"/>
    <col min="15628" max="15628" width="10.375" style="303" customWidth="1"/>
    <col min="15629" max="15630" width="9.125" style="303" customWidth="1"/>
    <col min="15631" max="15631" width="15.25" style="303" customWidth="1"/>
    <col min="15632" max="15632" width="7.5" style="303" customWidth="1"/>
    <col min="15633" max="15633" width="6.75" style="303" customWidth="1"/>
    <col min="15634" max="15634" width="7.625" style="303" customWidth="1"/>
    <col min="15635" max="15635" width="8.125" style="303" customWidth="1"/>
    <col min="15636" max="15636" width="7.875" style="303" customWidth="1"/>
    <col min="15637" max="15637" width="6.5" style="303" customWidth="1"/>
    <col min="15638" max="15638" width="7.375" style="303" customWidth="1"/>
    <col min="15639" max="15639" width="8.25" style="303" customWidth="1"/>
    <col min="15640" max="15640" width="7" style="303" customWidth="1"/>
    <col min="15641" max="15641" width="6.25" style="303" customWidth="1"/>
    <col min="15642" max="15642" width="5.125" style="303" customWidth="1"/>
    <col min="15643" max="15643" width="7.75" style="303" customWidth="1"/>
    <col min="15644" max="15870" width="9" style="303"/>
    <col min="15871" max="15871" width="10.625" style="303" customWidth="1"/>
    <col min="15872" max="15872" width="9.125" style="303" customWidth="1"/>
    <col min="15873" max="15874" width="7.75" style="303" customWidth="1"/>
    <col min="15875" max="15875" width="9.125" style="303" customWidth="1"/>
    <col min="15876" max="15876" width="8.625" style="303" customWidth="1"/>
    <col min="15877" max="15878" width="9.125" style="303" customWidth="1"/>
    <col min="15879" max="15879" width="12.875" style="303" customWidth="1"/>
    <col min="15880" max="15880" width="7.875" style="303" customWidth="1"/>
    <col min="15881" max="15883" width="9.125" style="303" customWidth="1"/>
    <col min="15884" max="15884" width="10.375" style="303" customWidth="1"/>
    <col min="15885" max="15886" width="9.125" style="303" customWidth="1"/>
    <col min="15887" max="15887" width="15.25" style="303" customWidth="1"/>
    <col min="15888" max="15888" width="7.5" style="303" customWidth="1"/>
    <col min="15889" max="15889" width="6.75" style="303" customWidth="1"/>
    <col min="15890" max="15890" width="7.625" style="303" customWidth="1"/>
    <col min="15891" max="15891" width="8.125" style="303" customWidth="1"/>
    <col min="15892" max="15892" width="7.875" style="303" customWidth="1"/>
    <col min="15893" max="15893" width="6.5" style="303" customWidth="1"/>
    <col min="15894" max="15894" width="7.375" style="303" customWidth="1"/>
    <col min="15895" max="15895" width="8.25" style="303" customWidth="1"/>
    <col min="15896" max="15896" width="7" style="303" customWidth="1"/>
    <col min="15897" max="15897" width="6.25" style="303" customWidth="1"/>
    <col min="15898" max="15898" width="5.125" style="303" customWidth="1"/>
    <col min="15899" max="15899" width="7.75" style="303" customWidth="1"/>
    <col min="15900" max="16126" width="9" style="303"/>
    <col min="16127" max="16127" width="10.625" style="303" customWidth="1"/>
    <col min="16128" max="16128" width="9.125" style="303" customWidth="1"/>
    <col min="16129" max="16130" width="7.75" style="303" customWidth="1"/>
    <col min="16131" max="16131" width="9.125" style="303" customWidth="1"/>
    <col min="16132" max="16132" width="8.625" style="303" customWidth="1"/>
    <col min="16133" max="16134" width="9.125" style="303" customWidth="1"/>
    <col min="16135" max="16135" width="12.875" style="303" customWidth="1"/>
    <col min="16136" max="16136" width="7.875" style="303" customWidth="1"/>
    <col min="16137" max="16139" width="9.125" style="303" customWidth="1"/>
    <col min="16140" max="16140" width="10.375" style="303" customWidth="1"/>
    <col min="16141" max="16142" width="9.125" style="303" customWidth="1"/>
    <col min="16143" max="16143" width="15.25" style="303" customWidth="1"/>
    <col min="16144" max="16144" width="7.5" style="303" customWidth="1"/>
    <col min="16145" max="16145" width="6.75" style="303" customWidth="1"/>
    <col min="16146" max="16146" width="7.625" style="303" customWidth="1"/>
    <col min="16147" max="16147" width="8.125" style="303" customWidth="1"/>
    <col min="16148" max="16148" width="7.875" style="303" customWidth="1"/>
    <col min="16149" max="16149" width="6.5" style="303" customWidth="1"/>
    <col min="16150" max="16150" width="7.375" style="303" customWidth="1"/>
    <col min="16151" max="16151" width="8.25" style="303" customWidth="1"/>
    <col min="16152" max="16152" width="7" style="303" customWidth="1"/>
    <col min="16153" max="16153" width="6.25" style="303" customWidth="1"/>
    <col min="16154" max="16154" width="5.125" style="303" customWidth="1"/>
    <col min="16155" max="16155" width="7.75" style="303" customWidth="1"/>
    <col min="16156" max="16384" width="9" style="303"/>
  </cols>
  <sheetData>
    <row r="1" spans="1:28" ht="5.0999999999999996" customHeight="1"/>
    <row r="2" spans="1:28" ht="50.1" customHeight="1">
      <c r="A2" s="838"/>
      <c r="B2" s="838"/>
      <c r="C2" s="838"/>
      <c r="D2" s="838"/>
      <c r="E2" s="838"/>
      <c r="F2" s="838"/>
      <c r="G2" s="838"/>
      <c r="H2" s="838"/>
      <c r="I2" s="838"/>
      <c r="J2" s="838"/>
      <c r="K2" s="304"/>
      <c r="L2" s="304"/>
      <c r="M2" s="304"/>
      <c r="N2" s="304"/>
      <c r="O2" s="304"/>
      <c r="P2" s="304"/>
      <c r="Q2" s="304"/>
      <c r="R2" s="304"/>
      <c r="S2" s="838"/>
      <c r="T2" s="838"/>
      <c r="U2" s="838"/>
      <c r="V2" s="838"/>
      <c r="W2" s="838"/>
      <c r="X2" s="838"/>
      <c r="Y2" s="838"/>
      <c r="Z2" s="838"/>
      <c r="AA2" s="838"/>
      <c r="AB2" s="305"/>
    </row>
    <row r="3" spans="1:28" s="8" customFormat="1" ht="24.75" customHeight="1">
      <c r="A3" s="839" t="s">
        <v>221</v>
      </c>
      <c r="B3" s="839"/>
      <c r="C3" s="839"/>
      <c r="D3" s="839"/>
      <c r="E3" s="839"/>
      <c r="F3" s="839"/>
      <c r="G3" s="839"/>
      <c r="H3" s="839"/>
      <c r="I3" s="839"/>
      <c r="J3" s="839"/>
      <c r="K3" s="839" t="s">
        <v>222</v>
      </c>
      <c r="L3" s="839"/>
      <c r="M3" s="839"/>
      <c r="N3" s="839"/>
      <c r="O3" s="839"/>
      <c r="P3" s="839"/>
      <c r="Q3" s="839"/>
      <c r="R3" s="840" t="s">
        <v>223</v>
      </c>
      <c r="S3" s="840"/>
      <c r="T3" s="840"/>
      <c r="U3" s="840"/>
      <c r="V3" s="840"/>
      <c r="W3" s="840"/>
      <c r="X3" s="840"/>
      <c r="Y3" s="840"/>
      <c r="Z3" s="840"/>
      <c r="AA3" s="840"/>
      <c r="AB3" s="306"/>
    </row>
    <row r="4" spans="1:28" s="8" customFormat="1" ht="20.100000000000001" customHeight="1">
      <c r="A4" s="837" t="s">
        <v>224</v>
      </c>
      <c r="B4" s="837"/>
      <c r="C4" s="837"/>
      <c r="D4" s="837"/>
      <c r="E4" s="837"/>
      <c r="F4" s="837"/>
      <c r="G4" s="837"/>
      <c r="H4" s="837"/>
      <c r="I4" s="837"/>
      <c r="J4" s="837"/>
      <c r="K4" s="837" t="s">
        <v>225</v>
      </c>
      <c r="L4" s="837"/>
      <c r="M4" s="837"/>
      <c r="N4" s="837"/>
      <c r="O4" s="837"/>
      <c r="P4" s="837"/>
      <c r="Q4" s="837"/>
      <c r="R4" s="837" t="s">
        <v>225</v>
      </c>
      <c r="S4" s="837"/>
      <c r="T4" s="837"/>
      <c r="U4" s="837"/>
      <c r="V4" s="837"/>
      <c r="W4" s="837"/>
      <c r="X4" s="837"/>
      <c r="Y4" s="837"/>
      <c r="Z4" s="837"/>
      <c r="AA4" s="837"/>
      <c r="AB4" s="306"/>
    </row>
    <row r="5" spans="1:28" s="91" customFormat="1" ht="20.100000000000001" customHeight="1">
      <c r="A5" s="10" t="s">
        <v>226</v>
      </c>
      <c r="B5" s="307"/>
      <c r="C5" s="307"/>
      <c r="D5" s="307"/>
      <c r="E5" s="308"/>
      <c r="F5" s="307"/>
      <c r="G5" s="307"/>
      <c r="H5" s="309"/>
      <c r="I5" s="769" t="s">
        <v>227</v>
      </c>
      <c r="J5" s="765"/>
      <c r="K5" s="10" t="s">
        <v>226</v>
      </c>
      <c r="L5" s="310"/>
      <c r="M5" s="307"/>
      <c r="N5" s="307"/>
      <c r="O5" s="10"/>
      <c r="P5" s="769" t="s">
        <v>227</v>
      </c>
      <c r="Q5" s="765"/>
      <c r="R5" s="10" t="s">
        <v>226</v>
      </c>
      <c r="S5" s="10"/>
      <c r="T5" s="307"/>
      <c r="U5" s="307"/>
      <c r="V5" s="311"/>
      <c r="W5" s="307"/>
      <c r="X5" s="307"/>
      <c r="Y5" s="10"/>
      <c r="Z5" s="769" t="s">
        <v>227</v>
      </c>
      <c r="AA5" s="765"/>
      <c r="AB5" s="312"/>
    </row>
    <row r="6" spans="1:28" s="315" customFormat="1" ht="44.1" customHeight="1">
      <c r="A6" s="313" t="s">
        <v>102</v>
      </c>
      <c r="B6" s="843" t="s">
        <v>228</v>
      </c>
      <c r="C6" s="844"/>
      <c r="D6" s="844"/>
      <c r="E6" s="845"/>
      <c r="F6" s="845"/>
      <c r="G6" s="846"/>
      <c r="H6" s="847" t="s">
        <v>229</v>
      </c>
      <c r="I6" s="848"/>
      <c r="J6" s="849"/>
      <c r="K6" s="276" t="s">
        <v>46</v>
      </c>
      <c r="L6" s="843" t="s">
        <v>230</v>
      </c>
      <c r="M6" s="844"/>
      <c r="N6" s="844"/>
      <c r="O6" s="850"/>
      <c r="P6" s="850"/>
      <c r="Q6" s="851"/>
      <c r="R6" s="276" t="s">
        <v>46</v>
      </c>
      <c r="S6" s="852" t="s">
        <v>231</v>
      </c>
      <c r="T6" s="852"/>
      <c r="U6" s="852"/>
      <c r="V6" s="852"/>
      <c r="W6" s="852"/>
      <c r="X6" s="852"/>
      <c r="Y6" s="853" t="s">
        <v>232</v>
      </c>
      <c r="Z6" s="854"/>
      <c r="AA6" s="855"/>
      <c r="AB6" s="314"/>
    </row>
    <row r="7" spans="1:28" s="315" customFormat="1" ht="21.6" customHeight="1">
      <c r="A7" s="724" t="s">
        <v>53</v>
      </c>
      <c r="B7" s="316" t="s">
        <v>233</v>
      </c>
      <c r="C7" s="836" t="s">
        <v>234</v>
      </c>
      <c r="D7" s="859"/>
      <c r="E7" s="316" t="s">
        <v>235</v>
      </c>
      <c r="F7" s="836" t="s">
        <v>236</v>
      </c>
      <c r="G7" s="859"/>
      <c r="H7" s="317"/>
      <c r="I7" s="318" t="s">
        <v>237</v>
      </c>
      <c r="J7" s="319" t="s">
        <v>238</v>
      </c>
      <c r="K7" s="320" t="s">
        <v>53</v>
      </c>
      <c r="L7" s="321" t="s">
        <v>233</v>
      </c>
      <c r="M7" s="836" t="s">
        <v>234</v>
      </c>
      <c r="N7" s="836"/>
      <c r="O7" s="316" t="s">
        <v>235</v>
      </c>
      <c r="P7" s="836" t="s">
        <v>236</v>
      </c>
      <c r="Q7" s="859"/>
      <c r="R7" s="320" t="s">
        <v>53</v>
      </c>
      <c r="S7" s="322" t="s">
        <v>239</v>
      </c>
      <c r="T7" s="836" t="s">
        <v>240</v>
      </c>
      <c r="U7" s="836"/>
      <c r="V7" s="316" t="s">
        <v>235</v>
      </c>
      <c r="W7" s="836" t="s">
        <v>241</v>
      </c>
      <c r="X7" s="836"/>
      <c r="Y7" s="856"/>
      <c r="Z7" s="857"/>
      <c r="AA7" s="858"/>
      <c r="AB7" s="314"/>
    </row>
    <row r="8" spans="1:28" s="315" customFormat="1" ht="18.75" customHeight="1">
      <c r="A8" s="323" t="s">
        <v>242</v>
      </c>
      <c r="B8" s="324"/>
      <c r="C8" s="325" t="s">
        <v>237</v>
      </c>
      <c r="D8" s="326" t="s">
        <v>238</v>
      </c>
      <c r="E8" s="327"/>
      <c r="F8" s="325" t="s">
        <v>237</v>
      </c>
      <c r="G8" s="326" t="s">
        <v>238</v>
      </c>
      <c r="H8" s="317"/>
      <c r="I8" s="328"/>
      <c r="J8" s="329"/>
      <c r="K8" s="676" t="s">
        <v>243</v>
      </c>
      <c r="L8" s="330"/>
      <c r="M8" s="325" t="s">
        <v>237</v>
      </c>
      <c r="N8" s="326" t="s">
        <v>238</v>
      </c>
      <c r="O8" s="327"/>
      <c r="P8" s="325" t="s">
        <v>237</v>
      </c>
      <c r="Q8" s="326" t="s">
        <v>238</v>
      </c>
      <c r="R8" s="676" t="s">
        <v>243</v>
      </c>
      <c r="S8" s="331"/>
      <c r="T8" s="325" t="s">
        <v>237</v>
      </c>
      <c r="U8" s="326" t="s">
        <v>238</v>
      </c>
      <c r="V8" s="327"/>
      <c r="W8" s="325" t="s">
        <v>237</v>
      </c>
      <c r="X8" s="332" t="s">
        <v>238</v>
      </c>
      <c r="Y8" s="333"/>
      <c r="Z8" s="325" t="s">
        <v>237</v>
      </c>
      <c r="AA8" s="326" t="s">
        <v>238</v>
      </c>
      <c r="AB8" s="314"/>
    </row>
    <row r="9" spans="1:28" s="315" customFormat="1" ht="29.25" customHeight="1">
      <c r="A9" s="334"/>
      <c r="B9" s="335"/>
      <c r="C9" s="336" t="s">
        <v>68</v>
      </c>
      <c r="D9" s="336" t="s">
        <v>69</v>
      </c>
      <c r="E9" s="337"/>
      <c r="F9" s="336" t="s">
        <v>68</v>
      </c>
      <c r="G9" s="338" t="s">
        <v>69</v>
      </c>
      <c r="H9" s="339"/>
      <c r="I9" s="340" t="s">
        <v>68</v>
      </c>
      <c r="J9" s="341" t="s">
        <v>69</v>
      </c>
      <c r="K9" s="342"/>
      <c r="L9" s="343"/>
      <c r="M9" s="336" t="s">
        <v>68</v>
      </c>
      <c r="N9" s="336" t="s">
        <v>69</v>
      </c>
      <c r="O9" s="337"/>
      <c r="P9" s="336" t="s">
        <v>68</v>
      </c>
      <c r="Q9" s="338" t="s">
        <v>69</v>
      </c>
      <c r="R9" s="342"/>
      <c r="S9" s="344"/>
      <c r="T9" s="336" t="s">
        <v>68</v>
      </c>
      <c r="U9" s="336" t="s">
        <v>69</v>
      </c>
      <c r="V9" s="337"/>
      <c r="W9" s="336" t="s">
        <v>68</v>
      </c>
      <c r="X9" s="336" t="s">
        <v>69</v>
      </c>
      <c r="Y9" s="345"/>
      <c r="Z9" s="336" t="s">
        <v>68</v>
      </c>
      <c r="AA9" s="338" t="s">
        <v>69</v>
      </c>
      <c r="AB9" s="314"/>
    </row>
    <row r="10" spans="1:28" ht="33.6" customHeight="1">
      <c r="A10" s="346">
        <v>2013</v>
      </c>
      <c r="B10" s="347">
        <v>40704</v>
      </c>
      <c r="C10" s="348">
        <v>20486</v>
      </c>
      <c r="D10" s="348">
        <v>20218</v>
      </c>
      <c r="E10" s="348">
        <v>45703</v>
      </c>
      <c r="F10" s="348">
        <v>23143</v>
      </c>
      <c r="G10" s="348">
        <v>22560</v>
      </c>
      <c r="H10" s="348">
        <v>22718</v>
      </c>
      <c r="I10" s="348">
        <v>11307</v>
      </c>
      <c r="J10" s="349">
        <v>11411</v>
      </c>
      <c r="K10" s="350">
        <v>2013</v>
      </c>
      <c r="L10" s="351">
        <v>9337</v>
      </c>
      <c r="M10" s="351">
        <v>4744</v>
      </c>
      <c r="N10" s="351">
        <v>4593</v>
      </c>
      <c r="O10" s="351">
        <v>12557</v>
      </c>
      <c r="P10" s="351">
        <v>6383</v>
      </c>
      <c r="Q10" s="354">
        <v>6174</v>
      </c>
      <c r="R10" s="350">
        <v>2013</v>
      </c>
      <c r="S10" s="351">
        <v>8649</v>
      </c>
      <c r="T10" s="351">
        <v>4435</v>
      </c>
      <c r="U10" s="351">
        <v>4214</v>
      </c>
      <c r="V10" s="351">
        <v>10428</v>
      </c>
      <c r="W10" s="351">
        <v>5453</v>
      </c>
      <c r="X10" s="351">
        <v>4975</v>
      </c>
      <c r="Y10" s="351">
        <v>-4999</v>
      </c>
      <c r="Z10" s="351">
        <v>-2657</v>
      </c>
      <c r="AA10" s="354">
        <v>-2342</v>
      </c>
      <c r="AB10" s="305"/>
    </row>
    <row r="11" spans="1:28" s="183" customFormat="1" ht="33.6" customHeight="1">
      <c r="A11" s="346">
        <v>2014</v>
      </c>
      <c r="B11" s="347">
        <v>42002</v>
      </c>
      <c r="C11" s="348">
        <v>21324</v>
      </c>
      <c r="D11" s="348">
        <v>20678</v>
      </c>
      <c r="E11" s="348">
        <v>44470</v>
      </c>
      <c r="F11" s="348">
        <v>22431</v>
      </c>
      <c r="G11" s="348">
        <v>22039</v>
      </c>
      <c r="H11" s="348">
        <v>22858</v>
      </c>
      <c r="I11" s="348">
        <v>11314</v>
      </c>
      <c r="J11" s="349">
        <v>11544</v>
      </c>
      <c r="K11" s="350">
        <v>2014</v>
      </c>
      <c r="L11" s="351">
        <v>9833</v>
      </c>
      <c r="M11" s="351">
        <v>5016</v>
      </c>
      <c r="N11" s="351">
        <v>4817</v>
      </c>
      <c r="O11" s="351">
        <v>11238</v>
      </c>
      <c r="P11" s="351">
        <v>5655</v>
      </c>
      <c r="Q11" s="354">
        <v>5583</v>
      </c>
      <c r="R11" s="350">
        <v>2014</v>
      </c>
      <c r="S11" s="351">
        <v>9311</v>
      </c>
      <c r="T11" s="351">
        <v>4994</v>
      </c>
      <c r="U11" s="351">
        <v>4317</v>
      </c>
      <c r="V11" s="351">
        <v>10374</v>
      </c>
      <c r="W11" s="351">
        <v>5462</v>
      </c>
      <c r="X11" s="351">
        <v>4912</v>
      </c>
      <c r="Y11" s="351">
        <v>-2468</v>
      </c>
      <c r="Z11" s="351">
        <v>-1107</v>
      </c>
      <c r="AA11" s="354">
        <v>-1361</v>
      </c>
      <c r="AB11" s="352"/>
    </row>
    <row r="12" spans="1:28" s="182" customFormat="1" ht="33.6" customHeight="1">
      <c r="A12" s="346">
        <v>2015</v>
      </c>
      <c r="B12" s="347">
        <v>37683</v>
      </c>
      <c r="C12" s="348">
        <v>19337</v>
      </c>
      <c r="D12" s="348">
        <v>18346</v>
      </c>
      <c r="E12" s="348">
        <v>38965</v>
      </c>
      <c r="F12" s="348">
        <v>19910</v>
      </c>
      <c r="G12" s="348">
        <v>19055</v>
      </c>
      <c r="H12" s="348">
        <v>19839</v>
      </c>
      <c r="I12" s="348">
        <v>9983</v>
      </c>
      <c r="J12" s="349">
        <v>9856</v>
      </c>
      <c r="K12" s="350">
        <v>2015</v>
      </c>
      <c r="L12" s="351">
        <v>9109</v>
      </c>
      <c r="M12" s="351">
        <v>4698</v>
      </c>
      <c r="N12" s="351">
        <v>4411</v>
      </c>
      <c r="O12" s="351">
        <v>9062</v>
      </c>
      <c r="P12" s="351">
        <v>4690</v>
      </c>
      <c r="Q12" s="354">
        <v>4372</v>
      </c>
      <c r="R12" s="350">
        <v>2015</v>
      </c>
      <c r="S12" s="351">
        <v>8735</v>
      </c>
      <c r="T12" s="351">
        <v>4656</v>
      </c>
      <c r="U12" s="351">
        <v>4079</v>
      </c>
      <c r="V12" s="351">
        <v>10064</v>
      </c>
      <c r="W12" s="351">
        <v>5237</v>
      </c>
      <c r="X12" s="351">
        <v>4827</v>
      </c>
      <c r="Y12" s="351">
        <v>-1282</v>
      </c>
      <c r="Z12" s="351">
        <v>-573</v>
      </c>
      <c r="AA12" s="354">
        <v>-709</v>
      </c>
      <c r="AB12" s="353"/>
    </row>
    <row r="13" spans="1:28" s="182" customFormat="1" ht="33.6" customHeight="1">
      <c r="A13" s="346">
        <v>2016</v>
      </c>
      <c r="B13" s="347">
        <v>37368</v>
      </c>
      <c r="C13" s="348">
        <v>19072</v>
      </c>
      <c r="D13" s="348">
        <v>18296</v>
      </c>
      <c r="E13" s="348">
        <v>38373</v>
      </c>
      <c r="F13" s="348">
        <v>19707</v>
      </c>
      <c r="G13" s="348">
        <v>18666</v>
      </c>
      <c r="H13" s="348">
        <v>19723</v>
      </c>
      <c r="I13" s="348">
        <v>9931</v>
      </c>
      <c r="J13" s="349">
        <v>9792</v>
      </c>
      <c r="K13" s="350">
        <v>2016</v>
      </c>
      <c r="L13" s="351">
        <v>9371</v>
      </c>
      <c r="M13" s="351">
        <v>4742</v>
      </c>
      <c r="N13" s="351">
        <v>4629</v>
      </c>
      <c r="O13" s="351">
        <v>8642</v>
      </c>
      <c r="P13" s="351">
        <v>4522</v>
      </c>
      <c r="Q13" s="354">
        <v>4120</v>
      </c>
      <c r="R13" s="350">
        <v>2016</v>
      </c>
      <c r="S13" s="351">
        <v>8274</v>
      </c>
      <c r="T13" s="351">
        <v>4399</v>
      </c>
      <c r="U13" s="351">
        <v>3875</v>
      </c>
      <c r="V13" s="351">
        <v>10008</v>
      </c>
      <c r="W13" s="351">
        <v>5254</v>
      </c>
      <c r="X13" s="351">
        <v>4754</v>
      </c>
      <c r="Y13" s="351">
        <v>-1005</v>
      </c>
      <c r="Z13" s="351">
        <v>-635</v>
      </c>
      <c r="AA13" s="354">
        <v>-370</v>
      </c>
      <c r="AB13" s="353"/>
    </row>
    <row r="14" spans="1:28" s="182" customFormat="1" ht="33.6" customHeight="1">
      <c r="A14" s="346">
        <v>2017</v>
      </c>
      <c r="B14" s="347">
        <v>32780</v>
      </c>
      <c r="C14" s="348">
        <v>16730</v>
      </c>
      <c r="D14" s="348">
        <v>16050</v>
      </c>
      <c r="E14" s="348">
        <v>36115</v>
      </c>
      <c r="F14" s="348">
        <v>18452</v>
      </c>
      <c r="G14" s="348">
        <v>17663</v>
      </c>
      <c r="H14" s="348">
        <v>16960</v>
      </c>
      <c r="I14" s="348">
        <v>8493</v>
      </c>
      <c r="J14" s="349">
        <v>8467</v>
      </c>
      <c r="K14" s="350">
        <v>2017</v>
      </c>
      <c r="L14" s="351">
        <v>8457</v>
      </c>
      <c r="M14" s="351">
        <v>4342</v>
      </c>
      <c r="N14" s="351">
        <v>4115</v>
      </c>
      <c r="O14" s="351">
        <v>9099</v>
      </c>
      <c r="P14" s="351">
        <v>4645</v>
      </c>
      <c r="Q14" s="354">
        <v>4454</v>
      </c>
      <c r="R14" s="350">
        <v>2017</v>
      </c>
      <c r="S14" s="351">
        <v>7363</v>
      </c>
      <c r="T14" s="351">
        <v>3895</v>
      </c>
      <c r="U14" s="351">
        <v>3468</v>
      </c>
      <c r="V14" s="351">
        <v>10056</v>
      </c>
      <c r="W14" s="351">
        <v>5314</v>
      </c>
      <c r="X14" s="351">
        <v>4742</v>
      </c>
      <c r="Y14" s="351">
        <v>-3335</v>
      </c>
      <c r="Z14" s="351">
        <v>-1722</v>
      </c>
      <c r="AA14" s="354">
        <v>-1613</v>
      </c>
      <c r="AB14" s="353"/>
    </row>
    <row r="15" spans="1:28" s="183" customFormat="1" ht="33.6" customHeight="1">
      <c r="A15" s="355">
        <v>2018</v>
      </c>
      <c r="B15" s="356">
        <f t="shared" ref="B15:J15" si="0">SUM(B16:B27)</f>
        <v>33446</v>
      </c>
      <c r="C15" s="357">
        <f t="shared" si="0"/>
        <v>17152</v>
      </c>
      <c r="D15" s="357">
        <f t="shared" si="0"/>
        <v>16294</v>
      </c>
      <c r="E15" s="357">
        <f t="shared" si="0"/>
        <v>35300</v>
      </c>
      <c r="F15" s="357">
        <f t="shared" si="0"/>
        <v>18023</v>
      </c>
      <c r="G15" s="357">
        <f t="shared" si="0"/>
        <v>17277</v>
      </c>
      <c r="H15" s="357">
        <f t="shared" si="0"/>
        <v>17381</v>
      </c>
      <c r="I15" s="357">
        <f t="shared" si="0"/>
        <v>8679</v>
      </c>
      <c r="J15" s="358">
        <f t="shared" si="0"/>
        <v>8702</v>
      </c>
      <c r="K15" s="359">
        <v>2018</v>
      </c>
      <c r="L15" s="360">
        <f t="shared" ref="L15:Q15" si="1">SUM(L16:L27)</f>
        <v>8651</v>
      </c>
      <c r="M15" s="360">
        <f t="shared" si="1"/>
        <v>4394</v>
      </c>
      <c r="N15" s="360">
        <f t="shared" si="1"/>
        <v>4257</v>
      </c>
      <c r="O15" s="360">
        <f t="shared" si="1"/>
        <v>8037</v>
      </c>
      <c r="P15" s="360">
        <f t="shared" si="1"/>
        <v>4163</v>
      </c>
      <c r="Q15" s="361">
        <f t="shared" si="1"/>
        <v>3874</v>
      </c>
      <c r="R15" s="359">
        <v>2018</v>
      </c>
      <c r="S15" s="360">
        <f t="shared" ref="S15:AA15" si="2">SUM(S16:S27)</f>
        <v>7414</v>
      </c>
      <c r="T15" s="360">
        <f t="shared" si="2"/>
        <v>4079</v>
      </c>
      <c r="U15" s="360">
        <f t="shared" si="2"/>
        <v>3335</v>
      </c>
      <c r="V15" s="360">
        <f t="shared" si="2"/>
        <v>9882</v>
      </c>
      <c r="W15" s="360">
        <f t="shared" si="2"/>
        <v>5181</v>
      </c>
      <c r="X15" s="360">
        <f t="shared" si="2"/>
        <v>4701</v>
      </c>
      <c r="Y15" s="360">
        <f t="shared" si="2"/>
        <v>-1854</v>
      </c>
      <c r="Z15" s="360">
        <f t="shared" si="2"/>
        <v>-871</v>
      </c>
      <c r="AA15" s="361">
        <f t="shared" si="2"/>
        <v>-983</v>
      </c>
      <c r="AB15" s="352"/>
    </row>
    <row r="16" spans="1:28" ht="33.6" customHeight="1">
      <c r="A16" s="362" t="s">
        <v>208</v>
      </c>
      <c r="B16" s="347">
        <v>3325</v>
      </c>
      <c r="C16" s="348">
        <v>1662</v>
      </c>
      <c r="D16" s="348">
        <v>1663</v>
      </c>
      <c r="E16" s="348">
        <v>3614</v>
      </c>
      <c r="F16" s="348">
        <v>1764</v>
      </c>
      <c r="G16" s="348">
        <v>1850</v>
      </c>
      <c r="H16" s="348">
        <v>1639</v>
      </c>
      <c r="I16" s="348">
        <v>795</v>
      </c>
      <c r="J16" s="349">
        <v>844</v>
      </c>
      <c r="K16" s="363" t="s">
        <v>208</v>
      </c>
      <c r="L16" s="351">
        <v>1016</v>
      </c>
      <c r="M16" s="351">
        <v>509</v>
      </c>
      <c r="N16" s="351">
        <v>507</v>
      </c>
      <c r="O16" s="351">
        <v>938</v>
      </c>
      <c r="P16" s="351">
        <v>437</v>
      </c>
      <c r="Q16" s="354">
        <v>501</v>
      </c>
      <c r="R16" s="363" t="s">
        <v>208</v>
      </c>
      <c r="S16" s="351">
        <v>670</v>
      </c>
      <c r="T16" s="351">
        <v>358</v>
      </c>
      <c r="U16" s="351">
        <v>312</v>
      </c>
      <c r="V16" s="351">
        <v>1037</v>
      </c>
      <c r="W16" s="351">
        <v>532</v>
      </c>
      <c r="X16" s="351">
        <v>505</v>
      </c>
      <c r="Y16" s="351">
        <v>-289</v>
      </c>
      <c r="Z16" s="351">
        <v>-102</v>
      </c>
      <c r="AA16" s="354">
        <v>-187</v>
      </c>
      <c r="AB16" s="364"/>
    </row>
    <row r="17" spans="1:28" ht="33.6" customHeight="1">
      <c r="A17" s="362" t="s">
        <v>209</v>
      </c>
      <c r="B17" s="347">
        <v>3180</v>
      </c>
      <c r="C17" s="348">
        <v>1614</v>
      </c>
      <c r="D17" s="348">
        <v>1566</v>
      </c>
      <c r="E17" s="348">
        <v>3379</v>
      </c>
      <c r="F17" s="348">
        <v>1694</v>
      </c>
      <c r="G17" s="348">
        <v>1685</v>
      </c>
      <c r="H17" s="348">
        <v>1547</v>
      </c>
      <c r="I17" s="348">
        <v>764</v>
      </c>
      <c r="J17" s="349">
        <v>783</v>
      </c>
      <c r="K17" s="363" t="s">
        <v>209</v>
      </c>
      <c r="L17" s="351">
        <v>915</v>
      </c>
      <c r="M17" s="351">
        <v>451</v>
      </c>
      <c r="N17" s="351">
        <v>464</v>
      </c>
      <c r="O17" s="351">
        <v>767</v>
      </c>
      <c r="P17" s="351">
        <v>386</v>
      </c>
      <c r="Q17" s="354">
        <v>381</v>
      </c>
      <c r="R17" s="363" t="s">
        <v>209</v>
      </c>
      <c r="S17" s="351">
        <v>718</v>
      </c>
      <c r="T17" s="351">
        <v>399</v>
      </c>
      <c r="U17" s="351">
        <v>319</v>
      </c>
      <c r="V17" s="351">
        <v>1065</v>
      </c>
      <c r="W17" s="351">
        <v>544</v>
      </c>
      <c r="X17" s="351">
        <v>521</v>
      </c>
      <c r="Y17" s="351">
        <v>-199</v>
      </c>
      <c r="Z17" s="351">
        <v>-80</v>
      </c>
      <c r="AA17" s="354">
        <v>-119</v>
      </c>
      <c r="AB17" s="364"/>
    </row>
    <row r="18" spans="1:28" ht="33.6" customHeight="1">
      <c r="A18" s="362" t="s">
        <v>210</v>
      </c>
      <c r="B18" s="347">
        <v>3553</v>
      </c>
      <c r="C18" s="348">
        <v>1855</v>
      </c>
      <c r="D18" s="348">
        <v>1698</v>
      </c>
      <c r="E18" s="348">
        <v>3725</v>
      </c>
      <c r="F18" s="348">
        <v>1900</v>
      </c>
      <c r="G18" s="348">
        <v>1825</v>
      </c>
      <c r="H18" s="348">
        <v>1822</v>
      </c>
      <c r="I18" s="348">
        <v>901</v>
      </c>
      <c r="J18" s="349">
        <v>921</v>
      </c>
      <c r="K18" s="363" t="s">
        <v>210</v>
      </c>
      <c r="L18" s="351">
        <v>872</v>
      </c>
      <c r="M18" s="351">
        <v>445</v>
      </c>
      <c r="N18" s="351">
        <v>427</v>
      </c>
      <c r="O18" s="351">
        <v>953</v>
      </c>
      <c r="P18" s="351">
        <v>491</v>
      </c>
      <c r="Q18" s="354">
        <v>462</v>
      </c>
      <c r="R18" s="363" t="s">
        <v>210</v>
      </c>
      <c r="S18" s="351">
        <v>859</v>
      </c>
      <c r="T18" s="351">
        <v>509</v>
      </c>
      <c r="U18" s="351">
        <v>350</v>
      </c>
      <c r="V18" s="351">
        <v>950</v>
      </c>
      <c r="W18" s="351">
        <v>508</v>
      </c>
      <c r="X18" s="351">
        <v>442</v>
      </c>
      <c r="Y18" s="351">
        <v>-172</v>
      </c>
      <c r="Z18" s="351">
        <v>-45</v>
      </c>
      <c r="AA18" s="354">
        <v>-127</v>
      </c>
      <c r="AB18" s="364"/>
    </row>
    <row r="19" spans="1:28" ht="33.6" customHeight="1">
      <c r="A19" s="362" t="s">
        <v>211</v>
      </c>
      <c r="B19" s="347">
        <v>2669</v>
      </c>
      <c r="C19" s="348">
        <v>1398</v>
      </c>
      <c r="D19" s="348">
        <v>1271</v>
      </c>
      <c r="E19" s="348">
        <v>2964</v>
      </c>
      <c r="F19" s="348">
        <v>1558</v>
      </c>
      <c r="G19" s="348">
        <v>1406</v>
      </c>
      <c r="H19" s="348">
        <v>1494</v>
      </c>
      <c r="I19" s="348">
        <v>768</v>
      </c>
      <c r="J19" s="349">
        <v>726</v>
      </c>
      <c r="K19" s="363" t="s">
        <v>211</v>
      </c>
      <c r="L19" s="351">
        <v>601</v>
      </c>
      <c r="M19" s="351">
        <v>315</v>
      </c>
      <c r="N19" s="351">
        <v>286</v>
      </c>
      <c r="O19" s="351">
        <v>649</v>
      </c>
      <c r="P19" s="351">
        <v>338</v>
      </c>
      <c r="Q19" s="354">
        <v>311</v>
      </c>
      <c r="R19" s="363" t="s">
        <v>211</v>
      </c>
      <c r="S19" s="351">
        <v>574</v>
      </c>
      <c r="T19" s="351">
        <v>315</v>
      </c>
      <c r="U19" s="351">
        <v>259</v>
      </c>
      <c r="V19" s="351">
        <v>821</v>
      </c>
      <c r="W19" s="351">
        <v>452</v>
      </c>
      <c r="X19" s="351">
        <v>369</v>
      </c>
      <c r="Y19" s="351">
        <v>-295</v>
      </c>
      <c r="Z19" s="351">
        <v>-160</v>
      </c>
      <c r="AA19" s="354">
        <v>-135</v>
      </c>
      <c r="AB19" s="364"/>
    </row>
    <row r="20" spans="1:28" ht="33.6" customHeight="1">
      <c r="A20" s="362" t="s">
        <v>212</v>
      </c>
      <c r="B20" s="347">
        <v>2662</v>
      </c>
      <c r="C20" s="348">
        <v>1398</v>
      </c>
      <c r="D20" s="348">
        <v>1264</v>
      </c>
      <c r="E20" s="348">
        <v>2886</v>
      </c>
      <c r="F20" s="348">
        <v>1520</v>
      </c>
      <c r="G20" s="348">
        <v>1366</v>
      </c>
      <c r="H20" s="348">
        <v>1450</v>
      </c>
      <c r="I20" s="348">
        <v>746</v>
      </c>
      <c r="J20" s="349">
        <v>704</v>
      </c>
      <c r="K20" s="363" t="s">
        <v>212</v>
      </c>
      <c r="L20" s="351">
        <v>663</v>
      </c>
      <c r="M20" s="351">
        <v>350</v>
      </c>
      <c r="N20" s="351">
        <v>313</v>
      </c>
      <c r="O20" s="351">
        <v>661</v>
      </c>
      <c r="P20" s="351">
        <v>344</v>
      </c>
      <c r="Q20" s="354">
        <v>317</v>
      </c>
      <c r="R20" s="363" t="s">
        <v>212</v>
      </c>
      <c r="S20" s="351">
        <v>549</v>
      </c>
      <c r="T20" s="351">
        <v>302</v>
      </c>
      <c r="U20" s="351">
        <v>247</v>
      </c>
      <c r="V20" s="351">
        <v>775</v>
      </c>
      <c r="W20" s="351">
        <v>430</v>
      </c>
      <c r="X20" s="351">
        <v>345</v>
      </c>
      <c r="Y20" s="351">
        <v>-224</v>
      </c>
      <c r="Z20" s="351">
        <v>-122</v>
      </c>
      <c r="AA20" s="354">
        <v>-102</v>
      </c>
      <c r="AB20" s="364"/>
    </row>
    <row r="21" spans="1:28" ht="33.6" customHeight="1">
      <c r="A21" s="362" t="s">
        <v>213</v>
      </c>
      <c r="B21" s="347">
        <v>2451</v>
      </c>
      <c r="C21" s="348">
        <v>1253</v>
      </c>
      <c r="D21" s="348">
        <v>1198</v>
      </c>
      <c r="E21" s="348">
        <v>2543</v>
      </c>
      <c r="F21" s="348">
        <v>1329</v>
      </c>
      <c r="G21" s="348">
        <v>1214</v>
      </c>
      <c r="H21" s="348">
        <v>1298</v>
      </c>
      <c r="I21" s="348">
        <v>662</v>
      </c>
      <c r="J21" s="349">
        <v>636</v>
      </c>
      <c r="K21" s="363" t="s">
        <v>213</v>
      </c>
      <c r="L21" s="351">
        <v>627</v>
      </c>
      <c r="M21" s="351">
        <v>326</v>
      </c>
      <c r="N21" s="351">
        <v>301</v>
      </c>
      <c r="O21" s="351">
        <v>493</v>
      </c>
      <c r="P21" s="351">
        <v>257</v>
      </c>
      <c r="Q21" s="354">
        <v>236</v>
      </c>
      <c r="R21" s="363" t="s">
        <v>213</v>
      </c>
      <c r="S21" s="351">
        <v>526</v>
      </c>
      <c r="T21" s="351">
        <v>265</v>
      </c>
      <c r="U21" s="351">
        <v>261</v>
      </c>
      <c r="V21" s="351">
        <v>752</v>
      </c>
      <c r="W21" s="351">
        <v>410</v>
      </c>
      <c r="X21" s="351">
        <v>342</v>
      </c>
      <c r="Y21" s="351">
        <v>-92</v>
      </c>
      <c r="Z21" s="351">
        <v>-76</v>
      </c>
      <c r="AA21" s="354">
        <v>-16</v>
      </c>
      <c r="AB21" s="364"/>
    </row>
    <row r="22" spans="1:28" ht="33.6" customHeight="1">
      <c r="A22" s="362" t="s">
        <v>214</v>
      </c>
      <c r="B22" s="347">
        <v>2627</v>
      </c>
      <c r="C22" s="348">
        <v>1332</v>
      </c>
      <c r="D22" s="348">
        <v>1295</v>
      </c>
      <c r="E22" s="348">
        <v>2701</v>
      </c>
      <c r="F22" s="348">
        <v>1373</v>
      </c>
      <c r="G22" s="348">
        <v>1328</v>
      </c>
      <c r="H22" s="348">
        <v>1365</v>
      </c>
      <c r="I22" s="348">
        <v>688</v>
      </c>
      <c r="J22" s="349">
        <v>677</v>
      </c>
      <c r="K22" s="363" t="s">
        <v>214</v>
      </c>
      <c r="L22" s="351">
        <v>702</v>
      </c>
      <c r="M22" s="351">
        <v>322</v>
      </c>
      <c r="N22" s="351">
        <v>380</v>
      </c>
      <c r="O22" s="351">
        <v>558</v>
      </c>
      <c r="P22" s="351">
        <v>298</v>
      </c>
      <c r="Q22" s="354">
        <v>260</v>
      </c>
      <c r="R22" s="363" t="s">
        <v>214</v>
      </c>
      <c r="S22" s="351">
        <v>560</v>
      </c>
      <c r="T22" s="351">
        <v>322</v>
      </c>
      <c r="U22" s="351">
        <v>238</v>
      </c>
      <c r="V22" s="351">
        <v>778</v>
      </c>
      <c r="W22" s="351">
        <v>387</v>
      </c>
      <c r="X22" s="351">
        <v>391</v>
      </c>
      <c r="Y22" s="351">
        <v>-74</v>
      </c>
      <c r="Z22" s="351">
        <v>-41</v>
      </c>
      <c r="AA22" s="354">
        <v>-33</v>
      </c>
      <c r="AB22" s="364"/>
    </row>
    <row r="23" spans="1:28" ht="33.6" customHeight="1">
      <c r="A23" s="362" t="s">
        <v>215</v>
      </c>
      <c r="B23" s="347">
        <v>2711</v>
      </c>
      <c r="C23" s="348">
        <v>1393</v>
      </c>
      <c r="D23" s="348">
        <v>1318</v>
      </c>
      <c r="E23" s="348">
        <v>2779</v>
      </c>
      <c r="F23" s="348">
        <v>1449</v>
      </c>
      <c r="G23" s="348">
        <v>1330</v>
      </c>
      <c r="H23" s="348">
        <v>1344</v>
      </c>
      <c r="I23" s="348">
        <v>680</v>
      </c>
      <c r="J23" s="349">
        <v>664</v>
      </c>
      <c r="K23" s="363" t="s">
        <v>215</v>
      </c>
      <c r="L23" s="351">
        <v>733</v>
      </c>
      <c r="M23" s="351">
        <v>368</v>
      </c>
      <c r="N23" s="351">
        <v>365</v>
      </c>
      <c r="O23" s="351">
        <v>645</v>
      </c>
      <c r="P23" s="351">
        <v>348</v>
      </c>
      <c r="Q23" s="354">
        <v>297</v>
      </c>
      <c r="R23" s="363" t="s">
        <v>215</v>
      </c>
      <c r="S23" s="351">
        <v>634</v>
      </c>
      <c r="T23" s="351">
        <v>345</v>
      </c>
      <c r="U23" s="351">
        <v>289</v>
      </c>
      <c r="V23" s="351">
        <v>790</v>
      </c>
      <c r="W23" s="351">
        <v>421</v>
      </c>
      <c r="X23" s="351">
        <v>369</v>
      </c>
      <c r="Y23" s="351">
        <v>-68</v>
      </c>
      <c r="Z23" s="351">
        <v>-56</v>
      </c>
      <c r="AA23" s="354">
        <v>-12</v>
      </c>
      <c r="AB23" s="364"/>
    </row>
    <row r="24" spans="1:28" ht="33.6" customHeight="1">
      <c r="A24" s="362" t="s">
        <v>216</v>
      </c>
      <c r="B24" s="347">
        <v>1993</v>
      </c>
      <c r="C24" s="348">
        <v>1032</v>
      </c>
      <c r="D24" s="348">
        <v>961</v>
      </c>
      <c r="E24" s="348">
        <v>2021</v>
      </c>
      <c r="F24" s="348">
        <v>1042</v>
      </c>
      <c r="G24" s="348">
        <v>979</v>
      </c>
      <c r="H24" s="348">
        <v>970</v>
      </c>
      <c r="I24" s="348">
        <v>480</v>
      </c>
      <c r="J24" s="349">
        <v>490</v>
      </c>
      <c r="K24" s="363" t="s">
        <v>216</v>
      </c>
      <c r="L24" s="351">
        <v>554</v>
      </c>
      <c r="M24" s="351">
        <v>277</v>
      </c>
      <c r="N24" s="351">
        <v>277</v>
      </c>
      <c r="O24" s="351">
        <v>464</v>
      </c>
      <c r="P24" s="351">
        <v>245</v>
      </c>
      <c r="Q24" s="354">
        <v>219</v>
      </c>
      <c r="R24" s="363" t="s">
        <v>216</v>
      </c>
      <c r="S24" s="351">
        <v>469</v>
      </c>
      <c r="T24" s="351">
        <v>275</v>
      </c>
      <c r="U24" s="351">
        <v>194</v>
      </c>
      <c r="V24" s="351">
        <v>587</v>
      </c>
      <c r="W24" s="351">
        <v>317</v>
      </c>
      <c r="X24" s="351">
        <v>270</v>
      </c>
      <c r="Y24" s="351">
        <v>-28</v>
      </c>
      <c r="Z24" s="351">
        <v>-10</v>
      </c>
      <c r="AA24" s="354">
        <v>-18</v>
      </c>
      <c r="AB24" s="364"/>
    </row>
    <row r="25" spans="1:28" ht="33.6" customHeight="1">
      <c r="A25" s="362" t="s">
        <v>217</v>
      </c>
      <c r="B25" s="347">
        <v>2992</v>
      </c>
      <c r="C25" s="348">
        <v>1534</v>
      </c>
      <c r="D25" s="348">
        <v>1458</v>
      </c>
      <c r="E25" s="348">
        <v>3219</v>
      </c>
      <c r="F25" s="348">
        <v>1616</v>
      </c>
      <c r="G25" s="348">
        <v>1603</v>
      </c>
      <c r="H25" s="348">
        <v>1744</v>
      </c>
      <c r="I25" s="348">
        <v>849</v>
      </c>
      <c r="J25" s="349">
        <v>895</v>
      </c>
      <c r="K25" s="363" t="s">
        <v>217</v>
      </c>
      <c r="L25" s="351">
        <v>660</v>
      </c>
      <c r="M25" s="351">
        <v>363</v>
      </c>
      <c r="N25" s="351">
        <v>297</v>
      </c>
      <c r="O25" s="351">
        <v>687</v>
      </c>
      <c r="P25" s="351">
        <v>374</v>
      </c>
      <c r="Q25" s="354">
        <v>313</v>
      </c>
      <c r="R25" s="363" t="s">
        <v>217</v>
      </c>
      <c r="S25" s="351">
        <v>588</v>
      </c>
      <c r="T25" s="351">
        <v>322</v>
      </c>
      <c r="U25" s="351">
        <v>266</v>
      </c>
      <c r="V25" s="351">
        <v>788</v>
      </c>
      <c r="W25" s="351">
        <v>393</v>
      </c>
      <c r="X25" s="351">
        <v>395</v>
      </c>
      <c r="Y25" s="351">
        <v>-227</v>
      </c>
      <c r="Z25" s="351">
        <v>-82</v>
      </c>
      <c r="AA25" s="354">
        <v>-145</v>
      </c>
      <c r="AB25" s="364"/>
    </row>
    <row r="26" spans="1:28" ht="33.6" customHeight="1">
      <c r="A26" s="362" t="s">
        <v>218</v>
      </c>
      <c r="B26" s="347">
        <v>2819</v>
      </c>
      <c r="C26" s="348">
        <v>1444</v>
      </c>
      <c r="D26" s="348">
        <v>1375</v>
      </c>
      <c r="E26" s="348">
        <v>2871</v>
      </c>
      <c r="F26" s="348">
        <v>1461</v>
      </c>
      <c r="G26" s="348">
        <v>1410</v>
      </c>
      <c r="H26" s="348">
        <v>1519</v>
      </c>
      <c r="I26" s="348">
        <v>757</v>
      </c>
      <c r="J26" s="349">
        <v>762</v>
      </c>
      <c r="K26" s="363" t="s">
        <v>218</v>
      </c>
      <c r="L26" s="351">
        <v>643</v>
      </c>
      <c r="M26" s="351">
        <v>333</v>
      </c>
      <c r="N26" s="351">
        <v>310</v>
      </c>
      <c r="O26" s="351">
        <v>628</v>
      </c>
      <c r="P26" s="351">
        <v>335</v>
      </c>
      <c r="Q26" s="354">
        <v>293</v>
      </c>
      <c r="R26" s="363" t="s">
        <v>218</v>
      </c>
      <c r="S26" s="351">
        <v>657</v>
      </c>
      <c r="T26" s="351">
        <v>354</v>
      </c>
      <c r="U26" s="351">
        <v>303</v>
      </c>
      <c r="V26" s="351">
        <v>724</v>
      </c>
      <c r="W26" s="351">
        <v>369</v>
      </c>
      <c r="X26" s="351">
        <v>355</v>
      </c>
      <c r="Y26" s="351">
        <v>-52</v>
      </c>
      <c r="Z26" s="351">
        <v>-17</v>
      </c>
      <c r="AA26" s="354">
        <v>-35</v>
      </c>
      <c r="AB26" s="364"/>
    </row>
    <row r="27" spans="1:28" ht="33.6" customHeight="1">
      <c r="A27" s="365" t="s">
        <v>219</v>
      </c>
      <c r="B27" s="366">
        <v>2464</v>
      </c>
      <c r="C27" s="367">
        <v>1237</v>
      </c>
      <c r="D27" s="367">
        <v>1227</v>
      </c>
      <c r="E27" s="367">
        <v>2598</v>
      </c>
      <c r="F27" s="367">
        <v>1317</v>
      </c>
      <c r="G27" s="367">
        <v>1281</v>
      </c>
      <c r="H27" s="367">
        <v>1189</v>
      </c>
      <c r="I27" s="367">
        <v>589</v>
      </c>
      <c r="J27" s="368">
        <v>600</v>
      </c>
      <c r="K27" s="369" t="s">
        <v>219</v>
      </c>
      <c r="L27" s="370">
        <v>665</v>
      </c>
      <c r="M27" s="370">
        <v>335</v>
      </c>
      <c r="N27" s="370">
        <v>330</v>
      </c>
      <c r="O27" s="370">
        <v>594</v>
      </c>
      <c r="P27" s="370">
        <v>310</v>
      </c>
      <c r="Q27" s="371">
        <v>284</v>
      </c>
      <c r="R27" s="369" t="s">
        <v>219</v>
      </c>
      <c r="S27" s="370">
        <v>610</v>
      </c>
      <c r="T27" s="370">
        <v>313</v>
      </c>
      <c r="U27" s="370">
        <v>297</v>
      </c>
      <c r="V27" s="370">
        <v>815</v>
      </c>
      <c r="W27" s="370">
        <v>418</v>
      </c>
      <c r="X27" s="370">
        <v>397</v>
      </c>
      <c r="Y27" s="370">
        <v>-134</v>
      </c>
      <c r="Z27" s="370">
        <v>-80</v>
      </c>
      <c r="AA27" s="371">
        <v>-54</v>
      </c>
      <c r="AB27" s="364"/>
    </row>
    <row r="28" spans="1:28" s="373" customFormat="1" ht="15" customHeight="1">
      <c r="A28" s="841" t="s">
        <v>244</v>
      </c>
      <c r="B28" s="841"/>
      <c r="C28" s="841"/>
      <c r="D28" s="841"/>
      <c r="E28" s="841"/>
      <c r="F28" s="841"/>
      <c r="G28" s="841"/>
      <c r="H28" s="841"/>
      <c r="I28" s="841"/>
      <c r="J28" s="841"/>
      <c r="K28" s="842" t="s">
        <v>245</v>
      </c>
      <c r="L28" s="842"/>
      <c r="M28" s="842"/>
      <c r="N28" s="842"/>
      <c r="O28" s="842"/>
      <c r="P28" s="842"/>
      <c r="Q28" s="842"/>
      <c r="R28" s="841" t="s">
        <v>244</v>
      </c>
      <c r="S28" s="841"/>
      <c r="T28" s="841"/>
      <c r="U28" s="841"/>
      <c r="V28" s="841"/>
      <c r="W28" s="841"/>
      <c r="X28" s="841"/>
      <c r="Y28" s="841"/>
      <c r="Z28" s="841"/>
      <c r="AA28" s="841"/>
      <c r="AB28" s="372"/>
    </row>
    <row r="29" spans="1:28" s="378" customFormat="1" ht="15.75" customHeight="1">
      <c r="A29" s="374" t="s">
        <v>246</v>
      </c>
      <c r="B29" s="307"/>
      <c r="C29" s="307"/>
      <c r="D29" s="307"/>
      <c r="E29" s="307"/>
      <c r="F29" s="307"/>
      <c r="G29" s="307"/>
      <c r="H29" s="375"/>
      <c r="I29" s="375"/>
      <c r="J29" s="375"/>
      <c r="K29" s="375" t="s">
        <v>246</v>
      </c>
      <c r="L29" s="375"/>
      <c r="M29" s="307"/>
      <c r="N29" s="307"/>
      <c r="O29" s="376"/>
      <c r="P29" s="307"/>
      <c r="Q29" s="307"/>
      <c r="R29" s="375" t="s">
        <v>246</v>
      </c>
      <c r="S29" s="374"/>
      <c r="T29" s="307"/>
      <c r="U29" s="307"/>
      <c r="V29" s="310"/>
      <c r="W29" s="307"/>
      <c r="X29" s="307"/>
      <c r="Y29" s="376"/>
      <c r="Z29" s="307"/>
      <c r="AA29" s="307"/>
      <c r="AB29" s="377"/>
    </row>
    <row r="30" spans="1:28" ht="12.95" customHeight="1">
      <c r="A30" s="379"/>
      <c r="B30" s="380"/>
      <c r="C30" s="380"/>
      <c r="D30" s="380"/>
      <c r="E30" s="381"/>
      <c r="F30" s="380"/>
      <c r="G30" s="380"/>
      <c r="H30" s="382"/>
      <c r="I30" s="382"/>
      <c r="J30" s="382"/>
      <c r="K30" s="305"/>
      <c r="L30" s="305"/>
      <c r="M30" s="380"/>
      <c r="N30" s="380"/>
      <c r="O30" s="305"/>
      <c r="P30" s="380"/>
      <c r="Q30" s="380"/>
      <c r="R30" s="305"/>
      <c r="S30" s="379"/>
      <c r="T30" s="380"/>
      <c r="U30" s="380"/>
      <c r="V30" s="305"/>
      <c r="W30" s="380"/>
      <c r="X30" s="380"/>
      <c r="Y30" s="305"/>
      <c r="Z30" s="380"/>
      <c r="AA30" s="380"/>
      <c r="AB30" s="305"/>
    </row>
    <row r="31" spans="1:28" ht="12.75" customHeight="1">
      <c r="A31" s="67"/>
      <c r="B31" s="383"/>
      <c r="C31" s="383"/>
      <c r="D31" s="383"/>
      <c r="E31" s="383"/>
      <c r="F31" s="383"/>
      <c r="G31" s="383"/>
      <c r="H31" s="384"/>
      <c r="I31" s="384"/>
      <c r="J31" s="384"/>
      <c r="K31" s="1"/>
      <c r="L31" s="1"/>
      <c r="M31" s="383"/>
      <c r="N31" s="383"/>
      <c r="O31" s="1"/>
      <c r="P31" s="383"/>
      <c r="Q31" s="383"/>
      <c r="R31" s="1"/>
      <c r="S31" s="67"/>
      <c r="T31" s="383"/>
      <c r="U31" s="383"/>
      <c r="W31" s="383"/>
      <c r="X31" s="383"/>
      <c r="Z31" s="383"/>
      <c r="AA31" s="383"/>
    </row>
    <row r="32" spans="1:28" ht="15.75" customHeight="1">
      <c r="A32" s="385"/>
      <c r="B32" s="386"/>
      <c r="C32" s="386"/>
      <c r="D32" s="386"/>
      <c r="F32" s="386"/>
      <c r="G32" s="386"/>
      <c r="H32" s="387"/>
      <c r="I32" s="387"/>
      <c r="J32" s="387"/>
      <c r="M32" s="386"/>
      <c r="N32" s="386"/>
      <c r="P32" s="386"/>
      <c r="Q32" s="386"/>
      <c r="T32" s="386"/>
      <c r="U32" s="386"/>
      <c r="W32" s="386"/>
      <c r="X32" s="386"/>
      <c r="Z32" s="386"/>
      <c r="AA32" s="386"/>
    </row>
  </sheetData>
  <mergeCells count="25">
    <mergeCell ref="A28:J28"/>
    <mergeCell ref="K28:Q28"/>
    <mergeCell ref="R28:AA28"/>
    <mergeCell ref="I5:J5"/>
    <mergeCell ref="P5:Q5"/>
    <mergeCell ref="Z5:AA5"/>
    <mergeCell ref="B6:G6"/>
    <mergeCell ref="H6:J6"/>
    <mergeCell ref="L6:Q6"/>
    <mergeCell ref="S6:X6"/>
    <mergeCell ref="Y6:AA7"/>
    <mergeCell ref="C7:D7"/>
    <mergeCell ref="F7:G7"/>
    <mergeCell ref="M7:N7"/>
    <mergeCell ref="P7:Q7"/>
    <mergeCell ref="T7:U7"/>
    <mergeCell ref="W7:X7"/>
    <mergeCell ref="A4:J4"/>
    <mergeCell ref="A2:J2"/>
    <mergeCell ref="S2:AA2"/>
    <mergeCell ref="A3:J3"/>
    <mergeCell ref="K3:Q3"/>
    <mergeCell ref="R3:AA3"/>
    <mergeCell ref="R4:AA4"/>
    <mergeCell ref="K4:Q4"/>
  </mergeCells>
  <phoneticPr fontId="4" type="noConversion"/>
  <pageMargins left="0.55118110236220474" right="0.55118110236220474" top="0.51181102362204722" bottom="0.39370078740157483" header="0.74803149606299213" footer="0.15748031496062992"/>
  <pageSetup paperSize="9" scale="93" orientation="portrait" r:id="rId1"/>
  <colBreaks count="1" manualBreakCount="1">
    <brk id="10" max="28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48"/>
  <sheetViews>
    <sheetView tabSelected="1" view="pageBreakPreview" topLeftCell="A4" zoomScale="80" zoomScaleNormal="75" zoomScaleSheetLayoutView="80" workbookViewId="0">
      <selection activeCell="O17" sqref="O17"/>
    </sheetView>
  </sheetViews>
  <sheetFormatPr defaultColWidth="9" defaultRowHeight="14.25"/>
  <cols>
    <col min="1" max="1" width="8.375" style="1" customWidth="1"/>
    <col min="2" max="4" width="6.875" style="388" customWidth="1"/>
    <col min="5" max="5" width="7.125" style="389" customWidth="1"/>
    <col min="6" max="6" width="6.875" style="390" customWidth="1"/>
    <col min="7" max="8" width="6.875" style="388" customWidth="1"/>
    <col min="9" max="11" width="6.875" style="389" customWidth="1"/>
    <col min="12" max="12" width="7.125" style="389" customWidth="1"/>
    <col min="13" max="13" width="8.375" style="1" customWidth="1"/>
    <col min="14" max="14" width="8.375" style="389" customWidth="1"/>
    <col min="15" max="15" width="8.375" style="1" customWidth="1"/>
    <col min="16" max="20" width="8.375" style="389" customWidth="1"/>
    <col min="21" max="21" width="8.375" style="1" customWidth="1"/>
    <col min="22" max="22" width="8.375" style="389" customWidth="1"/>
    <col min="23" max="23" width="8.375" style="1" customWidth="1"/>
    <col min="24" max="24" width="8.5" style="391" customWidth="1"/>
    <col min="25" max="26" width="8.5" style="1" customWidth="1"/>
    <col min="27" max="29" width="8.5" style="392" customWidth="1"/>
    <col min="30" max="31" width="8.5" style="391" customWidth="1"/>
    <col min="32" max="32" width="8.5" style="5" customWidth="1"/>
    <col min="33" max="16384" width="9" style="5"/>
  </cols>
  <sheetData>
    <row r="1" spans="1:39" ht="5.0999999999999996" customHeight="1"/>
    <row r="2" spans="1:39" ht="49.5" customHeight="1">
      <c r="A2" s="787"/>
      <c r="B2" s="787"/>
      <c r="C2" s="787"/>
      <c r="D2" s="787"/>
      <c r="E2" s="787"/>
      <c r="F2" s="787"/>
      <c r="G2" s="787"/>
      <c r="H2" s="787"/>
      <c r="I2" s="787"/>
      <c r="J2" s="787"/>
      <c r="K2" s="787"/>
      <c r="L2" s="787"/>
      <c r="M2" s="787"/>
      <c r="N2" s="787"/>
      <c r="O2" s="787"/>
      <c r="P2" s="787"/>
      <c r="Q2" s="787"/>
      <c r="R2" s="787"/>
      <c r="S2" s="787"/>
      <c r="T2" s="787"/>
      <c r="U2" s="787"/>
      <c r="V2" s="787"/>
      <c r="W2" s="787"/>
      <c r="X2" s="787"/>
      <c r="Y2" s="787"/>
      <c r="Z2" s="787"/>
      <c r="AA2" s="787"/>
      <c r="AB2" s="787"/>
      <c r="AC2" s="787"/>
      <c r="AD2" s="787"/>
      <c r="AE2" s="787"/>
      <c r="AF2" s="787"/>
    </row>
    <row r="3" spans="1:39" s="86" customFormat="1" ht="29.25" customHeight="1">
      <c r="A3" s="760" t="s">
        <v>247</v>
      </c>
      <c r="B3" s="760"/>
      <c r="C3" s="760"/>
      <c r="D3" s="760"/>
      <c r="E3" s="760"/>
      <c r="F3" s="760"/>
      <c r="G3" s="760"/>
      <c r="H3" s="760"/>
      <c r="I3" s="760"/>
      <c r="J3" s="760"/>
      <c r="K3" s="760"/>
      <c r="L3" s="760"/>
      <c r="M3" s="760" t="s">
        <v>248</v>
      </c>
      <c r="N3" s="760"/>
      <c r="O3" s="760"/>
      <c r="P3" s="760"/>
      <c r="Q3" s="760"/>
      <c r="R3" s="760"/>
      <c r="S3" s="760"/>
      <c r="T3" s="760"/>
      <c r="U3" s="760"/>
      <c r="V3" s="760"/>
      <c r="W3" s="760" t="s">
        <v>248</v>
      </c>
      <c r="X3" s="760"/>
      <c r="Y3" s="760"/>
      <c r="Z3" s="760"/>
      <c r="AA3" s="760"/>
      <c r="AB3" s="760"/>
      <c r="AC3" s="760"/>
      <c r="AD3" s="760"/>
      <c r="AE3" s="760"/>
      <c r="AF3" s="760"/>
    </row>
    <row r="4" spans="1:39" s="86" customFormat="1" ht="20.100000000000001" customHeight="1">
      <c r="A4" s="762" t="s">
        <v>249</v>
      </c>
      <c r="B4" s="762"/>
      <c r="C4" s="762"/>
      <c r="D4" s="762"/>
      <c r="E4" s="762"/>
      <c r="F4" s="762"/>
      <c r="G4" s="762"/>
      <c r="H4" s="762"/>
      <c r="I4" s="762"/>
      <c r="J4" s="762"/>
      <c r="K4" s="762"/>
      <c r="L4" s="762"/>
      <c r="M4" s="762" t="s">
        <v>250</v>
      </c>
      <c r="N4" s="762"/>
      <c r="O4" s="762"/>
      <c r="P4" s="762"/>
      <c r="Q4" s="762"/>
      <c r="R4" s="762"/>
      <c r="S4" s="762"/>
      <c r="T4" s="762"/>
      <c r="U4" s="762"/>
      <c r="V4" s="762"/>
      <c r="W4" s="762" t="s">
        <v>250</v>
      </c>
      <c r="X4" s="762"/>
      <c r="Y4" s="762"/>
      <c r="Z4" s="762"/>
      <c r="AA4" s="762"/>
      <c r="AB4" s="762"/>
      <c r="AC4" s="762"/>
      <c r="AD4" s="762"/>
      <c r="AE4" s="762"/>
      <c r="AF4" s="762"/>
    </row>
    <row r="5" spans="1:39" s="91" customFormat="1" ht="20.100000000000001" customHeight="1">
      <c r="A5" s="735" t="s">
        <v>226</v>
      </c>
      <c r="B5" s="735"/>
      <c r="C5" s="307"/>
      <c r="D5" s="307"/>
      <c r="E5" s="394"/>
      <c r="F5" s="394"/>
      <c r="G5" s="394"/>
      <c r="H5" s="734" t="s">
        <v>251</v>
      </c>
      <c r="I5" s="731"/>
      <c r="J5" s="394"/>
      <c r="K5" s="394"/>
      <c r="L5" s="734"/>
      <c r="M5" s="731" t="s">
        <v>226</v>
      </c>
      <c r="N5" s="394"/>
      <c r="O5" s="394"/>
      <c r="P5" s="394"/>
      <c r="Q5" s="394"/>
      <c r="R5" s="395"/>
      <c r="S5" s="394"/>
      <c r="T5" s="862" t="s">
        <v>251</v>
      </c>
      <c r="U5" s="862"/>
      <c r="V5" s="862"/>
      <c r="W5" s="10" t="s">
        <v>226</v>
      </c>
      <c r="X5" s="717"/>
      <c r="Y5" s="394"/>
      <c r="Z5" s="394"/>
      <c r="AA5" s="394"/>
      <c r="AB5" s="394"/>
      <c r="AC5" s="394"/>
      <c r="AD5" s="861" t="s">
        <v>252</v>
      </c>
      <c r="AE5" s="861"/>
      <c r="AF5" s="861"/>
    </row>
    <row r="6" spans="1:39" s="397" customFormat="1" ht="20.100000000000001" customHeight="1">
      <c r="A6" s="880" t="s">
        <v>253</v>
      </c>
      <c r="B6" s="881"/>
      <c r="C6" s="881"/>
      <c r="D6" s="881"/>
      <c r="E6" s="881"/>
      <c r="F6" s="881"/>
      <c r="G6" s="881"/>
      <c r="H6" s="882"/>
      <c r="I6" s="883" t="s">
        <v>548</v>
      </c>
      <c r="J6" s="884"/>
      <c r="K6" s="884"/>
      <c r="L6" s="885"/>
      <c r="M6" s="396"/>
      <c r="N6" s="972" t="s">
        <v>552</v>
      </c>
      <c r="O6" s="971"/>
      <c r="P6" s="973"/>
      <c r="Q6" s="875" t="s">
        <v>524</v>
      </c>
      <c r="R6" s="836"/>
      <c r="S6" s="836"/>
      <c r="T6" s="836"/>
      <c r="U6" s="836"/>
      <c r="V6" s="859"/>
      <c r="W6" s="396"/>
      <c r="X6" s="876" t="s">
        <v>525</v>
      </c>
      <c r="Y6" s="876"/>
      <c r="Z6" s="876"/>
      <c r="AA6" s="876"/>
      <c r="AB6" s="876"/>
      <c r="AC6" s="876"/>
      <c r="AD6" s="863" t="s">
        <v>254</v>
      </c>
      <c r="AE6" s="864"/>
      <c r="AF6" s="865"/>
    </row>
    <row r="7" spans="1:39" s="397" customFormat="1" ht="22.5" customHeight="1">
      <c r="A7" s="398" t="s">
        <v>201</v>
      </c>
      <c r="B7" s="321" t="s">
        <v>255</v>
      </c>
      <c r="C7" s="733" t="s">
        <v>549</v>
      </c>
      <c r="D7" s="736"/>
      <c r="E7" s="737"/>
      <c r="F7" s="321" t="s">
        <v>235</v>
      </c>
      <c r="G7" s="733" t="s">
        <v>550</v>
      </c>
      <c r="H7" s="736"/>
      <c r="I7" s="877" t="s">
        <v>551</v>
      </c>
      <c r="J7" s="878"/>
      <c r="K7" s="878"/>
      <c r="L7" s="879"/>
      <c r="M7" s="398" t="s">
        <v>201</v>
      </c>
      <c r="N7" s="400" t="s">
        <v>258</v>
      </c>
      <c r="O7" s="869" t="s">
        <v>256</v>
      </c>
      <c r="P7" s="870"/>
      <c r="Q7" s="400" t="s">
        <v>259</v>
      </c>
      <c r="R7" s="401" t="s">
        <v>257</v>
      </c>
      <c r="S7" s="402"/>
      <c r="T7" s="400" t="s">
        <v>258</v>
      </c>
      <c r="U7" s="401" t="s">
        <v>256</v>
      </c>
      <c r="V7" s="684"/>
      <c r="W7" s="398" t="s">
        <v>201</v>
      </c>
      <c r="X7" s="399" t="s">
        <v>239</v>
      </c>
      <c r="Y7" s="871" t="s">
        <v>257</v>
      </c>
      <c r="Z7" s="872"/>
      <c r="AA7" s="399" t="s">
        <v>235</v>
      </c>
      <c r="AB7" s="873" t="s">
        <v>256</v>
      </c>
      <c r="AC7" s="874"/>
      <c r="AD7" s="866"/>
      <c r="AE7" s="867"/>
      <c r="AF7" s="868"/>
    </row>
    <row r="8" spans="1:39" s="410" customFormat="1" ht="20.100000000000001" customHeight="1">
      <c r="A8" s="403" t="s">
        <v>260</v>
      </c>
      <c r="B8" s="404"/>
      <c r="C8" s="325" t="s">
        <v>261</v>
      </c>
      <c r="D8" s="326" t="s">
        <v>262</v>
      </c>
      <c r="E8" s="405" t="s">
        <v>263</v>
      </c>
      <c r="F8" s="404"/>
      <c r="G8" s="325" t="s">
        <v>261</v>
      </c>
      <c r="H8" s="326" t="s">
        <v>262</v>
      </c>
      <c r="I8" s="406"/>
      <c r="J8" s="325" t="s">
        <v>261</v>
      </c>
      <c r="K8" s="326" t="s">
        <v>262</v>
      </c>
      <c r="L8" s="738" t="s">
        <v>263</v>
      </c>
      <c r="M8" s="403" t="s">
        <v>260</v>
      </c>
      <c r="N8" s="407"/>
      <c r="O8" s="325" t="s">
        <v>261</v>
      </c>
      <c r="P8" s="326" t="s">
        <v>262</v>
      </c>
      <c r="Q8" s="406"/>
      <c r="R8" s="325" t="s">
        <v>261</v>
      </c>
      <c r="S8" s="326" t="s">
        <v>262</v>
      </c>
      <c r="T8" s="408"/>
      <c r="U8" s="325" t="s">
        <v>261</v>
      </c>
      <c r="V8" s="326" t="s">
        <v>262</v>
      </c>
      <c r="W8" s="403" t="s">
        <v>260</v>
      </c>
      <c r="X8" s="406"/>
      <c r="Y8" s="325" t="s">
        <v>261</v>
      </c>
      <c r="Z8" s="326" t="s">
        <v>262</v>
      </c>
      <c r="AA8" s="406"/>
      <c r="AB8" s="325" t="s">
        <v>261</v>
      </c>
      <c r="AC8" s="326" t="s">
        <v>262</v>
      </c>
      <c r="AD8" s="409"/>
      <c r="AE8" s="325" t="s">
        <v>261</v>
      </c>
      <c r="AF8" s="326" t="s">
        <v>262</v>
      </c>
    </row>
    <row r="9" spans="1:39" s="410" customFormat="1" ht="25.5" customHeight="1">
      <c r="A9" s="411"/>
      <c r="B9" s="412"/>
      <c r="C9" s="336" t="s">
        <v>264</v>
      </c>
      <c r="D9" s="336" t="s">
        <v>265</v>
      </c>
      <c r="E9" s="413" t="s">
        <v>266</v>
      </c>
      <c r="F9" s="412"/>
      <c r="G9" s="336" t="s">
        <v>264</v>
      </c>
      <c r="H9" s="336" t="s">
        <v>265</v>
      </c>
      <c r="I9" s="414"/>
      <c r="J9" s="336" t="s">
        <v>264</v>
      </c>
      <c r="K9" s="336" t="s">
        <v>265</v>
      </c>
      <c r="L9" s="683" t="s">
        <v>266</v>
      </c>
      <c r="M9" s="411"/>
      <c r="N9" s="415"/>
      <c r="O9" s="336" t="s">
        <v>264</v>
      </c>
      <c r="P9" s="336" t="s">
        <v>265</v>
      </c>
      <c r="Q9" s="414"/>
      <c r="R9" s="336" t="s">
        <v>264</v>
      </c>
      <c r="S9" s="336" t="s">
        <v>265</v>
      </c>
      <c r="T9" s="415"/>
      <c r="U9" s="336" t="s">
        <v>264</v>
      </c>
      <c r="V9" s="338" t="s">
        <v>265</v>
      </c>
      <c r="W9" s="411"/>
      <c r="X9" s="416"/>
      <c r="Y9" s="336" t="s">
        <v>264</v>
      </c>
      <c r="Z9" s="336" t="s">
        <v>265</v>
      </c>
      <c r="AA9" s="417"/>
      <c r="AB9" s="336" t="s">
        <v>264</v>
      </c>
      <c r="AC9" s="336" t="s">
        <v>265</v>
      </c>
      <c r="AD9" s="418"/>
      <c r="AE9" s="336" t="s">
        <v>264</v>
      </c>
      <c r="AF9" s="338" t="s">
        <v>265</v>
      </c>
    </row>
    <row r="10" spans="1:39" s="421" customFormat="1" ht="19.350000000000001" customHeight="1">
      <c r="A10" s="419">
        <v>2013</v>
      </c>
      <c r="B10" s="974">
        <v>40704</v>
      </c>
      <c r="C10" s="975">
        <v>20486</v>
      </c>
      <c r="D10" s="975">
        <v>20218</v>
      </c>
      <c r="E10" s="993">
        <v>16.904489158946774</v>
      </c>
      <c r="F10" s="976">
        <v>45703</v>
      </c>
      <c r="G10" s="975">
        <v>23143</v>
      </c>
      <c r="H10" s="977">
        <v>22560</v>
      </c>
      <c r="I10" s="977">
        <v>22718</v>
      </c>
      <c r="J10" s="740">
        <v>11307</v>
      </c>
      <c r="K10" s="740">
        <v>11411</v>
      </c>
      <c r="L10" s="996">
        <v>18.979314008699404</v>
      </c>
      <c r="M10" s="419">
        <v>2013</v>
      </c>
      <c r="N10" s="741">
        <v>22718</v>
      </c>
      <c r="O10" s="740">
        <v>11307</v>
      </c>
      <c r="P10" s="740">
        <v>11411</v>
      </c>
      <c r="Q10" s="741">
        <v>9337</v>
      </c>
      <c r="R10" s="976">
        <v>4744</v>
      </c>
      <c r="S10" s="740">
        <v>4593</v>
      </c>
      <c r="T10" s="741">
        <v>12557</v>
      </c>
      <c r="U10" s="976">
        <v>4744</v>
      </c>
      <c r="V10" s="978">
        <v>4593</v>
      </c>
      <c r="W10" s="419">
        <v>2013</v>
      </c>
      <c r="X10" s="140">
        <v>8649</v>
      </c>
      <c r="Y10" s="739">
        <v>4435</v>
      </c>
      <c r="Z10" s="739">
        <v>4214</v>
      </c>
      <c r="AA10" s="141">
        <v>10428</v>
      </c>
      <c r="AB10" s="739">
        <v>5453</v>
      </c>
      <c r="AC10" s="739">
        <v>4975</v>
      </c>
      <c r="AD10" s="750">
        <v>-4999</v>
      </c>
      <c r="AE10" s="750">
        <v>-2657</v>
      </c>
      <c r="AF10" s="751">
        <v>-2342</v>
      </c>
    </row>
    <row r="11" spans="1:39" s="422" customFormat="1" ht="19.350000000000001" customHeight="1">
      <c r="A11" s="419">
        <v>2014</v>
      </c>
      <c r="B11" s="974">
        <v>42002</v>
      </c>
      <c r="C11" s="975">
        <v>21324</v>
      </c>
      <c r="D11" s="975">
        <v>20678</v>
      </c>
      <c r="E11" s="993">
        <v>17.56604728387472</v>
      </c>
      <c r="F11" s="976">
        <v>44470</v>
      </c>
      <c r="G11" s="975">
        <v>22431</v>
      </c>
      <c r="H11" s="741">
        <v>22039</v>
      </c>
      <c r="I11" s="741">
        <v>22858</v>
      </c>
      <c r="J11" s="740">
        <v>11314</v>
      </c>
      <c r="K11" s="740">
        <v>11544</v>
      </c>
      <c r="L11" s="996">
        <v>18.59821253068684</v>
      </c>
      <c r="M11" s="419">
        <v>2014</v>
      </c>
      <c r="N11" s="741">
        <v>22858</v>
      </c>
      <c r="O11" s="740">
        <v>11314</v>
      </c>
      <c r="P11" s="740">
        <v>11544</v>
      </c>
      <c r="Q11" s="741">
        <v>9833</v>
      </c>
      <c r="R11" s="976">
        <v>5016</v>
      </c>
      <c r="S11" s="740">
        <v>4817</v>
      </c>
      <c r="T11" s="741">
        <v>11238</v>
      </c>
      <c r="U11" s="976">
        <v>5016</v>
      </c>
      <c r="V11" s="978">
        <v>4817</v>
      </c>
      <c r="W11" s="419">
        <v>2014</v>
      </c>
      <c r="X11" s="140">
        <v>9311</v>
      </c>
      <c r="Y11" s="739">
        <v>4994</v>
      </c>
      <c r="Z11" s="739">
        <v>4317</v>
      </c>
      <c r="AA11" s="141">
        <v>10374</v>
      </c>
      <c r="AB11" s="739">
        <v>5462</v>
      </c>
      <c r="AC11" s="739">
        <v>4912</v>
      </c>
      <c r="AD11" s="750">
        <v>-2468</v>
      </c>
      <c r="AE11" s="750">
        <v>-1107</v>
      </c>
      <c r="AF11" s="751">
        <v>-1361</v>
      </c>
    </row>
    <row r="12" spans="1:39" s="423" customFormat="1" ht="19.350000000000001" customHeight="1">
      <c r="A12" s="419">
        <v>2015</v>
      </c>
      <c r="B12" s="974">
        <v>37683</v>
      </c>
      <c r="C12" s="976">
        <v>19337</v>
      </c>
      <c r="D12" s="976">
        <v>18346</v>
      </c>
      <c r="E12" s="993">
        <v>15.8</v>
      </c>
      <c r="F12" s="976">
        <v>38965</v>
      </c>
      <c r="G12" s="976">
        <v>19910</v>
      </c>
      <c r="H12" s="976">
        <v>19055</v>
      </c>
      <c r="I12" s="741">
        <v>19839</v>
      </c>
      <c r="J12" s="741">
        <v>9983</v>
      </c>
      <c r="K12" s="741">
        <v>9856</v>
      </c>
      <c r="L12" s="996">
        <v>16.3</v>
      </c>
      <c r="M12" s="419">
        <v>2015</v>
      </c>
      <c r="N12" s="741">
        <v>19839</v>
      </c>
      <c r="O12" s="741">
        <v>9983</v>
      </c>
      <c r="P12" s="741">
        <v>9856</v>
      </c>
      <c r="Q12" s="741">
        <v>9109</v>
      </c>
      <c r="R12" s="741">
        <v>4698</v>
      </c>
      <c r="S12" s="741">
        <v>4411</v>
      </c>
      <c r="T12" s="741">
        <v>9062</v>
      </c>
      <c r="U12" s="741">
        <v>4698</v>
      </c>
      <c r="V12" s="999">
        <v>4411</v>
      </c>
      <c r="W12" s="419">
        <v>2015</v>
      </c>
      <c r="X12" s="140">
        <v>8735</v>
      </c>
      <c r="Y12" s="141">
        <v>4656</v>
      </c>
      <c r="Z12" s="141">
        <v>4079</v>
      </c>
      <c r="AA12" s="141">
        <v>10064</v>
      </c>
      <c r="AB12" s="141">
        <v>5237</v>
      </c>
      <c r="AC12" s="141">
        <v>4827</v>
      </c>
      <c r="AD12" s="750">
        <v>-1282</v>
      </c>
      <c r="AE12" s="750">
        <v>-573</v>
      </c>
      <c r="AF12" s="752">
        <v>-709</v>
      </c>
    </row>
    <row r="13" spans="1:39" s="423" customFormat="1" ht="19.350000000000001" customHeight="1">
      <c r="A13" s="419">
        <v>2016</v>
      </c>
      <c r="B13" s="974">
        <v>37368</v>
      </c>
      <c r="C13" s="976">
        <v>19072</v>
      </c>
      <c r="D13" s="976">
        <v>18296</v>
      </c>
      <c r="E13" s="993">
        <v>15.718077387387009</v>
      </c>
      <c r="F13" s="976">
        <v>38373</v>
      </c>
      <c r="G13" s="976">
        <v>19707</v>
      </c>
      <c r="H13" s="976">
        <v>18666</v>
      </c>
      <c r="I13" s="741">
        <v>19723</v>
      </c>
      <c r="J13" s="741">
        <v>9931</v>
      </c>
      <c r="K13" s="741">
        <v>9792</v>
      </c>
      <c r="L13" s="996">
        <v>16.140809879742072</v>
      </c>
      <c r="M13" s="419">
        <v>2016</v>
      </c>
      <c r="N13" s="741">
        <v>19723</v>
      </c>
      <c r="O13" s="741">
        <v>9931</v>
      </c>
      <c r="P13" s="741">
        <v>9792</v>
      </c>
      <c r="Q13" s="741">
        <v>9371</v>
      </c>
      <c r="R13" s="741">
        <v>4742</v>
      </c>
      <c r="S13" s="741">
        <v>4629</v>
      </c>
      <c r="T13" s="741">
        <v>8642</v>
      </c>
      <c r="U13" s="741">
        <v>4742</v>
      </c>
      <c r="V13" s="999">
        <v>4629</v>
      </c>
      <c r="W13" s="419">
        <v>2016</v>
      </c>
      <c r="X13" s="140">
        <v>8274</v>
      </c>
      <c r="Y13" s="141">
        <v>4399</v>
      </c>
      <c r="Z13" s="141">
        <v>3875</v>
      </c>
      <c r="AA13" s="141">
        <v>10008</v>
      </c>
      <c r="AB13" s="141">
        <v>5254</v>
      </c>
      <c r="AC13" s="141">
        <v>4754</v>
      </c>
      <c r="AD13" s="750">
        <v>-1005</v>
      </c>
      <c r="AE13" s="750">
        <v>-635</v>
      </c>
      <c r="AF13" s="752">
        <v>-370</v>
      </c>
    </row>
    <row r="14" spans="1:39" s="423" customFormat="1" ht="19.350000000000001" customHeight="1">
      <c r="A14" s="419">
        <v>2017</v>
      </c>
      <c r="B14" s="979">
        <v>32780</v>
      </c>
      <c r="C14" s="740">
        <v>16730</v>
      </c>
      <c r="D14" s="740">
        <v>16050</v>
      </c>
      <c r="E14" s="993">
        <v>13.985894640731464</v>
      </c>
      <c r="F14" s="740">
        <v>36115</v>
      </c>
      <c r="G14" s="740">
        <v>18452</v>
      </c>
      <c r="H14" s="740">
        <v>17663</v>
      </c>
      <c r="I14" s="980">
        <v>16960</v>
      </c>
      <c r="J14" s="740">
        <v>8493</v>
      </c>
      <c r="K14" s="740">
        <v>8467</v>
      </c>
      <c r="L14" s="996">
        <v>15.408803689750361</v>
      </c>
      <c r="M14" s="419">
        <v>2017</v>
      </c>
      <c r="N14" s="740">
        <v>16960</v>
      </c>
      <c r="O14" s="740">
        <v>8493</v>
      </c>
      <c r="P14" s="740">
        <v>8467</v>
      </c>
      <c r="Q14" s="740">
        <v>8457</v>
      </c>
      <c r="R14" s="740">
        <v>4342</v>
      </c>
      <c r="S14" s="740">
        <v>4115</v>
      </c>
      <c r="T14" s="740">
        <v>9099</v>
      </c>
      <c r="U14" s="740">
        <v>4342</v>
      </c>
      <c r="V14" s="978">
        <v>4115</v>
      </c>
      <c r="W14" s="419">
        <v>2017</v>
      </c>
      <c r="X14" s="126">
        <v>7363</v>
      </c>
      <c r="Y14" s="127">
        <v>3895</v>
      </c>
      <c r="Z14" s="127">
        <v>3468</v>
      </c>
      <c r="AA14" s="127">
        <v>10056</v>
      </c>
      <c r="AB14" s="127">
        <v>5314</v>
      </c>
      <c r="AC14" s="127">
        <v>4742</v>
      </c>
      <c r="AD14" s="127">
        <v>-3335</v>
      </c>
      <c r="AE14" s="127">
        <v>-1722</v>
      </c>
      <c r="AF14" s="751">
        <v>-1613</v>
      </c>
      <c r="AG14" s="424"/>
      <c r="AH14" s="424"/>
      <c r="AI14" s="424"/>
      <c r="AJ14" s="424"/>
      <c r="AK14" s="424"/>
      <c r="AL14" s="424"/>
      <c r="AM14" s="424"/>
    </row>
    <row r="15" spans="1:39" s="422" customFormat="1" ht="19.350000000000001" customHeight="1">
      <c r="A15" s="425">
        <v>2018</v>
      </c>
      <c r="B15" s="981">
        <f>SUM(B16:B38)</f>
        <v>33446</v>
      </c>
      <c r="C15" s="982">
        <f>SUM(C16:C38)</f>
        <v>17152</v>
      </c>
      <c r="D15" s="982">
        <f>SUM(D16:D38)</f>
        <v>16294</v>
      </c>
      <c r="E15" s="994">
        <f>B15/232327*100</f>
        <v>14.396088272133673</v>
      </c>
      <c r="F15" s="982">
        <f t="shared" ref="F15:K15" si="0">SUM(F16:F38)</f>
        <v>35300</v>
      </c>
      <c r="G15" s="982">
        <f t="shared" si="0"/>
        <v>18023</v>
      </c>
      <c r="H15" s="982">
        <f t="shared" si="0"/>
        <v>17277</v>
      </c>
      <c r="I15" s="983">
        <f t="shared" si="0"/>
        <v>17381</v>
      </c>
      <c r="J15" s="982">
        <f t="shared" si="0"/>
        <v>8679</v>
      </c>
      <c r="K15" s="982">
        <f t="shared" si="0"/>
        <v>8702</v>
      </c>
      <c r="L15" s="997">
        <f>F15/232327*100</f>
        <v>15.194101417398754</v>
      </c>
      <c r="M15" s="425">
        <v>2018</v>
      </c>
      <c r="N15" s="982">
        <f t="shared" ref="N15:AF15" si="1">SUM(N16:N38)</f>
        <v>17381</v>
      </c>
      <c r="O15" s="982">
        <f t="shared" si="1"/>
        <v>8679</v>
      </c>
      <c r="P15" s="982">
        <f t="shared" si="1"/>
        <v>8702</v>
      </c>
      <c r="Q15" s="982">
        <f t="shared" si="1"/>
        <v>8651</v>
      </c>
      <c r="R15" s="982">
        <f t="shared" si="1"/>
        <v>4394</v>
      </c>
      <c r="S15" s="982">
        <f t="shared" si="1"/>
        <v>4257</v>
      </c>
      <c r="T15" s="982">
        <f t="shared" si="1"/>
        <v>8037</v>
      </c>
      <c r="U15" s="982">
        <f t="shared" si="1"/>
        <v>4163</v>
      </c>
      <c r="V15" s="984">
        <f t="shared" si="1"/>
        <v>3874</v>
      </c>
      <c r="W15" s="425">
        <v>2018</v>
      </c>
      <c r="X15" s="742">
        <f t="shared" si="1"/>
        <v>7414</v>
      </c>
      <c r="Y15" s="743">
        <f t="shared" si="1"/>
        <v>4079</v>
      </c>
      <c r="Z15" s="743">
        <f t="shared" si="1"/>
        <v>3335</v>
      </c>
      <c r="AA15" s="743">
        <f t="shared" si="1"/>
        <v>9882</v>
      </c>
      <c r="AB15" s="743">
        <f t="shared" si="1"/>
        <v>5181</v>
      </c>
      <c r="AC15" s="743">
        <f t="shared" si="1"/>
        <v>4701</v>
      </c>
      <c r="AD15" s="743">
        <f t="shared" si="1"/>
        <v>-1854</v>
      </c>
      <c r="AE15" s="743">
        <f t="shared" si="1"/>
        <v>-871</v>
      </c>
      <c r="AF15" s="137">
        <f t="shared" si="1"/>
        <v>-983</v>
      </c>
      <c r="AG15" s="426"/>
      <c r="AH15" s="426"/>
      <c r="AI15" s="426"/>
      <c r="AJ15" s="426"/>
      <c r="AK15" s="426"/>
      <c r="AL15" s="426"/>
      <c r="AM15" s="426"/>
    </row>
    <row r="16" spans="1:39" s="421" customFormat="1" ht="19.350000000000001" customHeight="1">
      <c r="A16" s="427" t="s">
        <v>113</v>
      </c>
      <c r="B16" s="979">
        <v>1620</v>
      </c>
      <c r="C16" s="985">
        <v>846</v>
      </c>
      <c r="D16" s="986">
        <v>774</v>
      </c>
      <c r="E16" s="993">
        <f t="shared" ref="E16:E38" si="2">B16/232327*100</f>
        <v>0.69729303955201072</v>
      </c>
      <c r="F16" s="740">
        <v>1880</v>
      </c>
      <c r="G16" s="985">
        <v>976</v>
      </c>
      <c r="H16" s="986">
        <v>904</v>
      </c>
      <c r="I16" s="985">
        <v>897</v>
      </c>
      <c r="J16" s="740">
        <v>460</v>
      </c>
      <c r="K16" s="740">
        <v>437</v>
      </c>
      <c r="L16" s="996">
        <f t="shared" ref="L16:L38" si="3">F16/232327*100</f>
        <v>0.80920426812208657</v>
      </c>
      <c r="M16" s="427" t="s">
        <v>113</v>
      </c>
      <c r="N16" s="985">
        <v>1062</v>
      </c>
      <c r="O16" s="740">
        <v>540</v>
      </c>
      <c r="P16" s="740">
        <v>522</v>
      </c>
      <c r="Q16" s="985">
        <v>370</v>
      </c>
      <c r="R16" s="740">
        <v>203</v>
      </c>
      <c r="S16" s="740">
        <v>167</v>
      </c>
      <c r="T16" s="986">
        <v>338</v>
      </c>
      <c r="U16" s="740">
        <v>189</v>
      </c>
      <c r="V16" s="978">
        <v>149</v>
      </c>
      <c r="W16" s="427" t="s">
        <v>113</v>
      </c>
      <c r="X16" s="126">
        <v>353</v>
      </c>
      <c r="Y16" s="127">
        <v>183</v>
      </c>
      <c r="Z16" s="127">
        <v>170</v>
      </c>
      <c r="AA16" s="127">
        <v>480</v>
      </c>
      <c r="AB16" s="127">
        <v>247</v>
      </c>
      <c r="AC16" s="127">
        <v>233</v>
      </c>
      <c r="AD16" s="753">
        <v>-260</v>
      </c>
      <c r="AE16" s="753">
        <v>-130</v>
      </c>
      <c r="AF16" s="128">
        <v>-130</v>
      </c>
    </row>
    <row r="17" spans="1:32" s="421" customFormat="1" ht="19.350000000000001" customHeight="1">
      <c r="A17" s="427" t="s">
        <v>114</v>
      </c>
      <c r="B17" s="987">
        <v>817</v>
      </c>
      <c r="C17" s="985">
        <v>434</v>
      </c>
      <c r="D17" s="986">
        <v>383</v>
      </c>
      <c r="E17" s="993">
        <f t="shared" si="2"/>
        <v>0.35165951439135357</v>
      </c>
      <c r="F17" s="985">
        <v>987</v>
      </c>
      <c r="G17" s="985">
        <v>517</v>
      </c>
      <c r="H17" s="986">
        <v>470</v>
      </c>
      <c r="I17" s="985">
        <v>507</v>
      </c>
      <c r="J17" s="740">
        <v>261</v>
      </c>
      <c r="K17" s="740">
        <v>246</v>
      </c>
      <c r="L17" s="996">
        <f t="shared" si="3"/>
        <v>0.42483224076409543</v>
      </c>
      <c r="M17" s="427" t="s">
        <v>114</v>
      </c>
      <c r="N17" s="985">
        <v>597</v>
      </c>
      <c r="O17" s="740">
        <v>305</v>
      </c>
      <c r="P17" s="740">
        <v>292</v>
      </c>
      <c r="Q17" s="986">
        <v>156</v>
      </c>
      <c r="R17" s="740">
        <v>86</v>
      </c>
      <c r="S17" s="740">
        <v>70</v>
      </c>
      <c r="T17" s="986">
        <v>148</v>
      </c>
      <c r="U17" s="740">
        <v>87</v>
      </c>
      <c r="V17" s="978">
        <v>61</v>
      </c>
      <c r="W17" s="427" t="s">
        <v>114</v>
      </c>
      <c r="X17" s="746">
        <v>154</v>
      </c>
      <c r="Y17" s="127">
        <v>87</v>
      </c>
      <c r="Z17" s="127">
        <v>67</v>
      </c>
      <c r="AA17" s="745">
        <v>242</v>
      </c>
      <c r="AB17" s="127">
        <v>125</v>
      </c>
      <c r="AC17" s="127">
        <v>117</v>
      </c>
      <c r="AD17" s="753">
        <v>-170</v>
      </c>
      <c r="AE17" s="753">
        <v>-83</v>
      </c>
      <c r="AF17" s="128">
        <v>-87</v>
      </c>
    </row>
    <row r="18" spans="1:32" s="421" customFormat="1" ht="19.350000000000001" customHeight="1">
      <c r="A18" s="427" t="s">
        <v>267</v>
      </c>
      <c r="B18" s="987">
        <v>700</v>
      </c>
      <c r="C18" s="985">
        <v>390</v>
      </c>
      <c r="D18" s="986">
        <v>310</v>
      </c>
      <c r="E18" s="993">
        <f t="shared" si="2"/>
        <v>0.30129946153481946</v>
      </c>
      <c r="F18" s="985">
        <v>830</v>
      </c>
      <c r="G18" s="986">
        <v>451</v>
      </c>
      <c r="H18" s="986">
        <v>379</v>
      </c>
      <c r="I18" s="985">
        <v>421</v>
      </c>
      <c r="J18" s="740">
        <v>235</v>
      </c>
      <c r="K18" s="740">
        <v>186</v>
      </c>
      <c r="L18" s="996">
        <f t="shared" si="3"/>
        <v>0.35725507581985738</v>
      </c>
      <c r="M18" s="427" t="s">
        <v>267</v>
      </c>
      <c r="N18" s="985">
        <v>487</v>
      </c>
      <c r="O18" s="740">
        <v>270</v>
      </c>
      <c r="P18" s="740">
        <v>217</v>
      </c>
      <c r="Q18" s="986">
        <v>148</v>
      </c>
      <c r="R18" s="740">
        <v>80</v>
      </c>
      <c r="S18" s="740">
        <v>68</v>
      </c>
      <c r="T18" s="986">
        <v>131</v>
      </c>
      <c r="U18" s="740">
        <v>63</v>
      </c>
      <c r="V18" s="978">
        <v>68</v>
      </c>
      <c r="W18" s="427" t="s">
        <v>267</v>
      </c>
      <c r="X18" s="746">
        <v>131</v>
      </c>
      <c r="Y18" s="127">
        <v>75</v>
      </c>
      <c r="Z18" s="127">
        <v>56</v>
      </c>
      <c r="AA18" s="744">
        <v>212</v>
      </c>
      <c r="AB18" s="127">
        <v>118</v>
      </c>
      <c r="AC18" s="127">
        <v>94</v>
      </c>
      <c r="AD18" s="754">
        <v>-130</v>
      </c>
      <c r="AE18" s="754">
        <v>-61</v>
      </c>
      <c r="AF18" s="128">
        <v>-69</v>
      </c>
    </row>
    <row r="19" spans="1:32" s="421" customFormat="1" ht="19.350000000000001" customHeight="1">
      <c r="A19" s="427" t="s">
        <v>268</v>
      </c>
      <c r="B19" s="987">
        <v>2111</v>
      </c>
      <c r="C19" s="985">
        <v>1039</v>
      </c>
      <c r="D19" s="986">
        <v>1072</v>
      </c>
      <c r="E19" s="993">
        <f t="shared" si="2"/>
        <v>0.90863309042857698</v>
      </c>
      <c r="F19" s="985">
        <v>1289</v>
      </c>
      <c r="G19" s="986">
        <v>650</v>
      </c>
      <c r="H19" s="986">
        <v>639</v>
      </c>
      <c r="I19" s="985">
        <v>1549</v>
      </c>
      <c r="J19" s="740">
        <v>733</v>
      </c>
      <c r="K19" s="740">
        <v>816</v>
      </c>
      <c r="L19" s="996">
        <f t="shared" si="3"/>
        <v>0.55482143702626041</v>
      </c>
      <c r="M19" s="427" t="s">
        <v>268</v>
      </c>
      <c r="N19" s="985">
        <v>649</v>
      </c>
      <c r="O19" s="740">
        <v>321</v>
      </c>
      <c r="P19" s="740">
        <v>328</v>
      </c>
      <c r="Q19" s="986">
        <v>346</v>
      </c>
      <c r="R19" s="740">
        <v>188</v>
      </c>
      <c r="S19" s="740">
        <v>158</v>
      </c>
      <c r="T19" s="986">
        <v>282</v>
      </c>
      <c r="U19" s="740">
        <v>147</v>
      </c>
      <c r="V19" s="978">
        <v>135</v>
      </c>
      <c r="W19" s="427" t="s">
        <v>268</v>
      </c>
      <c r="X19" s="746">
        <v>216</v>
      </c>
      <c r="Y19" s="127">
        <v>118</v>
      </c>
      <c r="Z19" s="127">
        <v>98</v>
      </c>
      <c r="AA19" s="744">
        <v>358</v>
      </c>
      <c r="AB19" s="127">
        <v>182</v>
      </c>
      <c r="AC19" s="127">
        <v>176</v>
      </c>
      <c r="AD19" s="754">
        <v>822</v>
      </c>
      <c r="AE19" s="754">
        <v>389</v>
      </c>
      <c r="AF19" s="128">
        <v>433</v>
      </c>
    </row>
    <row r="20" spans="1:32" s="421" customFormat="1" ht="19.350000000000001" customHeight="1">
      <c r="A20" s="427" t="s">
        <v>269</v>
      </c>
      <c r="B20" s="987">
        <v>2241</v>
      </c>
      <c r="C20" s="985">
        <v>1089</v>
      </c>
      <c r="D20" s="986">
        <v>1152</v>
      </c>
      <c r="E20" s="993">
        <f t="shared" si="2"/>
        <v>0.9645887047136148</v>
      </c>
      <c r="F20" s="740">
        <v>1206</v>
      </c>
      <c r="G20" s="986">
        <v>585</v>
      </c>
      <c r="H20" s="986">
        <v>621</v>
      </c>
      <c r="I20" s="985">
        <v>1443</v>
      </c>
      <c r="J20" s="740">
        <v>690</v>
      </c>
      <c r="K20" s="740">
        <v>753</v>
      </c>
      <c r="L20" s="996">
        <f t="shared" si="3"/>
        <v>0.51909592944427463</v>
      </c>
      <c r="M20" s="427" t="s">
        <v>269</v>
      </c>
      <c r="N20" s="985">
        <v>607</v>
      </c>
      <c r="O20" s="740">
        <v>278</v>
      </c>
      <c r="P20" s="740">
        <v>329</v>
      </c>
      <c r="Q20" s="986">
        <v>529</v>
      </c>
      <c r="R20" s="740">
        <v>277</v>
      </c>
      <c r="S20" s="740">
        <v>252</v>
      </c>
      <c r="T20" s="986">
        <v>279</v>
      </c>
      <c r="U20" s="740">
        <v>135</v>
      </c>
      <c r="V20" s="978">
        <v>144</v>
      </c>
      <c r="W20" s="427" t="s">
        <v>269</v>
      </c>
      <c r="X20" s="746">
        <v>269</v>
      </c>
      <c r="Y20" s="127">
        <v>122</v>
      </c>
      <c r="Z20" s="127">
        <v>147</v>
      </c>
      <c r="AA20" s="744">
        <v>320</v>
      </c>
      <c r="AB20" s="127">
        <v>172</v>
      </c>
      <c r="AC20" s="127">
        <v>148</v>
      </c>
      <c r="AD20" s="754">
        <v>1035</v>
      </c>
      <c r="AE20" s="754">
        <v>504</v>
      </c>
      <c r="AF20" s="128">
        <v>531</v>
      </c>
    </row>
    <row r="21" spans="1:32" s="421" customFormat="1" ht="19.350000000000001" customHeight="1">
      <c r="A21" s="427" t="s">
        <v>270</v>
      </c>
      <c r="B21" s="987">
        <v>2002</v>
      </c>
      <c r="C21" s="985">
        <v>993</v>
      </c>
      <c r="D21" s="986">
        <v>1009</v>
      </c>
      <c r="E21" s="993">
        <f t="shared" si="2"/>
        <v>0.86171645998958357</v>
      </c>
      <c r="F21" s="740">
        <v>2295</v>
      </c>
      <c r="G21" s="986">
        <v>1177</v>
      </c>
      <c r="H21" s="986">
        <v>1118</v>
      </c>
      <c r="I21" s="985">
        <v>1136</v>
      </c>
      <c r="J21" s="740">
        <v>538</v>
      </c>
      <c r="K21" s="740">
        <v>598</v>
      </c>
      <c r="L21" s="996">
        <f t="shared" si="3"/>
        <v>0.98783180603201526</v>
      </c>
      <c r="M21" s="427" t="s">
        <v>270</v>
      </c>
      <c r="N21" s="985">
        <v>1319</v>
      </c>
      <c r="O21" s="740">
        <v>658</v>
      </c>
      <c r="P21" s="740">
        <v>661</v>
      </c>
      <c r="Q21" s="986">
        <v>465</v>
      </c>
      <c r="R21" s="740">
        <v>244</v>
      </c>
      <c r="S21" s="740">
        <v>221</v>
      </c>
      <c r="T21" s="986">
        <v>448</v>
      </c>
      <c r="U21" s="740">
        <v>244</v>
      </c>
      <c r="V21" s="978">
        <v>204</v>
      </c>
      <c r="W21" s="427" t="s">
        <v>270</v>
      </c>
      <c r="X21" s="746">
        <v>401</v>
      </c>
      <c r="Y21" s="127">
        <v>211</v>
      </c>
      <c r="Z21" s="127">
        <v>190</v>
      </c>
      <c r="AA21" s="744">
        <v>528</v>
      </c>
      <c r="AB21" s="127">
        <v>275</v>
      </c>
      <c r="AC21" s="127">
        <v>253</v>
      </c>
      <c r="AD21" s="754">
        <v>-293</v>
      </c>
      <c r="AE21" s="754">
        <v>-184</v>
      </c>
      <c r="AF21" s="128">
        <v>-109</v>
      </c>
    </row>
    <row r="22" spans="1:32" s="421" customFormat="1" ht="19.350000000000001" customHeight="1">
      <c r="A22" s="427" t="s">
        <v>271</v>
      </c>
      <c r="B22" s="987">
        <v>995</v>
      </c>
      <c r="C22" s="985">
        <v>496</v>
      </c>
      <c r="D22" s="986">
        <v>499</v>
      </c>
      <c r="E22" s="993">
        <f t="shared" si="2"/>
        <v>0.42827566318163629</v>
      </c>
      <c r="F22" s="740">
        <v>1177</v>
      </c>
      <c r="G22" s="986">
        <v>599</v>
      </c>
      <c r="H22" s="986">
        <v>578</v>
      </c>
      <c r="I22" s="985">
        <v>567</v>
      </c>
      <c r="J22" s="740">
        <v>283</v>
      </c>
      <c r="K22" s="740">
        <v>284</v>
      </c>
      <c r="L22" s="996">
        <f t="shared" si="3"/>
        <v>0.5066135231806892</v>
      </c>
      <c r="M22" s="427" t="s">
        <v>271</v>
      </c>
      <c r="N22" s="985">
        <v>711</v>
      </c>
      <c r="O22" s="740">
        <v>364</v>
      </c>
      <c r="P22" s="740">
        <v>347</v>
      </c>
      <c r="Q22" s="986">
        <v>245</v>
      </c>
      <c r="R22" s="740">
        <v>117</v>
      </c>
      <c r="S22" s="740">
        <v>128</v>
      </c>
      <c r="T22" s="986">
        <v>214</v>
      </c>
      <c r="U22" s="740">
        <v>115</v>
      </c>
      <c r="V22" s="978">
        <v>99</v>
      </c>
      <c r="W22" s="427" t="s">
        <v>271</v>
      </c>
      <c r="X22" s="746">
        <v>183</v>
      </c>
      <c r="Y22" s="127">
        <v>96</v>
      </c>
      <c r="Z22" s="127">
        <v>87</v>
      </c>
      <c r="AA22" s="744">
        <v>252</v>
      </c>
      <c r="AB22" s="127">
        <v>120</v>
      </c>
      <c r="AC22" s="127">
        <v>132</v>
      </c>
      <c r="AD22" s="754">
        <v>-182</v>
      </c>
      <c r="AE22" s="754">
        <v>-103</v>
      </c>
      <c r="AF22" s="128">
        <v>-79</v>
      </c>
    </row>
    <row r="23" spans="1:32" s="421" customFormat="1" ht="19.350000000000001" customHeight="1">
      <c r="A23" s="427" t="s">
        <v>272</v>
      </c>
      <c r="B23" s="987">
        <v>851</v>
      </c>
      <c r="C23" s="985">
        <v>459</v>
      </c>
      <c r="D23" s="986">
        <v>392</v>
      </c>
      <c r="E23" s="993">
        <f t="shared" si="2"/>
        <v>0.36629405966590195</v>
      </c>
      <c r="F23" s="740">
        <v>1252</v>
      </c>
      <c r="G23" s="986">
        <v>640</v>
      </c>
      <c r="H23" s="986">
        <v>612</v>
      </c>
      <c r="I23" s="985">
        <v>452</v>
      </c>
      <c r="J23" s="740">
        <v>237</v>
      </c>
      <c r="K23" s="740">
        <v>215</v>
      </c>
      <c r="L23" s="996">
        <f t="shared" si="3"/>
        <v>0.53889560834513428</v>
      </c>
      <c r="M23" s="427" t="s">
        <v>272</v>
      </c>
      <c r="N23" s="985">
        <v>717</v>
      </c>
      <c r="O23" s="740">
        <v>356</v>
      </c>
      <c r="P23" s="740">
        <v>361</v>
      </c>
      <c r="Q23" s="986">
        <v>205</v>
      </c>
      <c r="R23" s="740">
        <v>115</v>
      </c>
      <c r="S23" s="740">
        <v>90</v>
      </c>
      <c r="T23" s="986">
        <v>209</v>
      </c>
      <c r="U23" s="740">
        <v>119</v>
      </c>
      <c r="V23" s="978">
        <v>90</v>
      </c>
      <c r="W23" s="427" t="s">
        <v>272</v>
      </c>
      <c r="X23" s="746">
        <v>194</v>
      </c>
      <c r="Y23" s="127">
        <v>107</v>
      </c>
      <c r="Z23" s="127">
        <v>87</v>
      </c>
      <c r="AA23" s="744">
        <v>326</v>
      </c>
      <c r="AB23" s="127">
        <v>165</v>
      </c>
      <c r="AC23" s="127">
        <v>161</v>
      </c>
      <c r="AD23" s="754">
        <v>-401</v>
      </c>
      <c r="AE23" s="754">
        <v>-181</v>
      </c>
      <c r="AF23" s="128">
        <v>-220</v>
      </c>
    </row>
    <row r="24" spans="1:32" s="421" customFormat="1" ht="19.350000000000001" customHeight="1">
      <c r="A24" s="427" t="s">
        <v>273</v>
      </c>
      <c r="B24" s="987">
        <v>632</v>
      </c>
      <c r="C24" s="985">
        <v>329</v>
      </c>
      <c r="D24" s="986">
        <v>303</v>
      </c>
      <c r="E24" s="993">
        <f t="shared" si="2"/>
        <v>0.27203037098572269</v>
      </c>
      <c r="F24" s="740">
        <v>849</v>
      </c>
      <c r="G24" s="986">
        <v>472</v>
      </c>
      <c r="H24" s="986">
        <v>377</v>
      </c>
      <c r="I24" s="985">
        <v>347</v>
      </c>
      <c r="J24" s="740">
        <v>191</v>
      </c>
      <c r="K24" s="740">
        <v>156</v>
      </c>
      <c r="L24" s="996">
        <f t="shared" si="3"/>
        <v>0.36543320406151669</v>
      </c>
      <c r="M24" s="427" t="s">
        <v>273</v>
      </c>
      <c r="N24" s="985">
        <v>487</v>
      </c>
      <c r="O24" s="740">
        <v>271</v>
      </c>
      <c r="P24" s="740">
        <v>216</v>
      </c>
      <c r="Q24" s="985">
        <v>149</v>
      </c>
      <c r="R24" s="740">
        <v>71</v>
      </c>
      <c r="S24" s="740">
        <v>78</v>
      </c>
      <c r="T24" s="985">
        <v>154</v>
      </c>
      <c r="U24" s="740">
        <v>88</v>
      </c>
      <c r="V24" s="978">
        <v>66</v>
      </c>
      <c r="W24" s="427" t="s">
        <v>273</v>
      </c>
      <c r="X24" s="755">
        <v>136</v>
      </c>
      <c r="Y24" s="127">
        <v>67</v>
      </c>
      <c r="Z24" s="127">
        <v>69</v>
      </c>
      <c r="AA24" s="745">
        <v>208</v>
      </c>
      <c r="AB24" s="127">
        <v>113</v>
      </c>
      <c r="AC24" s="127">
        <v>95</v>
      </c>
      <c r="AD24" s="754">
        <v>-217</v>
      </c>
      <c r="AE24" s="754">
        <v>-143</v>
      </c>
      <c r="AF24" s="128">
        <v>-74</v>
      </c>
    </row>
    <row r="25" spans="1:32" s="421" customFormat="1" ht="19.350000000000001" customHeight="1">
      <c r="A25" s="427" t="s">
        <v>274</v>
      </c>
      <c r="B25" s="987">
        <v>760</v>
      </c>
      <c r="C25" s="985">
        <v>390</v>
      </c>
      <c r="D25" s="986">
        <v>370</v>
      </c>
      <c r="E25" s="993">
        <f t="shared" si="2"/>
        <v>0.32712512966637541</v>
      </c>
      <c r="F25" s="740">
        <v>873</v>
      </c>
      <c r="G25" s="986">
        <v>435</v>
      </c>
      <c r="H25" s="986">
        <v>438</v>
      </c>
      <c r="I25" s="985">
        <v>446</v>
      </c>
      <c r="J25" s="740">
        <v>210</v>
      </c>
      <c r="K25" s="740">
        <v>236</v>
      </c>
      <c r="L25" s="996">
        <f t="shared" si="3"/>
        <v>0.37576347131413912</v>
      </c>
      <c r="M25" s="427" t="s">
        <v>274</v>
      </c>
      <c r="N25" s="985">
        <v>509</v>
      </c>
      <c r="O25" s="740">
        <v>239</v>
      </c>
      <c r="P25" s="740">
        <v>270</v>
      </c>
      <c r="Q25" s="985">
        <v>161</v>
      </c>
      <c r="R25" s="740">
        <v>88</v>
      </c>
      <c r="S25" s="740">
        <v>73</v>
      </c>
      <c r="T25" s="985">
        <v>165</v>
      </c>
      <c r="U25" s="740">
        <v>94</v>
      </c>
      <c r="V25" s="978">
        <v>71</v>
      </c>
      <c r="W25" s="427" t="s">
        <v>274</v>
      </c>
      <c r="X25" s="755">
        <v>153</v>
      </c>
      <c r="Y25" s="127">
        <v>92</v>
      </c>
      <c r="Z25" s="127">
        <v>61</v>
      </c>
      <c r="AA25" s="745">
        <v>199</v>
      </c>
      <c r="AB25" s="127">
        <v>102</v>
      </c>
      <c r="AC25" s="127">
        <v>97</v>
      </c>
      <c r="AD25" s="754">
        <v>-113</v>
      </c>
      <c r="AE25" s="754">
        <v>-45</v>
      </c>
      <c r="AF25" s="128">
        <v>-68</v>
      </c>
    </row>
    <row r="26" spans="1:32" s="421" customFormat="1" ht="19.350000000000001" customHeight="1">
      <c r="A26" s="427" t="s">
        <v>275</v>
      </c>
      <c r="B26" s="987">
        <v>405</v>
      </c>
      <c r="C26" s="985">
        <v>224</v>
      </c>
      <c r="D26" s="986">
        <v>181</v>
      </c>
      <c r="E26" s="993">
        <f t="shared" si="2"/>
        <v>0.17432325988800268</v>
      </c>
      <c r="F26" s="740">
        <v>487</v>
      </c>
      <c r="G26" s="986">
        <v>276</v>
      </c>
      <c r="H26" s="986">
        <v>211</v>
      </c>
      <c r="I26" s="985">
        <v>202</v>
      </c>
      <c r="J26" s="740">
        <v>106</v>
      </c>
      <c r="K26" s="740">
        <v>96</v>
      </c>
      <c r="L26" s="996">
        <f t="shared" si="3"/>
        <v>0.20961833966779583</v>
      </c>
      <c r="M26" s="427" t="s">
        <v>275</v>
      </c>
      <c r="N26" s="985">
        <v>283</v>
      </c>
      <c r="O26" s="740">
        <v>155</v>
      </c>
      <c r="P26" s="740">
        <v>128</v>
      </c>
      <c r="Q26" s="985">
        <v>94</v>
      </c>
      <c r="R26" s="740">
        <v>52</v>
      </c>
      <c r="S26" s="740">
        <v>42</v>
      </c>
      <c r="T26" s="985">
        <v>80</v>
      </c>
      <c r="U26" s="740">
        <v>46</v>
      </c>
      <c r="V26" s="978">
        <v>34</v>
      </c>
      <c r="W26" s="427" t="s">
        <v>275</v>
      </c>
      <c r="X26" s="755">
        <v>109</v>
      </c>
      <c r="Y26" s="127">
        <v>66</v>
      </c>
      <c r="Z26" s="127">
        <v>43</v>
      </c>
      <c r="AA26" s="745">
        <v>124</v>
      </c>
      <c r="AB26" s="127">
        <v>75</v>
      </c>
      <c r="AC26" s="127">
        <v>49</v>
      </c>
      <c r="AD26" s="754">
        <v>-82</v>
      </c>
      <c r="AE26" s="754">
        <v>-52</v>
      </c>
      <c r="AF26" s="128">
        <v>-30</v>
      </c>
    </row>
    <row r="27" spans="1:32" s="421" customFormat="1" ht="19.350000000000001" customHeight="1">
      <c r="A27" s="427" t="s">
        <v>276</v>
      </c>
      <c r="B27" s="987">
        <v>824</v>
      </c>
      <c r="C27" s="985">
        <v>568</v>
      </c>
      <c r="D27" s="986">
        <v>256</v>
      </c>
      <c r="E27" s="993">
        <f t="shared" si="2"/>
        <v>0.35467250900670177</v>
      </c>
      <c r="F27" s="740">
        <v>792</v>
      </c>
      <c r="G27" s="986">
        <v>460</v>
      </c>
      <c r="H27" s="986">
        <v>332</v>
      </c>
      <c r="I27" s="985">
        <v>272</v>
      </c>
      <c r="J27" s="740">
        <v>159</v>
      </c>
      <c r="K27" s="740">
        <v>113</v>
      </c>
      <c r="L27" s="996">
        <f t="shared" si="3"/>
        <v>0.34089881933653859</v>
      </c>
      <c r="M27" s="427" t="s">
        <v>276</v>
      </c>
      <c r="N27" s="985">
        <v>411</v>
      </c>
      <c r="O27" s="740">
        <v>224</v>
      </c>
      <c r="P27" s="740">
        <v>187</v>
      </c>
      <c r="Q27" s="985">
        <v>137</v>
      </c>
      <c r="R27" s="740">
        <v>87</v>
      </c>
      <c r="S27" s="740">
        <v>50</v>
      </c>
      <c r="T27" s="985">
        <v>84</v>
      </c>
      <c r="U27" s="740">
        <v>50</v>
      </c>
      <c r="V27" s="978">
        <v>34</v>
      </c>
      <c r="W27" s="427" t="s">
        <v>276</v>
      </c>
      <c r="X27" s="755">
        <v>415</v>
      </c>
      <c r="Y27" s="127">
        <v>322</v>
      </c>
      <c r="Z27" s="127">
        <v>93</v>
      </c>
      <c r="AA27" s="745">
        <v>297</v>
      </c>
      <c r="AB27" s="127">
        <v>186</v>
      </c>
      <c r="AC27" s="127">
        <v>111</v>
      </c>
      <c r="AD27" s="754">
        <v>32</v>
      </c>
      <c r="AE27" s="754">
        <v>108</v>
      </c>
      <c r="AF27" s="128">
        <v>-76</v>
      </c>
    </row>
    <row r="28" spans="1:32" s="421" customFormat="1" ht="19.350000000000001" customHeight="1">
      <c r="A28" s="427" t="s">
        <v>277</v>
      </c>
      <c r="B28" s="987">
        <v>454</v>
      </c>
      <c r="C28" s="985">
        <v>262</v>
      </c>
      <c r="D28" s="986">
        <v>192</v>
      </c>
      <c r="E28" s="993">
        <f t="shared" si="2"/>
        <v>0.19541422219544005</v>
      </c>
      <c r="F28" s="740">
        <v>572</v>
      </c>
      <c r="G28" s="986">
        <v>314</v>
      </c>
      <c r="H28" s="986">
        <v>258</v>
      </c>
      <c r="I28" s="985">
        <v>230</v>
      </c>
      <c r="J28" s="740">
        <v>114</v>
      </c>
      <c r="K28" s="740">
        <v>116</v>
      </c>
      <c r="L28" s="996">
        <f t="shared" si="3"/>
        <v>0.24620470285416673</v>
      </c>
      <c r="M28" s="427" t="s">
        <v>277</v>
      </c>
      <c r="N28" s="985">
        <v>376</v>
      </c>
      <c r="O28" s="740">
        <v>199</v>
      </c>
      <c r="P28" s="740">
        <v>177</v>
      </c>
      <c r="Q28" s="985">
        <v>86</v>
      </c>
      <c r="R28" s="740">
        <v>56</v>
      </c>
      <c r="S28" s="740">
        <v>30</v>
      </c>
      <c r="T28" s="985">
        <v>62</v>
      </c>
      <c r="U28" s="740">
        <v>33</v>
      </c>
      <c r="V28" s="978">
        <v>29</v>
      </c>
      <c r="W28" s="427" t="s">
        <v>277</v>
      </c>
      <c r="X28" s="755">
        <v>138</v>
      </c>
      <c r="Y28" s="127">
        <v>92</v>
      </c>
      <c r="Z28" s="127">
        <v>46</v>
      </c>
      <c r="AA28" s="745">
        <v>134</v>
      </c>
      <c r="AB28" s="127">
        <v>82</v>
      </c>
      <c r="AC28" s="127">
        <v>52</v>
      </c>
      <c r="AD28" s="754">
        <v>-118</v>
      </c>
      <c r="AE28" s="754">
        <v>-52</v>
      </c>
      <c r="AF28" s="128">
        <v>-66</v>
      </c>
    </row>
    <row r="29" spans="1:32" s="421" customFormat="1" ht="19.350000000000001" customHeight="1">
      <c r="A29" s="427" t="s">
        <v>278</v>
      </c>
      <c r="B29" s="987">
        <v>1379</v>
      </c>
      <c r="C29" s="985">
        <v>715</v>
      </c>
      <c r="D29" s="986">
        <v>664</v>
      </c>
      <c r="E29" s="993">
        <f t="shared" si="2"/>
        <v>0.59355993922359429</v>
      </c>
      <c r="F29" s="740">
        <v>1752</v>
      </c>
      <c r="G29" s="986">
        <v>900</v>
      </c>
      <c r="H29" s="986">
        <v>852</v>
      </c>
      <c r="I29" s="985">
        <v>745</v>
      </c>
      <c r="J29" s="740">
        <v>378</v>
      </c>
      <c r="K29" s="740">
        <v>367</v>
      </c>
      <c r="L29" s="996">
        <f t="shared" si="3"/>
        <v>0.75410950944143385</v>
      </c>
      <c r="M29" s="427" t="s">
        <v>278</v>
      </c>
      <c r="N29" s="985">
        <v>990</v>
      </c>
      <c r="O29" s="740">
        <v>471</v>
      </c>
      <c r="P29" s="740">
        <v>519</v>
      </c>
      <c r="Q29" s="985">
        <v>326</v>
      </c>
      <c r="R29" s="740">
        <v>166</v>
      </c>
      <c r="S29" s="740">
        <v>160</v>
      </c>
      <c r="T29" s="985">
        <v>352</v>
      </c>
      <c r="U29" s="740">
        <v>190</v>
      </c>
      <c r="V29" s="978">
        <v>162</v>
      </c>
      <c r="W29" s="427" t="s">
        <v>278</v>
      </c>
      <c r="X29" s="755">
        <v>308</v>
      </c>
      <c r="Y29" s="127">
        <v>171</v>
      </c>
      <c r="Z29" s="127">
        <v>137</v>
      </c>
      <c r="AA29" s="745">
        <v>410</v>
      </c>
      <c r="AB29" s="127">
        <v>239</v>
      </c>
      <c r="AC29" s="127">
        <v>171</v>
      </c>
      <c r="AD29" s="754">
        <v>-373</v>
      </c>
      <c r="AE29" s="754">
        <v>-185</v>
      </c>
      <c r="AF29" s="128">
        <v>-188</v>
      </c>
    </row>
    <row r="30" spans="1:32" s="421" customFormat="1" ht="19.350000000000001" customHeight="1">
      <c r="A30" s="427" t="s">
        <v>279</v>
      </c>
      <c r="B30" s="987">
        <v>2108</v>
      </c>
      <c r="C30" s="985">
        <v>1064</v>
      </c>
      <c r="D30" s="986">
        <v>1044</v>
      </c>
      <c r="E30" s="993">
        <f t="shared" si="2"/>
        <v>0.90734180702199907</v>
      </c>
      <c r="F30" s="740">
        <v>2321</v>
      </c>
      <c r="G30" s="986">
        <v>1170</v>
      </c>
      <c r="H30" s="986">
        <v>1151</v>
      </c>
      <c r="I30" s="985">
        <v>1179</v>
      </c>
      <c r="J30" s="740">
        <v>597</v>
      </c>
      <c r="K30" s="740">
        <v>582</v>
      </c>
      <c r="L30" s="996">
        <f t="shared" si="3"/>
        <v>0.99902292888902278</v>
      </c>
      <c r="M30" s="427" t="s">
        <v>279</v>
      </c>
      <c r="N30" s="985">
        <v>1249</v>
      </c>
      <c r="O30" s="740">
        <v>627</v>
      </c>
      <c r="P30" s="740">
        <v>622</v>
      </c>
      <c r="Q30" s="985">
        <v>536</v>
      </c>
      <c r="R30" s="740">
        <v>264</v>
      </c>
      <c r="S30" s="740">
        <v>272</v>
      </c>
      <c r="T30" s="985">
        <v>480</v>
      </c>
      <c r="U30" s="740">
        <v>247</v>
      </c>
      <c r="V30" s="978">
        <v>233</v>
      </c>
      <c r="W30" s="427" t="s">
        <v>279</v>
      </c>
      <c r="X30" s="755">
        <v>393</v>
      </c>
      <c r="Y30" s="127">
        <v>203</v>
      </c>
      <c r="Z30" s="127">
        <v>190</v>
      </c>
      <c r="AA30" s="745">
        <v>592</v>
      </c>
      <c r="AB30" s="127">
        <v>296</v>
      </c>
      <c r="AC30" s="127">
        <v>296</v>
      </c>
      <c r="AD30" s="754">
        <v>-213</v>
      </c>
      <c r="AE30" s="754">
        <v>-106</v>
      </c>
      <c r="AF30" s="128">
        <v>-107</v>
      </c>
    </row>
    <row r="31" spans="1:32" s="421" customFormat="1" ht="19.350000000000001" customHeight="1">
      <c r="A31" s="427" t="s">
        <v>280</v>
      </c>
      <c r="B31" s="987">
        <v>1373</v>
      </c>
      <c r="C31" s="985">
        <v>708</v>
      </c>
      <c r="D31" s="986">
        <v>665</v>
      </c>
      <c r="E31" s="993">
        <f t="shared" si="2"/>
        <v>0.59097737241043879</v>
      </c>
      <c r="F31" s="740">
        <v>1356</v>
      </c>
      <c r="G31" s="986">
        <v>717</v>
      </c>
      <c r="H31" s="986">
        <v>639</v>
      </c>
      <c r="I31" s="985">
        <v>716</v>
      </c>
      <c r="J31" s="740">
        <v>369</v>
      </c>
      <c r="K31" s="740">
        <v>347</v>
      </c>
      <c r="L31" s="996">
        <f t="shared" si="3"/>
        <v>0.58366009977316458</v>
      </c>
      <c r="M31" s="427" t="s">
        <v>280</v>
      </c>
      <c r="N31" s="985">
        <v>607</v>
      </c>
      <c r="O31" s="740">
        <v>314</v>
      </c>
      <c r="P31" s="740">
        <v>293</v>
      </c>
      <c r="Q31" s="985">
        <v>319</v>
      </c>
      <c r="R31" s="740">
        <v>158</v>
      </c>
      <c r="S31" s="740">
        <v>161</v>
      </c>
      <c r="T31" s="985">
        <v>295</v>
      </c>
      <c r="U31" s="740">
        <v>151</v>
      </c>
      <c r="V31" s="978">
        <v>144</v>
      </c>
      <c r="W31" s="427" t="s">
        <v>280</v>
      </c>
      <c r="X31" s="755">
        <v>338</v>
      </c>
      <c r="Y31" s="127">
        <v>181</v>
      </c>
      <c r="Z31" s="127">
        <v>157</v>
      </c>
      <c r="AA31" s="745">
        <v>454</v>
      </c>
      <c r="AB31" s="127">
        <v>252</v>
      </c>
      <c r="AC31" s="127">
        <v>202</v>
      </c>
      <c r="AD31" s="754">
        <v>17</v>
      </c>
      <c r="AE31" s="754">
        <v>-9</v>
      </c>
      <c r="AF31" s="128">
        <v>26</v>
      </c>
    </row>
    <row r="32" spans="1:32" s="421" customFormat="1" ht="19.350000000000001" customHeight="1">
      <c r="A32" s="427" t="s">
        <v>281</v>
      </c>
      <c r="B32" s="987">
        <v>2066</v>
      </c>
      <c r="C32" s="985">
        <v>1037</v>
      </c>
      <c r="D32" s="986">
        <v>1029</v>
      </c>
      <c r="E32" s="993">
        <f t="shared" si="2"/>
        <v>0.88926383932990993</v>
      </c>
      <c r="F32" s="740">
        <v>2323</v>
      </c>
      <c r="G32" s="986">
        <v>1124</v>
      </c>
      <c r="H32" s="986">
        <v>1199</v>
      </c>
      <c r="I32" s="985">
        <v>1049</v>
      </c>
      <c r="J32" s="740">
        <v>531</v>
      </c>
      <c r="K32" s="740">
        <v>518</v>
      </c>
      <c r="L32" s="996">
        <f t="shared" si="3"/>
        <v>0.99988378449340798</v>
      </c>
      <c r="M32" s="427" t="s">
        <v>281</v>
      </c>
      <c r="N32" s="985">
        <v>1092</v>
      </c>
      <c r="O32" s="740">
        <v>535</v>
      </c>
      <c r="P32" s="740">
        <v>557</v>
      </c>
      <c r="Q32" s="985">
        <v>587</v>
      </c>
      <c r="R32" s="740">
        <v>300</v>
      </c>
      <c r="S32" s="740">
        <v>287</v>
      </c>
      <c r="T32" s="985">
        <v>552</v>
      </c>
      <c r="U32" s="740">
        <v>267</v>
      </c>
      <c r="V32" s="978">
        <v>285</v>
      </c>
      <c r="W32" s="427" t="s">
        <v>281</v>
      </c>
      <c r="X32" s="755">
        <v>430</v>
      </c>
      <c r="Y32" s="127">
        <v>206</v>
      </c>
      <c r="Z32" s="127">
        <v>224</v>
      </c>
      <c r="AA32" s="745">
        <v>679</v>
      </c>
      <c r="AB32" s="127">
        <v>322</v>
      </c>
      <c r="AC32" s="127">
        <v>357</v>
      </c>
      <c r="AD32" s="754">
        <v>-257</v>
      </c>
      <c r="AE32" s="754">
        <v>-87</v>
      </c>
      <c r="AF32" s="128">
        <v>-170</v>
      </c>
    </row>
    <row r="33" spans="1:32" s="421" customFormat="1" ht="19.350000000000001" customHeight="1">
      <c r="A33" s="427" t="s">
        <v>282</v>
      </c>
      <c r="B33" s="987">
        <v>2353</v>
      </c>
      <c r="C33" s="985">
        <v>1225</v>
      </c>
      <c r="D33" s="986">
        <v>1128</v>
      </c>
      <c r="E33" s="993">
        <f t="shared" si="2"/>
        <v>1.0127966185591859</v>
      </c>
      <c r="F33" s="740">
        <v>2476</v>
      </c>
      <c r="G33" s="986">
        <v>1270</v>
      </c>
      <c r="H33" s="986">
        <v>1206</v>
      </c>
      <c r="I33" s="985">
        <v>1109</v>
      </c>
      <c r="J33" s="740">
        <v>563</v>
      </c>
      <c r="K33" s="740">
        <v>546</v>
      </c>
      <c r="L33" s="996">
        <f t="shared" si="3"/>
        <v>1.0657392382288755</v>
      </c>
      <c r="M33" s="427" t="s">
        <v>282</v>
      </c>
      <c r="N33" s="985">
        <v>1191</v>
      </c>
      <c r="O33" s="740">
        <v>603</v>
      </c>
      <c r="P33" s="740">
        <v>588</v>
      </c>
      <c r="Q33" s="985">
        <v>583</v>
      </c>
      <c r="R33" s="740">
        <v>290</v>
      </c>
      <c r="S33" s="740">
        <v>293</v>
      </c>
      <c r="T33" s="985">
        <v>575</v>
      </c>
      <c r="U33" s="740">
        <v>288</v>
      </c>
      <c r="V33" s="978">
        <v>287</v>
      </c>
      <c r="W33" s="427" t="s">
        <v>282</v>
      </c>
      <c r="X33" s="755">
        <v>661</v>
      </c>
      <c r="Y33" s="127">
        <v>372</v>
      </c>
      <c r="Z33" s="127">
        <v>289</v>
      </c>
      <c r="AA33" s="745">
        <v>710</v>
      </c>
      <c r="AB33" s="127">
        <v>379</v>
      </c>
      <c r="AC33" s="127">
        <v>331</v>
      </c>
      <c r="AD33" s="754">
        <v>-123</v>
      </c>
      <c r="AE33" s="754">
        <v>-45</v>
      </c>
      <c r="AF33" s="128">
        <v>-78</v>
      </c>
    </row>
    <row r="34" spans="1:32" s="421" customFormat="1" ht="19.350000000000001" customHeight="1">
      <c r="A34" s="427" t="s">
        <v>283</v>
      </c>
      <c r="B34" s="987">
        <v>2461</v>
      </c>
      <c r="C34" s="985">
        <v>1246</v>
      </c>
      <c r="D34" s="986">
        <v>1215</v>
      </c>
      <c r="E34" s="993">
        <f t="shared" si="2"/>
        <v>1.0592828211959866</v>
      </c>
      <c r="F34" s="740">
        <v>2744</v>
      </c>
      <c r="G34" s="986">
        <v>1401</v>
      </c>
      <c r="H34" s="986">
        <v>1343</v>
      </c>
      <c r="I34" s="985">
        <v>1096</v>
      </c>
      <c r="J34" s="740">
        <v>536</v>
      </c>
      <c r="K34" s="740">
        <v>560</v>
      </c>
      <c r="L34" s="996">
        <f t="shared" si="3"/>
        <v>1.1810938892164924</v>
      </c>
      <c r="M34" s="427" t="s">
        <v>283</v>
      </c>
      <c r="N34" s="985">
        <v>1169</v>
      </c>
      <c r="O34" s="740">
        <v>579</v>
      </c>
      <c r="P34" s="740">
        <v>590</v>
      </c>
      <c r="Q34" s="985">
        <v>689</v>
      </c>
      <c r="R34" s="740">
        <v>343</v>
      </c>
      <c r="S34" s="740">
        <v>346</v>
      </c>
      <c r="T34" s="985">
        <v>690</v>
      </c>
      <c r="U34" s="740">
        <v>352</v>
      </c>
      <c r="V34" s="978">
        <v>338</v>
      </c>
      <c r="W34" s="427" t="s">
        <v>283</v>
      </c>
      <c r="X34" s="755">
        <v>676</v>
      </c>
      <c r="Y34" s="127">
        <v>367</v>
      </c>
      <c r="Z34" s="127">
        <v>309</v>
      </c>
      <c r="AA34" s="745">
        <v>885</v>
      </c>
      <c r="AB34" s="127">
        <v>470</v>
      </c>
      <c r="AC34" s="127">
        <v>415</v>
      </c>
      <c r="AD34" s="754">
        <v>-283</v>
      </c>
      <c r="AE34" s="754">
        <v>-155</v>
      </c>
      <c r="AF34" s="128">
        <v>-128</v>
      </c>
    </row>
    <row r="35" spans="1:32" s="421" customFormat="1" ht="19.350000000000001" customHeight="1">
      <c r="A35" s="427" t="s">
        <v>284</v>
      </c>
      <c r="B35" s="987">
        <v>833</v>
      </c>
      <c r="C35" s="985">
        <v>417</v>
      </c>
      <c r="D35" s="986">
        <v>416</v>
      </c>
      <c r="E35" s="993">
        <f t="shared" si="2"/>
        <v>0.35854635922643513</v>
      </c>
      <c r="F35" s="740">
        <v>983</v>
      </c>
      <c r="G35" s="986">
        <v>520</v>
      </c>
      <c r="H35" s="986">
        <v>463</v>
      </c>
      <c r="I35" s="985">
        <v>428</v>
      </c>
      <c r="J35" s="740">
        <v>206</v>
      </c>
      <c r="K35" s="740">
        <v>222</v>
      </c>
      <c r="L35" s="996">
        <f t="shared" si="3"/>
        <v>0.42311052955532502</v>
      </c>
      <c r="M35" s="427" t="s">
        <v>284</v>
      </c>
      <c r="N35" s="985">
        <v>530</v>
      </c>
      <c r="O35" s="740">
        <v>279</v>
      </c>
      <c r="P35" s="740">
        <v>251</v>
      </c>
      <c r="Q35" s="985">
        <v>237</v>
      </c>
      <c r="R35" s="740">
        <v>117</v>
      </c>
      <c r="S35" s="740">
        <v>120</v>
      </c>
      <c r="T35" s="985">
        <v>225</v>
      </c>
      <c r="U35" s="740">
        <v>120</v>
      </c>
      <c r="V35" s="978">
        <v>105</v>
      </c>
      <c r="W35" s="427" t="s">
        <v>284</v>
      </c>
      <c r="X35" s="755">
        <v>168</v>
      </c>
      <c r="Y35" s="127">
        <v>94</v>
      </c>
      <c r="Z35" s="127">
        <v>74</v>
      </c>
      <c r="AA35" s="745">
        <v>228</v>
      </c>
      <c r="AB35" s="127">
        <v>121</v>
      </c>
      <c r="AC35" s="127">
        <v>107</v>
      </c>
      <c r="AD35" s="754">
        <v>-150</v>
      </c>
      <c r="AE35" s="754">
        <v>-103</v>
      </c>
      <c r="AF35" s="128">
        <v>-47</v>
      </c>
    </row>
    <row r="36" spans="1:32" s="421" customFormat="1" ht="19.350000000000001" customHeight="1">
      <c r="A36" s="427" t="s">
        <v>285</v>
      </c>
      <c r="B36" s="987">
        <v>1363</v>
      </c>
      <c r="C36" s="985">
        <v>681</v>
      </c>
      <c r="D36" s="986">
        <v>682</v>
      </c>
      <c r="E36" s="993">
        <f t="shared" si="2"/>
        <v>0.58667309438851278</v>
      </c>
      <c r="F36" s="740">
        <v>1469</v>
      </c>
      <c r="G36" s="986">
        <v>710</v>
      </c>
      <c r="H36" s="986">
        <v>759</v>
      </c>
      <c r="I36" s="985">
        <v>639</v>
      </c>
      <c r="J36" s="740">
        <v>321</v>
      </c>
      <c r="K36" s="740">
        <v>318</v>
      </c>
      <c r="L36" s="996">
        <f t="shared" si="3"/>
        <v>0.63229844142092828</v>
      </c>
      <c r="M36" s="427" t="s">
        <v>285</v>
      </c>
      <c r="N36" s="985">
        <v>605</v>
      </c>
      <c r="O36" s="740">
        <v>290</v>
      </c>
      <c r="P36" s="740">
        <v>315</v>
      </c>
      <c r="Q36" s="985">
        <v>407</v>
      </c>
      <c r="R36" s="740">
        <v>192</v>
      </c>
      <c r="S36" s="740">
        <v>215</v>
      </c>
      <c r="T36" s="985">
        <v>389</v>
      </c>
      <c r="U36" s="740">
        <v>200</v>
      </c>
      <c r="V36" s="978">
        <v>189</v>
      </c>
      <c r="W36" s="427" t="s">
        <v>285</v>
      </c>
      <c r="X36" s="755">
        <v>317</v>
      </c>
      <c r="Y36" s="127">
        <v>168</v>
      </c>
      <c r="Z36" s="127">
        <v>149</v>
      </c>
      <c r="AA36" s="745">
        <v>475</v>
      </c>
      <c r="AB36" s="127">
        <v>220</v>
      </c>
      <c r="AC36" s="127">
        <v>255</v>
      </c>
      <c r="AD36" s="754">
        <v>-106</v>
      </c>
      <c r="AE36" s="754">
        <v>-29</v>
      </c>
      <c r="AF36" s="128">
        <v>-77</v>
      </c>
    </row>
    <row r="37" spans="1:32" s="421" customFormat="1" ht="19.350000000000001" customHeight="1">
      <c r="A37" s="428" t="s">
        <v>286</v>
      </c>
      <c r="B37" s="987">
        <v>1405</v>
      </c>
      <c r="C37" s="985">
        <v>667</v>
      </c>
      <c r="D37" s="986">
        <v>738</v>
      </c>
      <c r="E37" s="993">
        <f t="shared" si="2"/>
        <v>0.60475106208060192</v>
      </c>
      <c r="F37" s="740">
        <v>1749</v>
      </c>
      <c r="G37" s="986">
        <v>849</v>
      </c>
      <c r="H37" s="986">
        <v>900</v>
      </c>
      <c r="I37" s="985">
        <v>622</v>
      </c>
      <c r="J37" s="740">
        <v>284</v>
      </c>
      <c r="K37" s="740">
        <v>338</v>
      </c>
      <c r="L37" s="996">
        <f t="shared" si="3"/>
        <v>0.75281822603485604</v>
      </c>
      <c r="M37" s="428" t="s">
        <v>286</v>
      </c>
      <c r="N37" s="985">
        <v>754</v>
      </c>
      <c r="O37" s="740">
        <v>346</v>
      </c>
      <c r="P37" s="740">
        <v>408</v>
      </c>
      <c r="Q37" s="985">
        <v>425</v>
      </c>
      <c r="R37" s="740">
        <v>198</v>
      </c>
      <c r="S37" s="740">
        <v>227</v>
      </c>
      <c r="T37" s="985">
        <v>466</v>
      </c>
      <c r="U37" s="740">
        <v>232</v>
      </c>
      <c r="V37" s="978">
        <v>234</v>
      </c>
      <c r="W37" s="428" t="s">
        <v>286</v>
      </c>
      <c r="X37" s="755">
        <v>358</v>
      </c>
      <c r="Y37" s="127">
        <v>185</v>
      </c>
      <c r="Z37" s="127">
        <v>173</v>
      </c>
      <c r="AA37" s="745">
        <v>529</v>
      </c>
      <c r="AB37" s="127">
        <v>271</v>
      </c>
      <c r="AC37" s="127">
        <v>258</v>
      </c>
      <c r="AD37" s="754">
        <v>-344</v>
      </c>
      <c r="AE37" s="754">
        <v>-182</v>
      </c>
      <c r="AF37" s="128">
        <v>-162</v>
      </c>
    </row>
    <row r="38" spans="1:32" s="421" customFormat="1" ht="19.350000000000001" customHeight="1">
      <c r="A38" s="429" t="s">
        <v>287</v>
      </c>
      <c r="B38" s="988">
        <v>3693</v>
      </c>
      <c r="C38" s="989">
        <v>1873</v>
      </c>
      <c r="D38" s="990">
        <v>1820</v>
      </c>
      <c r="E38" s="995">
        <f t="shared" si="2"/>
        <v>1.589569873497269</v>
      </c>
      <c r="F38" s="991">
        <v>3638</v>
      </c>
      <c r="G38" s="990">
        <v>1810</v>
      </c>
      <c r="H38" s="990">
        <v>1828</v>
      </c>
      <c r="I38" s="989">
        <v>1329</v>
      </c>
      <c r="J38" s="991">
        <v>677</v>
      </c>
      <c r="K38" s="991">
        <v>652</v>
      </c>
      <c r="L38" s="998">
        <f t="shared" si="3"/>
        <v>1.565896344376676</v>
      </c>
      <c r="M38" s="429" t="s">
        <v>287</v>
      </c>
      <c r="N38" s="989">
        <v>979</v>
      </c>
      <c r="O38" s="991">
        <v>455</v>
      </c>
      <c r="P38" s="991">
        <v>524</v>
      </c>
      <c r="Q38" s="989">
        <v>1451</v>
      </c>
      <c r="R38" s="991">
        <v>702</v>
      </c>
      <c r="S38" s="991">
        <v>749</v>
      </c>
      <c r="T38" s="989">
        <v>1419</v>
      </c>
      <c r="U38" s="991">
        <v>706</v>
      </c>
      <c r="V38" s="992">
        <v>713</v>
      </c>
      <c r="W38" s="429" t="s">
        <v>287</v>
      </c>
      <c r="X38" s="756">
        <v>913</v>
      </c>
      <c r="Y38" s="748">
        <v>494</v>
      </c>
      <c r="Z38" s="748">
        <v>419</v>
      </c>
      <c r="AA38" s="747">
        <v>1240</v>
      </c>
      <c r="AB38" s="748">
        <v>649</v>
      </c>
      <c r="AC38" s="748">
        <v>591</v>
      </c>
      <c r="AD38" s="757">
        <v>55</v>
      </c>
      <c r="AE38" s="757">
        <v>63</v>
      </c>
      <c r="AF38" s="749">
        <v>-8</v>
      </c>
    </row>
    <row r="39" spans="1:32" s="421" customFormat="1" ht="20.100000000000001" customHeight="1">
      <c r="A39" s="860" t="s">
        <v>547</v>
      </c>
      <c r="B39" s="860"/>
      <c r="C39" s="860"/>
      <c r="D39" s="860"/>
      <c r="E39" s="860"/>
      <c r="F39" s="860"/>
      <c r="G39" s="860"/>
      <c r="H39" s="860"/>
      <c r="I39" s="860"/>
      <c r="J39" s="860"/>
      <c r="K39" s="860"/>
      <c r="L39" s="860"/>
      <c r="M39" s="860" t="s">
        <v>546</v>
      </c>
      <c r="N39" s="860"/>
      <c r="O39" s="860"/>
      <c r="P39" s="860"/>
      <c r="Q39" s="860"/>
      <c r="R39" s="860"/>
      <c r="S39" s="860"/>
      <c r="T39" s="860"/>
      <c r="U39" s="860"/>
      <c r="V39" s="860"/>
      <c r="W39" s="860" t="s">
        <v>546</v>
      </c>
      <c r="X39" s="860"/>
      <c r="Y39" s="860"/>
      <c r="Z39" s="860"/>
      <c r="AA39" s="860"/>
      <c r="AB39" s="860"/>
      <c r="AC39" s="860"/>
      <c r="AD39" s="860"/>
      <c r="AE39" s="860"/>
      <c r="AF39" s="293"/>
    </row>
    <row r="40" spans="1:32" s="439" customFormat="1" ht="16.5" customHeight="1">
      <c r="A40" s="430" t="s">
        <v>288</v>
      </c>
      <c r="B40" s="431"/>
      <c r="C40" s="431"/>
      <c r="D40" s="431"/>
      <c r="E40" s="432"/>
      <c r="F40" s="433"/>
      <c r="G40" s="431"/>
      <c r="H40" s="431"/>
      <c r="I40" s="430"/>
      <c r="J40" s="434"/>
      <c r="K40" s="434"/>
      <c r="L40" s="433"/>
      <c r="M40" s="430" t="s">
        <v>288</v>
      </c>
      <c r="N40" s="433"/>
      <c r="O40" s="430"/>
      <c r="P40" s="434"/>
      <c r="Q40" s="433"/>
      <c r="R40" s="434"/>
      <c r="S40" s="434"/>
      <c r="T40" s="433"/>
      <c r="U40" s="435"/>
      <c r="V40" s="434"/>
      <c r="W40" s="430" t="s">
        <v>288</v>
      </c>
      <c r="X40" s="430"/>
      <c r="Y40" s="436"/>
      <c r="Z40" s="436"/>
      <c r="AA40" s="437"/>
      <c r="AB40" s="434"/>
      <c r="AC40" s="434"/>
      <c r="AD40" s="438"/>
      <c r="AE40" s="438"/>
      <c r="AF40" s="434"/>
    </row>
    <row r="41" spans="1:32" ht="17.25" customHeight="1">
      <c r="A41" s="74"/>
      <c r="B41" s="440"/>
      <c r="C41" s="440"/>
      <c r="D41" s="440"/>
      <c r="E41" s="441"/>
      <c r="F41" s="440"/>
      <c r="G41" s="440"/>
      <c r="H41" s="440"/>
      <c r="I41" s="441"/>
      <c r="J41" s="441"/>
      <c r="K41" s="441"/>
      <c r="L41" s="441"/>
      <c r="M41" s="74"/>
      <c r="N41" s="441"/>
      <c r="O41" s="74"/>
      <c r="P41" s="441"/>
      <c r="Q41" s="441"/>
      <c r="R41" s="441"/>
      <c r="S41" s="441"/>
      <c r="T41" s="442"/>
      <c r="U41" s="443"/>
      <c r="V41" s="441"/>
      <c r="W41" s="74"/>
      <c r="X41" s="441"/>
      <c r="Y41" s="443"/>
      <c r="Z41" s="443"/>
      <c r="AA41" s="444"/>
      <c r="AB41" s="444"/>
      <c r="AC41" s="444"/>
      <c r="AD41" s="441"/>
      <c r="AE41" s="441"/>
      <c r="AF41" s="445"/>
    </row>
    <row r="42" spans="1:32" ht="14.25" customHeight="1">
      <c r="F42" s="388"/>
      <c r="T42" s="446"/>
      <c r="U42" s="391"/>
      <c r="X42" s="389"/>
      <c r="Y42" s="391"/>
      <c r="Z42" s="391"/>
      <c r="AD42" s="389"/>
      <c r="AE42" s="389"/>
      <c r="AF42" s="447"/>
    </row>
    <row r="43" spans="1:32" ht="14.25" customHeight="1">
      <c r="F43" s="388"/>
      <c r="T43" s="446"/>
      <c r="U43" s="391"/>
      <c r="X43" s="389"/>
      <c r="Y43" s="391"/>
      <c r="Z43" s="391"/>
      <c r="AD43" s="389"/>
      <c r="AE43" s="389"/>
      <c r="AF43" s="447"/>
    </row>
    <row r="44" spans="1:32" ht="14.25" customHeight="1">
      <c r="F44" s="388"/>
      <c r="T44" s="446"/>
      <c r="U44" s="391"/>
      <c r="X44" s="389"/>
      <c r="Y44" s="391"/>
      <c r="Z44" s="391"/>
      <c r="AD44" s="389"/>
      <c r="AE44" s="389"/>
      <c r="AF44" s="447"/>
    </row>
    <row r="45" spans="1:32" ht="14.25" customHeight="1">
      <c r="F45" s="388"/>
      <c r="T45" s="446"/>
      <c r="U45" s="391"/>
      <c r="X45" s="389"/>
      <c r="Y45" s="391"/>
      <c r="Z45" s="391"/>
      <c r="AD45" s="389"/>
      <c r="AE45" s="389"/>
      <c r="AF45" s="447"/>
    </row>
    <row r="46" spans="1:32" ht="14.25" customHeight="1">
      <c r="F46" s="388"/>
      <c r="T46" s="446"/>
      <c r="U46" s="391"/>
      <c r="X46" s="389"/>
      <c r="Y46" s="391"/>
      <c r="Z46" s="391"/>
      <c r="AD46" s="389"/>
      <c r="AE46" s="389"/>
      <c r="AF46" s="447"/>
    </row>
    <row r="47" spans="1:32" ht="14.25" customHeight="1">
      <c r="F47" s="388"/>
      <c r="T47" s="446"/>
      <c r="U47" s="391"/>
      <c r="X47" s="389"/>
      <c r="Y47" s="391"/>
      <c r="Z47" s="391"/>
      <c r="AD47" s="389"/>
      <c r="AE47" s="389"/>
      <c r="AF47" s="447"/>
    </row>
    <row r="48" spans="1:32" ht="14.25" customHeight="1">
      <c r="A48" s="5"/>
      <c r="B48" s="5"/>
      <c r="C48" s="5"/>
      <c r="D48" s="5"/>
      <c r="E48" s="5"/>
      <c r="F48" s="388"/>
      <c r="M48" s="5"/>
      <c r="T48" s="446"/>
      <c r="W48" s="5"/>
      <c r="X48" s="389"/>
      <c r="AD48" s="389"/>
      <c r="AE48" s="389"/>
    </row>
    <row r="49" spans="1:31" ht="14.25" customHeight="1">
      <c r="A49" s="5"/>
      <c r="B49" s="5"/>
      <c r="C49" s="5"/>
      <c r="D49" s="5"/>
      <c r="E49" s="5"/>
      <c r="F49" s="388"/>
      <c r="M49" s="5"/>
      <c r="T49" s="446"/>
      <c r="W49" s="5"/>
      <c r="X49" s="389"/>
      <c r="AD49" s="389"/>
      <c r="AE49" s="389"/>
    </row>
    <row r="50" spans="1:31" ht="14.25" customHeight="1">
      <c r="A50" s="5"/>
      <c r="B50" s="5"/>
      <c r="C50" s="5"/>
      <c r="D50" s="5"/>
      <c r="E50" s="5"/>
      <c r="F50" s="388"/>
      <c r="M50" s="5"/>
      <c r="T50" s="446"/>
      <c r="W50" s="5"/>
      <c r="X50" s="389"/>
      <c r="AD50" s="389"/>
      <c r="AE50" s="389"/>
    </row>
    <row r="51" spans="1:31" ht="14.25" customHeight="1">
      <c r="A51" s="5"/>
      <c r="B51" s="5"/>
      <c r="C51" s="5"/>
      <c r="D51" s="5"/>
      <c r="E51" s="5"/>
      <c r="F51" s="388"/>
      <c r="M51" s="5"/>
      <c r="T51" s="446"/>
      <c r="W51" s="5"/>
      <c r="X51" s="389"/>
      <c r="AD51" s="389"/>
      <c r="AE51" s="389"/>
    </row>
    <row r="52" spans="1:31" ht="14.25" customHeight="1">
      <c r="A52" s="5"/>
      <c r="B52" s="5"/>
      <c r="C52" s="5"/>
      <c r="D52" s="5"/>
      <c r="E52" s="5"/>
      <c r="F52" s="388"/>
      <c r="M52" s="5"/>
      <c r="T52" s="446"/>
      <c r="W52" s="5"/>
      <c r="X52" s="389"/>
      <c r="AD52" s="389"/>
      <c r="AE52" s="389"/>
    </row>
    <row r="53" spans="1:31" ht="14.25" customHeight="1">
      <c r="A53" s="5"/>
      <c r="B53" s="5"/>
      <c r="C53" s="5"/>
      <c r="D53" s="5"/>
      <c r="E53" s="5"/>
      <c r="M53" s="5"/>
      <c r="T53" s="446"/>
      <c r="W53" s="5"/>
      <c r="X53" s="389"/>
      <c r="AD53" s="389"/>
      <c r="AE53" s="389"/>
    </row>
    <row r="54" spans="1:31" ht="14.25" customHeight="1">
      <c r="A54" s="5"/>
      <c r="B54" s="5"/>
      <c r="C54" s="5"/>
      <c r="D54" s="5"/>
      <c r="E54" s="5"/>
      <c r="M54" s="5"/>
      <c r="T54" s="446"/>
      <c r="W54" s="5"/>
      <c r="X54" s="389"/>
      <c r="AD54" s="389"/>
      <c r="AE54" s="389"/>
    </row>
    <row r="55" spans="1:31" ht="14.25" customHeight="1">
      <c r="A55" s="5"/>
      <c r="B55" s="5"/>
      <c r="C55" s="5"/>
      <c r="D55" s="5"/>
      <c r="E55" s="5"/>
      <c r="M55" s="5"/>
      <c r="T55" s="446"/>
      <c r="W55" s="5"/>
      <c r="X55" s="389"/>
      <c r="AD55" s="389"/>
      <c r="AE55" s="389"/>
    </row>
    <row r="56" spans="1:31" ht="14.25" customHeight="1">
      <c r="A56" s="5"/>
      <c r="B56" s="5"/>
      <c r="C56" s="5"/>
      <c r="D56" s="5"/>
      <c r="E56" s="5"/>
      <c r="M56" s="5"/>
      <c r="T56" s="446"/>
      <c r="W56" s="5"/>
      <c r="X56" s="389"/>
      <c r="AD56" s="389"/>
      <c r="AE56" s="389"/>
    </row>
    <row r="57" spans="1:31" ht="14.25" customHeight="1">
      <c r="A57" s="5"/>
      <c r="B57" s="5"/>
      <c r="C57" s="5"/>
      <c r="D57" s="5"/>
      <c r="E57" s="5"/>
      <c r="M57" s="5"/>
      <c r="T57" s="446"/>
      <c r="W57" s="5"/>
      <c r="X57" s="389"/>
      <c r="AD57" s="389"/>
      <c r="AE57" s="389"/>
    </row>
    <row r="58" spans="1:31" ht="14.25" customHeight="1">
      <c r="A58" s="5"/>
      <c r="B58" s="5"/>
      <c r="C58" s="5"/>
      <c r="D58" s="5"/>
      <c r="E58" s="5"/>
      <c r="M58" s="5"/>
      <c r="T58" s="446"/>
      <c r="W58" s="5"/>
      <c r="X58" s="389"/>
      <c r="AD58" s="389"/>
      <c r="AE58" s="389"/>
    </row>
    <row r="59" spans="1:31" ht="14.25" customHeight="1">
      <c r="A59" s="5"/>
      <c r="B59" s="5"/>
      <c r="C59" s="5"/>
      <c r="D59" s="5"/>
      <c r="E59" s="5"/>
      <c r="M59" s="5"/>
      <c r="T59" s="446"/>
      <c r="W59" s="5"/>
      <c r="X59" s="389"/>
      <c r="AD59" s="389"/>
      <c r="AE59" s="389"/>
    </row>
    <row r="60" spans="1:31" ht="14.25" customHeight="1">
      <c r="A60" s="5"/>
      <c r="B60" s="5"/>
      <c r="C60" s="5"/>
      <c r="D60" s="5"/>
      <c r="E60" s="5"/>
      <c r="M60" s="5"/>
      <c r="T60" s="446"/>
      <c r="W60" s="5"/>
      <c r="X60" s="389"/>
      <c r="AD60" s="389"/>
      <c r="AE60" s="389"/>
    </row>
    <row r="61" spans="1:31" ht="14.25" customHeight="1">
      <c r="A61" s="5"/>
      <c r="B61" s="5"/>
      <c r="C61" s="5"/>
      <c r="D61" s="5"/>
      <c r="E61" s="5"/>
      <c r="M61" s="5"/>
      <c r="T61" s="446"/>
      <c r="W61" s="5"/>
      <c r="X61" s="389"/>
      <c r="AD61" s="389"/>
      <c r="AE61" s="389"/>
    </row>
    <row r="62" spans="1:31" ht="14.25" customHeight="1">
      <c r="A62" s="5"/>
      <c r="B62" s="5"/>
      <c r="C62" s="5"/>
      <c r="D62" s="5"/>
      <c r="E62" s="5"/>
      <c r="M62" s="5"/>
      <c r="T62" s="446"/>
      <c r="W62" s="5"/>
      <c r="X62" s="389"/>
      <c r="AD62" s="389"/>
      <c r="AE62" s="389"/>
    </row>
    <row r="63" spans="1:31" ht="14.25" customHeight="1">
      <c r="A63" s="5"/>
      <c r="B63" s="5"/>
      <c r="C63" s="5"/>
      <c r="D63" s="5"/>
      <c r="E63" s="5"/>
      <c r="M63" s="5"/>
      <c r="T63" s="446"/>
      <c r="W63" s="5"/>
      <c r="X63" s="389"/>
      <c r="AD63" s="389"/>
      <c r="AE63" s="389"/>
    </row>
    <row r="64" spans="1:31" ht="14.25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446"/>
      <c r="V64" s="5"/>
      <c r="W64" s="5"/>
      <c r="X64" s="389"/>
      <c r="AD64" s="389"/>
      <c r="AE64" s="389"/>
    </row>
    <row r="65" spans="1:31" ht="14.25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446"/>
      <c r="V65" s="5"/>
      <c r="W65" s="5"/>
      <c r="X65" s="389"/>
      <c r="AD65" s="389"/>
      <c r="AE65" s="389"/>
    </row>
    <row r="66" spans="1:31" ht="14.25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446"/>
      <c r="V66" s="5"/>
      <c r="W66" s="5"/>
      <c r="X66" s="389"/>
      <c r="AD66" s="389"/>
      <c r="AE66" s="389"/>
    </row>
    <row r="67" spans="1:31" ht="14.25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446"/>
      <c r="V67" s="5"/>
      <c r="W67" s="5"/>
      <c r="X67" s="389"/>
      <c r="AD67" s="389"/>
      <c r="AE67" s="389"/>
    </row>
    <row r="68" spans="1:31" ht="14.25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446"/>
      <c r="V68" s="5"/>
      <c r="W68" s="5"/>
      <c r="X68" s="389"/>
      <c r="AD68" s="389"/>
      <c r="AE68" s="389"/>
    </row>
    <row r="69" spans="1:31" ht="14.25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446"/>
      <c r="V69" s="5"/>
      <c r="W69" s="5"/>
      <c r="X69" s="389"/>
      <c r="AD69" s="389"/>
      <c r="AE69" s="389"/>
    </row>
    <row r="70" spans="1:31" ht="14.25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446"/>
      <c r="V70" s="5"/>
      <c r="W70" s="5"/>
      <c r="X70" s="389"/>
      <c r="AD70" s="389"/>
      <c r="AE70" s="389"/>
    </row>
    <row r="71" spans="1:31" ht="14.25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446"/>
      <c r="V71" s="5"/>
      <c r="W71" s="5"/>
      <c r="X71" s="389"/>
      <c r="AD71" s="389"/>
      <c r="AE71" s="389"/>
    </row>
    <row r="72" spans="1:31" ht="14.25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446"/>
      <c r="V72" s="5"/>
      <c r="W72" s="5"/>
      <c r="X72" s="389"/>
      <c r="AD72" s="389"/>
      <c r="AE72" s="389"/>
    </row>
    <row r="73" spans="1:31" ht="14.25" customHeight="1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446"/>
      <c r="V73" s="5"/>
      <c r="W73" s="5"/>
      <c r="X73" s="389"/>
      <c r="AD73" s="389"/>
      <c r="AE73" s="389"/>
    </row>
    <row r="74" spans="1:31" ht="14.25" customHeight="1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446"/>
      <c r="V74" s="5"/>
      <c r="W74" s="5"/>
      <c r="X74" s="389"/>
      <c r="AD74" s="389"/>
      <c r="AE74" s="389"/>
    </row>
    <row r="75" spans="1:31" ht="14.25" customHeight="1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446"/>
      <c r="V75" s="5"/>
      <c r="W75" s="5"/>
      <c r="X75" s="389"/>
      <c r="AD75" s="389"/>
      <c r="AE75" s="389"/>
    </row>
    <row r="76" spans="1:31" ht="14.25" customHeight="1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446"/>
      <c r="V76" s="5"/>
      <c r="W76" s="5"/>
      <c r="X76" s="389"/>
      <c r="AD76" s="389"/>
      <c r="AE76" s="389"/>
    </row>
    <row r="77" spans="1:31" ht="14.25" customHeight="1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446"/>
      <c r="V77" s="5"/>
      <c r="W77" s="5"/>
      <c r="X77" s="389"/>
      <c r="AD77" s="389"/>
      <c r="AE77" s="389"/>
    </row>
    <row r="78" spans="1:31" ht="14.25" customHeight="1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446"/>
      <c r="V78" s="5"/>
      <c r="W78" s="5"/>
      <c r="X78" s="389"/>
      <c r="AD78" s="389"/>
      <c r="AE78" s="389"/>
    </row>
    <row r="79" spans="1:31" ht="14.25" customHeight="1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446"/>
      <c r="V79" s="5"/>
      <c r="W79" s="5"/>
      <c r="X79" s="389"/>
      <c r="AD79" s="389"/>
      <c r="AE79" s="389"/>
    </row>
    <row r="80" spans="1:31" ht="14.25" customHeight="1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446"/>
      <c r="V80" s="5"/>
      <c r="W80" s="5"/>
      <c r="X80" s="389"/>
      <c r="AD80" s="389"/>
      <c r="AE80" s="389"/>
    </row>
    <row r="81" spans="1:31" ht="14.25" customHeight="1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446"/>
      <c r="V81" s="5"/>
      <c r="W81" s="5"/>
      <c r="X81" s="389"/>
      <c r="AD81" s="389"/>
      <c r="AE81" s="389"/>
    </row>
    <row r="82" spans="1:31" ht="14.25" customHeight="1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446"/>
      <c r="V82" s="5"/>
      <c r="W82" s="5"/>
      <c r="X82" s="389"/>
      <c r="AD82" s="389"/>
      <c r="AE82" s="389"/>
    </row>
    <row r="83" spans="1:31" ht="14.25" customHeight="1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446"/>
      <c r="V83" s="5"/>
      <c r="W83" s="5"/>
      <c r="X83" s="389"/>
      <c r="AD83" s="389"/>
      <c r="AE83" s="389"/>
    </row>
    <row r="84" spans="1:31" ht="14.25" customHeight="1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446"/>
      <c r="V84" s="5"/>
      <c r="W84" s="5"/>
      <c r="X84" s="389"/>
      <c r="AD84" s="389"/>
      <c r="AE84" s="389"/>
    </row>
    <row r="85" spans="1:31" ht="14.25" customHeight="1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446"/>
      <c r="V85" s="5"/>
      <c r="W85" s="5"/>
      <c r="X85" s="389"/>
      <c r="AD85" s="389"/>
      <c r="AE85" s="389"/>
    </row>
    <row r="86" spans="1:31" ht="14.25" customHeight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446"/>
      <c r="V86" s="5"/>
      <c r="W86" s="5"/>
      <c r="X86" s="389"/>
      <c r="AD86" s="389"/>
      <c r="AE86" s="389"/>
    </row>
    <row r="87" spans="1:31" ht="14.25" customHeight="1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446"/>
      <c r="V87" s="5"/>
      <c r="W87" s="5"/>
      <c r="X87" s="389"/>
      <c r="AD87" s="389"/>
      <c r="AE87" s="389"/>
    </row>
    <row r="88" spans="1:31" ht="14.25" customHeight="1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446"/>
      <c r="V88" s="5"/>
      <c r="W88" s="5"/>
      <c r="X88" s="389"/>
      <c r="AD88" s="389"/>
      <c r="AE88" s="389"/>
    </row>
    <row r="89" spans="1:31" ht="14.25" customHeight="1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446"/>
      <c r="V89" s="5"/>
      <c r="W89" s="5"/>
      <c r="X89" s="389"/>
      <c r="AD89" s="389"/>
      <c r="AE89" s="389"/>
    </row>
    <row r="90" spans="1:31" ht="14.25" customHeight="1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446"/>
      <c r="V90" s="5"/>
      <c r="W90" s="5"/>
      <c r="X90" s="389"/>
      <c r="AD90" s="389"/>
      <c r="AE90" s="389"/>
    </row>
    <row r="91" spans="1:31" ht="14.25" customHeight="1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446"/>
      <c r="V91" s="5"/>
      <c r="W91" s="5"/>
      <c r="X91" s="389"/>
      <c r="AD91" s="389"/>
      <c r="AE91" s="389"/>
    </row>
    <row r="92" spans="1:31" ht="14.25" customHeight="1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446"/>
      <c r="V92" s="5"/>
      <c r="W92" s="5"/>
      <c r="X92" s="389"/>
      <c r="AD92" s="389"/>
      <c r="AE92" s="389"/>
    </row>
    <row r="93" spans="1:31" ht="14.25" customHeight="1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446"/>
      <c r="V93" s="5"/>
      <c r="W93" s="5"/>
      <c r="X93" s="389"/>
      <c r="AD93" s="389"/>
      <c r="AE93" s="389"/>
    </row>
    <row r="94" spans="1:31" ht="14.25" customHeight="1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446"/>
      <c r="V94" s="5"/>
      <c r="W94" s="5"/>
      <c r="X94" s="389"/>
      <c r="AD94" s="389"/>
      <c r="AE94" s="389"/>
    </row>
    <row r="95" spans="1:31" ht="14.25" customHeight="1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446"/>
      <c r="V95" s="5"/>
      <c r="W95" s="5"/>
      <c r="X95" s="389"/>
      <c r="AD95" s="389"/>
      <c r="AE95" s="389"/>
    </row>
    <row r="96" spans="1:31" ht="14.25" customHeight="1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446"/>
      <c r="V96" s="5"/>
      <c r="W96" s="5"/>
      <c r="X96" s="389"/>
      <c r="AD96" s="389"/>
      <c r="AE96" s="389"/>
    </row>
    <row r="97" spans="1:31" ht="14.25" customHeight="1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446"/>
      <c r="V97" s="5"/>
      <c r="W97" s="5"/>
      <c r="X97" s="389"/>
      <c r="AD97" s="389"/>
      <c r="AE97" s="389"/>
    </row>
    <row r="98" spans="1:31" ht="14.25" customHeight="1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446"/>
      <c r="V98" s="5"/>
      <c r="W98" s="5"/>
      <c r="X98" s="389"/>
      <c r="AD98" s="389"/>
      <c r="AE98" s="389"/>
    </row>
    <row r="99" spans="1:31" ht="14.25" customHeight="1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446"/>
      <c r="V99" s="5"/>
      <c r="W99" s="5"/>
      <c r="X99" s="389"/>
      <c r="AD99" s="389"/>
      <c r="AE99" s="389"/>
    </row>
    <row r="100" spans="1:31" ht="14.25" customHeight="1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446"/>
      <c r="V100" s="5"/>
      <c r="W100" s="5"/>
      <c r="X100" s="389"/>
      <c r="AD100" s="389"/>
      <c r="AE100" s="389"/>
    </row>
    <row r="101" spans="1:31" ht="14.25" customHeight="1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446"/>
      <c r="V101" s="5"/>
      <c r="W101" s="5"/>
      <c r="X101" s="389"/>
      <c r="AD101" s="389"/>
      <c r="AE101" s="389"/>
    </row>
    <row r="102" spans="1:31" ht="14.25" customHeight="1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446"/>
      <c r="V102" s="5"/>
      <c r="W102" s="5"/>
      <c r="X102" s="389"/>
      <c r="AD102" s="389"/>
      <c r="AE102" s="389"/>
    </row>
    <row r="103" spans="1:31" ht="14.25" customHeight="1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446"/>
      <c r="V103" s="5"/>
      <c r="W103" s="5"/>
      <c r="X103" s="389"/>
      <c r="AD103" s="389"/>
      <c r="AE103" s="389"/>
    </row>
    <row r="104" spans="1:31" ht="14.25" customHeight="1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446"/>
      <c r="V104" s="5"/>
      <c r="W104" s="5"/>
      <c r="X104" s="389"/>
      <c r="AD104" s="389"/>
      <c r="AE104" s="389"/>
    </row>
    <row r="105" spans="1:31" ht="14.25" customHeight="1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446"/>
      <c r="V105" s="5"/>
      <c r="W105" s="5"/>
      <c r="X105" s="389"/>
      <c r="AD105" s="389"/>
      <c r="AE105" s="389"/>
    </row>
    <row r="106" spans="1:31" ht="14.25" customHeight="1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446"/>
      <c r="V106" s="5"/>
      <c r="W106" s="5"/>
      <c r="X106" s="389"/>
      <c r="AD106" s="389"/>
      <c r="AE106" s="389"/>
    </row>
    <row r="107" spans="1:31" ht="14.25" customHeight="1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446"/>
      <c r="V107" s="5"/>
      <c r="W107" s="5"/>
      <c r="X107" s="389"/>
      <c r="AD107" s="389"/>
      <c r="AE107" s="389"/>
    </row>
    <row r="108" spans="1:31" ht="14.25" customHeight="1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446"/>
      <c r="V108" s="5"/>
      <c r="W108" s="5"/>
    </row>
    <row r="109" spans="1:31" ht="14.25" customHeight="1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446"/>
      <c r="V109" s="5"/>
      <c r="W109" s="5"/>
    </row>
    <row r="110" spans="1:31" ht="14.25" customHeight="1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446"/>
      <c r="V110" s="5"/>
      <c r="W110" s="5"/>
    </row>
    <row r="111" spans="1:31" ht="14.25" customHeight="1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446"/>
      <c r="V111" s="5"/>
      <c r="W111" s="5"/>
    </row>
    <row r="112" spans="1:31" ht="14.25" customHeight="1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446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</row>
    <row r="113" spans="1:31" ht="14.25" customHeight="1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446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</row>
    <row r="114" spans="1:31" ht="14.25" customHeight="1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446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</row>
    <row r="115" spans="1:31" ht="14.25" customHeight="1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446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</row>
    <row r="116" spans="1:31" ht="14.25" customHeight="1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446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</row>
    <row r="117" spans="1:31" ht="14.25" customHeight="1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446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</row>
    <row r="118" spans="1:31" ht="14.25" customHeight="1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446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</row>
    <row r="119" spans="1:31" ht="14.25" customHeight="1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446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</row>
    <row r="120" spans="1:31" ht="14.25" customHeight="1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446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</row>
    <row r="121" spans="1:31" ht="14.25" customHeight="1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446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</row>
    <row r="122" spans="1:31" ht="14.25" customHeight="1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446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</row>
    <row r="123" spans="1:31" ht="14.25" customHeight="1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446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</row>
    <row r="124" spans="1:31" ht="14.25" customHeight="1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446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</row>
    <row r="125" spans="1:31" ht="14.25" customHeight="1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446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</row>
    <row r="126" spans="1:31" ht="14.25" customHeight="1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446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</row>
    <row r="127" spans="1:31" ht="14.25" customHeight="1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446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</row>
    <row r="128" spans="1:31" ht="14.25" customHeight="1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446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</row>
    <row r="129" spans="1:31" ht="14.25" customHeight="1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446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</row>
    <row r="130" spans="1:31" ht="14.25" customHeight="1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446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</row>
    <row r="131" spans="1:31" ht="14.25" customHeight="1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446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</row>
    <row r="132" spans="1:31" ht="14.25" customHeight="1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446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</row>
    <row r="133" spans="1:31" ht="14.25" customHeight="1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446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</row>
    <row r="134" spans="1:31" ht="14.25" customHeight="1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446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</row>
    <row r="135" spans="1:31" ht="14.25" customHeight="1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446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</row>
    <row r="136" spans="1:31" ht="14.25" customHeight="1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446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</row>
    <row r="137" spans="1:31" ht="14.25" customHeight="1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446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</row>
    <row r="138" spans="1:31" ht="14.25" customHeight="1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446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</row>
    <row r="139" spans="1:31" ht="14.25" customHeight="1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446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</row>
    <row r="140" spans="1:31" ht="14.25" customHeight="1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446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</row>
    <row r="141" spans="1:31" ht="14.25" customHeight="1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446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</row>
    <row r="142" spans="1:31" ht="14.25" customHeight="1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446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</row>
    <row r="143" spans="1:31" ht="14.25" customHeight="1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446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</row>
    <row r="144" spans="1:31" ht="14.25" customHeight="1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446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</row>
    <row r="145" spans="1:31" ht="14.25" customHeight="1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446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</row>
    <row r="146" spans="1:31" ht="14.25" customHeight="1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446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</row>
    <row r="147" spans="1:31" ht="14.25" customHeight="1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446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</row>
    <row r="148" spans="1:31" ht="14.25" customHeight="1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446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</row>
  </sheetData>
  <mergeCells count="24">
    <mergeCell ref="W39:AE39"/>
    <mergeCell ref="A2:L2"/>
    <mergeCell ref="A3:L3"/>
    <mergeCell ref="W3:AF3"/>
    <mergeCell ref="W2:AF2"/>
    <mergeCell ref="A4:L4"/>
    <mergeCell ref="AD5:AF5"/>
    <mergeCell ref="T5:V5"/>
    <mergeCell ref="W4:AF4"/>
    <mergeCell ref="AD6:AF7"/>
    <mergeCell ref="O7:P7"/>
    <mergeCell ref="Y7:Z7"/>
    <mergeCell ref="AB7:AC7"/>
    <mergeCell ref="Q6:V6"/>
    <mergeCell ref="X6:AC6"/>
    <mergeCell ref="I7:L7"/>
    <mergeCell ref="M39:V39"/>
    <mergeCell ref="M3:V3"/>
    <mergeCell ref="M2:V2"/>
    <mergeCell ref="M4:V4"/>
    <mergeCell ref="A39:L39"/>
    <mergeCell ref="A6:H6"/>
    <mergeCell ref="I6:L6"/>
    <mergeCell ref="N6:P6"/>
  </mergeCells>
  <phoneticPr fontId="4" type="noConversion"/>
  <pageMargins left="0.55118110236220474" right="0.55118110236220474" top="0.51181102362204722" bottom="0.39370078740157483" header="0.74803149606299213" footer="0.15748031496062992"/>
  <pageSetup paperSize="9" fitToHeight="0" orientation="portrait" r:id="rId1"/>
  <ignoredErrors>
    <ignoredError sqref="L15 E15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27"/>
  <sheetViews>
    <sheetView view="pageBreakPreview" zoomScale="85" zoomScaleNormal="100" zoomScaleSheetLayoutView="85" workbookViewId="0">
      <selection activeCell="F9" sqref="F9"/>
    </sheetView>
  </sheetViews>
  <sheetFormatPr defaultRowHeight="13.5"/>
  <cols>
    <col min="1" max="1" width="6.875" style="448" customWidth="1"/>
    <col min="2" max="10" width="8.625" style="448" customWidth="1"/>
    <col min="11" max="11" width="6.875" style="448" customWidth="1"/>
    <col min="12" max="23" width="6.5" style="448" customWidth="1"/>
    <col min="24" max="24" width="6.875" style="448" customWidth="1"/>
    <col min="25" max="33" width="6.5" style="448" customWidth="1"/>
    <col min="34" max="34" width="7.125" style="448" customWidth="1"/>
    <col min="35" max="36" width="6.5" style="448" customWidth="1"/>
    <col min="37" max="37" width="6.875" style="448" customWidth="1"/>
    <col min="38" max="38" width="7" style="448" customWidth="1"/>
    <col min="39" max="40" width="6.125" style="448" customWidth="1"/>
    <col min="41" max="41" width="7.125" style="448" customWidth="1"/>
    <col min="42" max="43" width="6.125" style="448" customWidth="1"/>
    <col min="44" max="44" width="7.875" style="448" customWidth="1"/>
    <col min="45" max="46" width="6.125" style="448" customWidth="1"/>
    <col min="47" max="49" width="6.5" style="448" customWidth="1"/>
    <col min="50" max="50" width="6.875" style="448" customWidth="1"/>
    <col min="51" max="62" width="6.5" style="448" customWidth="1"/>
    <col min="63" max="295" width="9" style="448"/>
    <col min="296" max="296" width="6.625" style="448" customWidth="1"/>
    <col min="297" max="297" width="5.875" style="448" customWidth="1"/>
    <col min="298" max="298" width="6.625" style="448" customWidth="1"/>
    <col min="299" max="300" width="6.25" style="448" customWidth="1"/>
    <col min="301" max="301" width="6.5" style="448" customWidth="1"/>
    <col min="302" max="304" width="6.75" style="448" customWidth="1"/>
    <col min="305" max="305" width="3.25" style="448" customWidth="1"/>
    <col min="306" max="306" width="3.375" style="448" customWidth="1"/>
    <col min="307" max="307" width="7.375" style="448" customWidth="1"/>
    <col min="308" max="308" width="7.25" style="448" customWidth="1"/>
    <col min="309" max="312" width="6.5" style="448" customWidth="1"/>
    <col min="313" max="313" width="2.375" style="448" customWidth="1"/>
    <col min="314" max="314" width="5.625" style="448" customWidth="1"/>
    <col min="315" max="315" width="2.125" style="448" customWidth="1"/>
    <col min="316" max="316" width="5.25" style="448" customWidth="1"/>
    <col min="317" max="317" width="6.25" style="448" customWidth="1"/>
    <col min="318" max="551" width="9" style="448"/>
    <col min="552" max="552" width="6.625" style="448" customWidth="1"/>
    <col min="553" max="553" width="5.875" style="448" customWidth="1"/>
    <col min="554" max="554" width="6.625" style="448" customWidth="1"/>
    <col min="555" max="556" width="6.25" style="448" customWidth="1"/>
    <col min="557" max="557" width="6.5" style="448" customWidth="1"/>
    <col min="558" max="560" width="6.75" style="448" customWidth="1"/>
    <col min="561" max="561" width="3.25" style="448" customWidth="1"/>
    <col min="562" max="562" width="3.375" style="448" customWidth="1"/>
    <col min="563" max="563" width="7.375" style="448" customWidth="1"/>
    <col min="564" max="564" width="7.25" style="448" customWidth="1"/>
    <col min="565" max="568" width="6.5" style="448" customWidth="1"/>
    <col min="569" max="569" width="2.375" style="448" customWidth="1"/>
    <col min="570" max="570" width="5.625" style="448" customWidth="1"/>
    <col min="571" max="571" width="2.125" style="448" customWidth="1"/>
    <col min="572" max="572" width="5.25" style="448" customWidth="1"/>
    <col min="573" max="573" width="6.25" style="448" customWidth="1"/>
    <col min="574" max="807" width="9" style="448"/>
    <col min="808" max="808" width="6.625" style="448" customWidth="1"/>
    <col min="809" max="809" width="5.875" style="448" customWidth="1"/>
    <col min="810" max="810" width="6.625" style="448" customWidth="1"/>
    <col min="811" max="812" width="6.25" style="448" customWidth="1"/>
    <col min="813" max="813" width="6.5" style="448" customWidth="1"/>
    <col min="814" max="816" width="6.75" style="448" customWidth="1"/>
    <col min="817" max="817" width="3.25" style="448" customWidth="1"/>
    <col min="818" max="818" width="3.375" style="448" customWidth="1"/>
    <col min="819" max="819" width="7.375" style="448" customWidth="1"/>
    <col min="820" max="820" width="7.25" style="448" customWidth="1"/>
    <col min="821" max="824" width="6.5" style="448" customWidth="1"/>
    <col min="825" max="825" width="2.375" style="448" customWidth="1"/>
    <col min="826" max="826" width="5.625" style="448" customWidth="1"/>
    <col min="827" max="827" width="2.125" style="448" customWidth="1"/>
    <col min="828" max="828" width="5.25" style="448" customWidth="1"/>
    <col min="829" max="829" width="6.25" style="448" customWidth="1"/>
    <col min="830" max="1063" width="9" style="448"/>
    <col min="1064" max="1064" width="6.625" style="448" customWidth="1"/>
    <col min="1065" max="1065" width="5.875" style="448" customWidth="1"/>
    <col min="1066" max="1066" width="6.625" style="448" customWidth="1"/>
    <col min="1067" max="1068" width="6.25" style="448" customWidth="1"/>
    <col min="1069" max="1069" width="6.5" style="448" customWidth="1"/>
    <col min="1070" max="1072" width="6.75" style="448" customWidth="1"/>
    <col min="1073" max="1073" width="3.25" style="448" customWidth="1"/>
    <col min="1074" max="1074" width="3.375" style="448" customWidth="1"/>
    <col min="1075" max="1075" width="7.375" style="448" customWidth="1"/>
    <col min="1076" max="1076" width="7.25" style="448" customWidth="1"/>
    <col min="1077" max="1080" width="6.5" style="448" customWidth="1"/>
    <col min="1081" max="1081" width="2.375" style="448" customWidth="1"/>
    <col min="1082" max="1082" width="5.625" style="448" customWidth="1"/>
    <col min="1083" max="1083" width="2.125" style="448" customWidth="1"/>
    <col min="1084" max="1084" width="5.25" style="448" customWidth="1"/>
    <col min="1085" max="1085" width="6.25" style="448" customWidth="1"/>
    <col min="1086" max="1319" width="9" style="448"/>
    <col min="1320" max="1320" width="6.625" style="448" customWidth="1"/>
    <col min="1321" max="1321" width="5.875" style="448" customWidth="1"/>
    <col min="1322" max="1322" width="6.625" style="448" customWidth="1"/>
    <col min="1323" max="1324" width="6.25" style="448" customWidth="1"/>
    <col min="1325" max="1325" width="6.5" style="448" customWidth="1"/>
    <col min="1326" max="1328" width="6.75" style="448" customWidth="1"/>
    <col min="1329" max="1329" width="3.25" style="448" customWidth="1"/>
    <col min="1330" max="1330" width="3.375" style="448" customWidth="1"/>
    <col min="1331" max="1331" width="7.375" style="448" customWidth="1"/>
    <col min="1332" max="1332" width="7.25" style="448" customWidth="1"/>
    <col min="1333" max="1336" width="6.5" style="448" customWidth="1"/>
    <col min="1337" max="1337" width="2.375" style="448" customWidth="1"/>
    <col min="1338" max="1338" width="5.625" style="448" customWidth="1"/>
    <col min="1339" max="1339" width="2.125" style="448" customWidth="1"/>
    <col min="1340" max="1340" width="5.25" style="448" customWidth="1"/>
    <col min="1341" max="1341" width="6.25" style="448" customWidth="1"/>
    <col min="1342" max="1575" width="9" style="448"/>
    <col min="1576" max="1576" width="6.625" style="448" customWidth="1"/>
    <col min="1577" max="1577" width="5.875" style="448" customWidth="1"/>
    <col min="1578" max="1578" width="6.625" style="448" customWidth="1"/>
    <col min="1579" max="1580" width="6.25" style="448" customWidth="1"/>
    <col min="1581" max="1581" width="6.5" style="448" customWidth="1"/>
    <col min="1582" max="1584" width="6.75" style="448" customWidth="1"/>
    <col min="1585" max="1585" width="3.25" style="448" customWidth="1"/>
    <col min="1586" max="1586" width="3.375" style="448" customWidth="1"/>
    <col min="1587" max="1587" width="7.375" style="448" customWidth="1"/>
    <col min="1588" max="1588" width="7.25" style="448" customWidth="1"/>
    <col min="1589" max="1592" width="6.5" style="448" customWidth="1"/>
    <col min="1593" max="1593" width="2.375" style="448" customWidth="1"/>
    <col min="1594" max="1594" width="5.625" style="448" customWidth="1"/>
    <col min="1595" max="1595" width="2.125" style="448" customWidth="1"/>
    <col min="1596" max="1596" width="5.25" style="448" customWidth="1"/>
    <col min="1597" max="1597" width="6.25" style="448" customWidth="1"/>
    <col min="1598" max="1831" width="9" style="448"/>
    <col min="1832" max="1832" width="6.625" style="448" customWidth="1"/>
    <col min="1833" max="1833" width="5.875" style="448" customWidth="1"/>
    <col min="1834" max="1834" width="6.625" style="448" customWidth="1"/>
    <col min="1835" max="1836" width="6.25" style="448" customWidth="1"/>
    <col min="1837" max="1837" width="6.5" style="448" customWidth="1"/>
    <col min="1838" max="1840" width="6.75" style="448" customWidth="1"/>
    <col min="1841" max="1841" width="3.25" style="448" customWidth="1"/>
    <col min="1842" max="1842" width="3.375" style="448" customWidth="1"/>
    <col min="1843" max="1843" width="7.375" style="448" customWidth="1"/>
    <col min="1844" max="1844" width="7.25" style="448" customWidth="1"/>
    <col min="1845" max="1848" width="6.5" style="448" customWidth="1"/>
    <col min="1849" max="1849" width="2.375" style="448" customWidth="1"/>
    <col min="1850" max="1850" width="5.625" style="448" customWidth="1"/>
    <col min="1851" max="1851" width="2.125" style="448" customWidth="1"/>
    <col min="1852" max="1852" width="5.25" style="448" customWidth="1"/>
    <col min="1853" max="1853" width="6.25" style="448" customWidth="1"/>
    <col min="1854" max="2087" width="9" style="448"/>
    <col min="2088" max="2088" width="6.625" style="448" customWidth="1"/>
    <col min="2089" max="2089" width="5.875" style="448" customWidth="1"/>
    <col min="2090" max="2090" width="6.625" style="448" customWidth="1"/>
    <col min="2091" max="2092" width="6.25" style="448" customWidth="1"/>
    <col min="2093" max="2093" width="6.5" style="448" customWidth="1"/>
    <col min="2094" max="2096" width="6.75" style="448" customWidth="1"/>
    <col min="2097" max="2097" width="3.25" style="448" customWidth="1"/>
    <col min="2098" max="2098" width="3.375" style="448" customWidth="1"/>
    <col min="2099" max="2099" width="7.375" style="448" customWidth="1"/>
    <col min="2100" max="2100" width="7.25" style="448" customWidth="1"/>
    <col min="2101" max="2104" width="6.5" style="448" customWidth="1"/>
    <col min="2105" max="2105" width="2.375" style="448" customWidth="1"/>
    <col min="2106" max="2106" width="5.625" style="448" customWidth="1"/>
    <col min="2107" max="2107" width="2.125" style="448" customWidth="1"/>
    <col min="2108" max="2108" width="5.25" style="448" customWidth="1"/>
    <col min="2109" max="2109" width="6.25" style="448" customWidth="1"/>
    <col min="2110" max="2343" width="9" style="448"/>
    <col min="2344" max="2344" width="6.625" style="448" customWidth="1"/>
    <col min="2345" max="2345" width="5.875" style="448" customWidth="1"/>
    <col min="2346" max="2346" width="6.625" style="448" customWidth="1"/>
    <col min="2347" max="2348" width="6.25" style="448" customWidth="1"/>
    <col min="2349" max="2349" width="6.5" style="448" customWidth="1"/>
    <col min="2350" max="2352" width="6.75" style="448" customWidth="1"/>
    <col min="2353" max="2353" width="3.25" style="448" customWidth="1"/>
    <col min="2354" max="2354" width="3.375" style="448" customWidth="1"/>
    <col min="2355" max="2355" width="7.375" style="448" customWidth="1"/>
    <col min="2356" max="2356" width="7.25" style="448" customWidth="1"/>
    <col min="2357" max="2360" width="6.5" style="448" customWidth="1"/>
    <col min="2361" max="2361" width="2.375" style="448" customWidth="1"/>
    <col min="2362" max="2362" width="5.625" style="448" customWidth="1"/>
    <col min="2363" max="2363" width="2.125" style="448" customWidth="1"/>
    <col min="2364" max="2364" width="5.25" style="448" customWidth="1"/>
    <col min="2365" max="2365" width="6.25" style="448" customWidth="1"/>
    <col min="2366" max="2599" width="9" style="448"/>
    <col min="2600" max="2600" width="6.625" style="448" customWidth="1"/>
    <col min="2601" max="2601" width="5.875" style="448" customWidth="1"/>
    <col min="2602" max="2602" width="6.625" style="448" customWidth="1"/>
    <col min="2603" max="2604" width="6.25" style="448" customWidth="1"/>
    <col min="2605" max="2605" width="6.5" style="448" customWidth="1"/>
    <col min="2606" max="2608" width="6.75" style="448" customWidth="1"/>
    <col min="2609" max="2609" width="3.25" style="448" customWidth="1"/>
    <col min="2610" max="2610" width="3.375" style="448" customWidth="1"/>
    <col min="2611" max="2611" width="7.375" style="448" customWidth="1"/>
    <col min="2612" max="2612" width="7.25" style="448" customWidth="1"/>
    <col min="2613" max="2616" width="6.5" style="448" customWidth="1"/>
    <col min="2617" max="2617" width="2.375" style="448" customWidth="1"/>
    <col min="2618" max="2618" width="5.625" style="448" customWidth="1"/>
    <col min="2619" max="2619" width="2.125" style="448" customWidth="1"/>
    <col min="2620" max="2620" width="5.25" style="448" customWidth="1"/>
    <col min="2621" max="2621" width="6.25" style="448" customWidth="1"/>
    <col min="2622" max="2855" width="9" style="448"/>
    <col min="2856" max="2856" width="6.625" style="448" customWidth="1"/>
    <col min="2857" max="2857" width="5.875" style="448" customWidth="1"/>
    <col min="2858" max="2858" width="6.625" style="448" customWidth="1"/>
    <col min="2859" max="2860" width="6.25" style="448" customWidth="1"/>
    <col min="2861" max="2861" width="6.5" style="448" customWidth="1"/>
    <col min="2862" max="2864" width="6.75" style="448" customWidth="1"/>
    <col min="2865" max="2865" width="3.25" style="448" customWidth="1"/>
    <col min="2866" max="2866" width="3.375" style="448" customWidth="1"/>
    <col min="2867" max="2867" width="7.375" style="448" customWidth="1"/>
    <col min="2868" max="2868" width="7.25" style="448" customWidth="1"/>
    <col min="2869" max="2872" width="6.5" style="448" customWidth="1"/>
    <col min="2873" max="2873" width="2.375" style="448" customWidth="1"/>
    <col min="2874" max="2874" width="5.625" style="448" customWidth="1"/>
    <col min="2875" max="2875" width="2.125" style="448" customWidth="1"/>
    <col min="2876" max="2876" width="5.25" style="448" customWidth="1"/>
    <col min="2877" max="2877" width="6.25" style="448" customWidth="1"/>
    <col min="2878" max="3111" width="9" style="448"/>
    <col min="3112" max="3112" width="6.625" style="448" customWidth="1"/>
    <col min="3113" max="3113" width="5.875" style="448" customWidth="1"/>
    <col min="3114" max="3114" width="6.625" style="448" customWidth="1"/>
    <col min="3115" max="3116" width="6.25" style="448" customWidth="1"/>
    <col min="3117" max="3117" width="6.5" style="448" customWidth="1"/>
    <col min="3118" max="3120" width="6.75" style="448" customWidth="1"/>
    <col min="3121" max="3121" width="3.25" style="448" customWidth="1"/>
    <col min="3122" max="3122" width="3.375" style="448" customWidth="1"/>
    <col min="3123" max="3123" width="7.375" style="448" customWidth="1"/>
    <col min="3124" max="3124" width="7.25" style="448" customWidth="1"/>
    <col min="3125" max="3128" width="6.5" style="448" customWidth="1"/>
    <col min="3129" max="3129" width="2.375" style="448" customWidth="1"/>
    <col min="3130" max="3130" width="5.625" style="448" customWidth="1"/>
    <col min="3131" max="3131" width="2.125" style="448" customWidth="1"/>
    <col min="3132" max="3132" width="5.25" style="448" customWidth="1"/>
    <col min="3133" max="3133" width="6.25" style="448" customWidth="1"/>
    <col min="3134" max="3367" width="9" style="448"/>
    <col min="3368" max="3368" width="6.625" style="448" customWidth="1"/>
    <col min="3369" max="3369" width="5.875" style="448" customWidth="1"/>
    <col min="3370" max="3370" width="6.625" style="448" customWidth="1"/>
    <col min="3371" max="3372" width="6.25" style="448" customWidth="1"/>
    <col min="3373" max="3373" width="6.5" style="448" customWidth="1"/>
    <col min="3374" max="3376" width="6.75" style="448" customWidth="1"/>
    <col min="3377" max="3377" width="3.25" style="448" customWidth="1"/>
    <col min="3378" max="3378" width="3.375" style="448" customWidth="1"/>
    <col min="3379" max="3379" width="7.375" style="448" customWidth="1"/>
    <col min="3380" max="3380" width="7.25" style="448" customWidth="1"/>
    <col min="3381" max="3384" width="6.5" style="448" customWidth="1"/>
    <col min="3385" max="3385" width="2.375" style="448" customWidth="1"/>
    <col min="3386" max="3386" width="5.625" style="448" customWidth="1"/>
    <col min="3387" max="3387" width="2.125" style="448" customWidth="1"/>
    <col min="3388" max="3388" width="5.25" style="448" customWidth="1"/>
    <col min="3389" max="3389" width="6.25" style="448" customWidth="1"/>
    <col min="3390" max="3623" width="9" style="448"/>
    <col min="3624" max="3624" width="6.625" style="448" customWidth="1"/>
    <col min="3625" max="3625" width="5.875" style="448" customWidth="1"/>
    <col min="3626" max="3626" width="6.625" style="448" customWidth="1"/>
    <col min="3627" max="3628" width="6.25" style="448" customWidth="1"/>
    <col min="3629" max="3629" width="6.5" style="448" customWidth="1"/>
    <col min="3630" max="3632" width="6.75" style="448" customWidth="1"/>
    <col min="3633" max="3633" width="3.25" style="448" customWidth="1"/>
    <col min="3634" max="3634" width="3.375" style="448" customWidth="1"/>
    <col min="3635" max="3635" width="7.375" style="448" customWidth="1"/>
    <col min="3636" max="3636" width="7.25" style="448" customWidth="1"/>
    <col min="3637" max="3640" width="6.5" style="448" customWidth="1"/>
    <col min="3641" max="3641" width="2.375" style="448" customWidth="1"/>
    <col min="3642" max="3642" width="5.625" style="448" customWidth="1"/>
    <col min="3643" max="3643" width="2.125" style="448" customWidth="1"/>
    <col min="3644" max="3644" width="5.25" style="448" customWidth="1"/>
    <col min="3645" max="3645" width="6.25" style="448" customWidth="1"/>
    <col min="3646" max="3879" width="9" style="448"/>
    <col min="3880" max="3880" width="6.625" style="448" customWidth="1"/>
    <col min="3881" max="3881" width="5.875" style="448" customWidth="1"/>
    <col min="3882" max="3882" width="6.625" style="448" customWidth="1"/>
    <col min="3883" max="3884" width="6.25" style="448" customWidth="1"/>
    <col min="3885" max="3885" width="6.5" style="448" customWidth="1"/>
    <col min="3886" max="3888" width="6.75" style="448" customWidth="1"/>
    <col min="3889" max="3889" width="3.25" style="448" customWidth="1"/>
    <col min="3890" max="3890" width="3.375" style="448" customWidth="1"/>
    <col min="3891" max="3891" width="7.375" style="448" customWidth="1"/>
    <col min="3892" max="3892" width="7.25" style="448" customWidth="1"/>
    <col min="3893" max="3896" width="6.5" style="448" customWidth="1"/>
    <col min="3897" max="3897" width="2.375" style="448" customWidth="1"/>
    <col min="3898" max="3898" width="5.625" style="448" customWidth="1"/>
    <col min="3899" max="3899" width="2.125" style="448" customWidth="1"/>
    <col min="3900" max="3900" width="5.25" style="448" customWidth="1"/>
    <col min="3901" max="3901" width="6.25" style="448" customWidth="1"/>
    <col min="3902" max="4135" width="9" style="448"/>
    <col min="4136" max="4136" width="6.625" style="448" customWidth="1"/>
    <col min="4137" max="4137" width="5.875" style="448" customWidth="1"/>
    <col min="4138" max="4138" width="6.625" style="448" customWidth="1"/>
    <col min="4139" max="4140" width="6.25" style="448" customWidth="1"/>
    <col min="4141" max="4141" width="6.5" style="448" customWidth="1"/>
    <col min="4142" max="4144" width="6.75" style="448" customWidth="1"/>
    <col min="4145" max="4145" width="3.25" style="448" customWidth="1"/>
    <col min="4146" max="4146" width="3.375" style="448" customWidth="1"/>
    <col min="4147" max="4147" width="7.375" style="448" customWidth="1"/>
    <col min="4148" max="4148" width="7.25" style="448" customWidth="1"/>
    <col min="4149" max="4152" width="6.5" style="448" customWidth="1"/>
    <col min="4153" max="4153" width="2.375" style="448" customWidth="1"/>
    <col min="4154" max="4154" width="5.625" style="448" customWidth="1"/>
    <col min="4155" max="4155" width="2.125" style="448" customWidth="1"/>
    <col min="4156" max="4156" width="5.25" style="448" customWidth="1"/>
    <col min="4157" max="4157" width="6.25" style="448" customWidth="1"/>
    <col min="4158" max="4391" width="9" style="448"/>
    <col min="4392" max="4392" width="6.625" style="448" customWidth="1"/>
    <col min="4393" max="4393" width="5.875" style="448" customWidth="1"/>
    <col min="4394" max="4394" width="6.625" style="448" customWidth="1"/>
    <col min="4395" max="4396" width="6.25" style="448" customWidth="1"/>
    <col min="4397" max="4397" width="6.5" style="448" customWidth="1"/>
    <col min="4398" max="4400" width="6.75" style="448" customWidth="1"/>
    <col min="4401" max="4401" width="3.25" style="448" customWidth="1"/>
    <col min="4402" max="4402" width="3.375" style="448" customWidth="1"/>
    <col min="4403" max="4403" width="7.375" style="448" customWidth="1"/>
    <col min="4404" max="4404" width="7.25" style="448" customWidth="1"/>
    <col min="4405" max="4408" width="6.5" style="448" customWidth="1"/>
    <col min="4409" max="4409" width="2.375" style="448" customWidth="1"/>
    <col min="4410" max="4410" width="5.625" style="448" customWidth="1"/>
    <col min="4411" max="4411" width="2.125" style="448" customWidth="1"/>
    <col min="4412" max="4412" width="5.25" style="448" customWidth="1"/>
    <col min="4413" max="4413" width="6.25" style="448" customWidth="1"/>
    <col min="4414" max="4647" width="9" style="448"/>
    <col min="4648" max="4648" width="6.625" style="448" customWidth="1"/>
    <col min="4649" max="4649" width="5.875" style="448" customWidth="1"/>
    <col min="4650" max="4650" width="6.625" style="448" customWidth="1"/>
    <col min="4651" max="4652" width="6.25" style="448" customWidth="1"/>
    <col min="4653" max="4653" width="6.5" style="448" customWidth="1"/>
    <col min="4654" max="4656" width="6.75" style="448" customWidth="1"/>
    <col min="4657" max="4657" width="3.25" style="448" customWidth="1"/>
    <col min="4658" max="4658" width="3.375" style="448" customWidth="1"/>
    <col min="4659" max="4659" width="7.375" style="448" customWidth="1"/>
    <col min="4660" max="4660" width="7.25" style="448" customWidth="1"/>
    <col min="4661" max="4664" width="6.5" style="448" customWidth="1"/>
    <col min="4665" max="4665" width="2.375" style="448" customWidth="1"/>
    <col min="4666" max="4666" width="5.625" style="448" customWidth="1"/>
    <col min="4667" max="4667" width="2.125" style="448" customWidth="1"/>
    <col min="4668" max="4668" width="5.25" style="448" customWidth="1"/>
    <col min="4669" max="4669" width="6.25" style="448" customWidth="1"/>
    <col min="4670" max="4903" width="9" style="448"/>
    <col min="4904" max="4904" width="6.625" style="448" customWidth="1"/>
    <col min="4905" max="4905" width="5.875" style="448" customWidth="1"/>
    <col min="4906" max="4906" width="6.625" style="448" customWidth="1"/>
    <col min="4907" max="4908" width="6.25" style="448" customWidth="1"/>
    <col min="4909" max="4909" width="6.5" style="448" customWidth="1"/>
    <col min="4910" max="4912" width="6.75" style="448" customWidth="1"/>
    <col min="4913" max="4913" width="3.25" style="448" customWidth="1"/>
    <col min="4914" max="4914" width="3.375" style="448" customWidth="1"/>
    <col min="4915" max="4915" width="7.375" style="448" customWidth="1"/>
    <col min="4916" max="4916" width="7.25" style="448" customWidth="1"/>
    <col min="4917" max="4920" width="6.5" style="448" customWidth="1"/>
    <col min="4921" max="4921" width="2.375" style="448" customWidth="1"/>
    <col min="4922" max="4922" width="5.625" style="448" customWidth="1"/>
    <col min="4923" max="4923" width="2.125" style="448" customWidth="1"/>
    <col min="4924" max="4924" width="5.25" style="448" customWidth="1"/>
    <col min="4925" max="4925" width="6.25" style="448" customWidth="1"/>
    <col min="4926" max="5159" width="9" style="448"/>
    <col min="5160" max="5160" width="6.625" style="448" customWidth="1"/>
    <col min="5161" max="5161" width="5.875" style="448" customWidth="1"/>
    <col min="5162" max="5162" width="6.625" style="448" customWidth="1"/>
    <col min="5163" max="5164" width="6.25" style="448" customWidth="1"/>
    <col min="5165" max="5165" width="6.5" style="448" customWidth="1"/>
    <col min="5166" max="5168" width="6.75" style="448" customWidth="1"/>
    <col min="5169" max="5169" width="3.25" style="448" customWidth="1"/>
    <col min="5170" max="5170" width="3.375" style="448" customWidth="1"/>
    <col min="5171" max="5171" width="7.375" style="448" customWidth="1"/>
    <col min="5172" max="5172" width="7.25" style="448" customWidth="1"/>
    <col min="5173" max="5176" width="6.5" style="448" customWidth="1"/>
    <col min="5177" max="5177" width="2.375" style="448" customWidth="1"/>
    <col min="5178" max="5178" width="5.625" style="448" customWidth="1"/>
    <col min="5179" max="5179" width="2.125" style="448" customWidth="1"/>
    <col min="5180" max="5180" width="5.25" style="448" customWidth="1"/>
    <col min="5181" max="5181" width="6.25" style="448" customWidth="1"/>
    <col min="5182" max="5415" width="9" style="448"/>
    <col min="5416" max="5416" width="6.625" style="448" customWidth="1"/>
    <col min="5417" max="5417" width="5.875" style="448" customWidth="1"/>
    <col min="5418" max="5418" width="6.625" style="448" customWidth="1"/>
    <col min="5419" max="5420" width="6.25" style="448" customWidth="1"/>
    <col min="5421" max="5421" width="6.5" style="448" customWidth="1"/>
    <col min="5422" max="5424" width="6.75" style="448" customWidth="1"/>
    <col min="5425" max="5425" width="3.25" style="448" customWidth="1"/>
    <col min="5426" max="5426" width="3.375" style="448" customWidth="1"/>
    <col min="5427" max="5427" width="7.375" style="448" customWidth="1"/>
    <col min="5428" max="5428" width="7.25" style="448" customWidth="1"/>
    <col min="5429" max="5432" width="6.5" style="448" customWidth="1"/>
    <col min="5433" max="5433" width="2.375" style="448" customWidth="1"/>
    <col min="5434" max="5434" width="5.625" style="448" customWidth="1"/>
    <col min="5435" max="5435" width="2.125" style="448" customWidth="1"/>
    <col min="5436" max="5436" width="5.25" style="448" customWidth="1"/>
    <col min="5437" max="5437" width="6.25" style="448" customWidth="1"/>
    <col min="5438" max="5671" width="9" style="448"/>
    <col min="5672" max="5672" width="6.625" style="448" customWidth="1"/>
    <col min="5673" max="5673" width="5.875" style="448" customWidth="1"/>
    <col min="5674" max="5674" width="6.625" style="448" customWidth="1"/>
    <col min="5675" max="5676" width="6.25" style="448" customWidth="1"/>
    <col min="5677" max="5677" width="6.5" style="448" customWidth="1"/>
    <col min="5678" max="5680" width="6.75" style="448" customWidth="1"/>
    <col min="5681" max="5681" width="3.25" style="448" customWidth="1"/>
    <col min="5682" max="5682" width="3.375" style="448" customWidth="1"/>
    <col min="5683" max="5683" width="7.375" style="448" customWidth="1"/>
    <col min="5684" max="5684" width="7.25" style="448" customWidth="1"/>
    <col min="5685" max="5688" width="6.5" style="448" customWidth="1"/>
    <col min="5689" max="5689" width="2.375" style="448" customWidth="1"/>
    <col min="5690" max="5690" width="5.625" style="448" customWidth="1"/>
    <col min="5691" max="5691" width="2.125" style="448" customWidth="1"/>
    <col min="5692" max="5692" width="5.25" style="448" customWidth="1"/>
    <col min="5693" max="5693" width="6.25" style="448" customWidth="1"/>
    <col min="5694" max="5927" width="9" style="448"/>
    <col min="5928" max="5928" width="6.625" style="448" customWidth="1"/>
    <col min="5929" max="5929" width="5.875" style="448" customWidth="1"/>
    <col min="5930" max="5930" width="6.625" style="448" customWidth="1"/>
    <col min="5931" max="5932" width="6.25" style="448" customWidth="1"/>
    <col min="5933" max="5933" width="6.5" style="448" customWidth="1"/>
    <col min="5934" max="5936" width="6.75" style="448" customWidth="1"/>
    <col min="5937" max="5937" width="3.25" style="448" customWidth="1"/>
    <col min="5938" max="5938" width="3.375" style="448" customWidth="1"/>
    <col min="5939" max="5939" width="7.375" style="448" customWidth="1"/>
    <col min="5940" max="5940" width="7.25" style="448" customWidth="1"/>
    <col min="5941" max="5944" width="6.5" style="448" customWidth="1"/>
    <col min="5945" max="5945" width="2.375" style="448" customWidth="1"/>
    <col min="5946" max="5946" width="5.625" style="448" customWidth="1"/>
    <col min="5947" max="5947" width="2.125" style="448" customWidth="1"/>
    <col min="5948" max="5948" width="5.25" style="448" customWidth="1"/>
    <col min="5949" max="5949" width="6.25" style="448" customWidth="1"/>
    <col min="5950" max="6183" width="9" style="448"/>
    <col min="6184" max="6184" width="6.625" style="448" customWidth="1"/>
    <col min="6185" max="6185" width="5.875" style="448" customWidth="1"/>
    <col min="6186" max="6186" width="6.625" style="448" customWidth="1"/>
    <col min="6187" max="6188" width="6.25" style="448" customWidth="1"/>
    <col min="6189" max="6189" width="6.5" style="448" customWidth="1"/>
    <col min="6190" max="6192" width="6.75" style="448" customWidth="1"/>
    <col min="6193" max="6193" width="3.25" style="448" customWidth="1"/>
    <col min="6194" max="6194" width="3.375" style="448" customWidth="1"/>
    <col min="6195" max="6195" width="7.375" style="448" customWidth="1"/>
    <col min="6196" max="6196" width="7.25" style="448" customWidth="1"/>
    <col min="6197" max="6200" width="6.5" style="448" customWidth="1"/>
    <col min="6201" max="6201" width="2.375" style="448" customWidth="1"/>
    <col min="6202" max="6202" width="5.625" style="448" customWidth="1"/>
    <col min="6203" max="6203" width="2.125" style="448" customWidth="1"/>
    <col min="6204" max="6204" width="5.25" style="448" customWidth="1"/>
    <col min="6205" max="6205" width="6.25" style="448" customWidth="1"/>
    <col min="6206" max="6439" width="9" style="448"/>
    <col min="6440" max="6440" width="6.625" style="448" customWidth="1"/>
    <col min="6441" max="6441" width="5.875" style="448" customWidth="1"/>
    <col min="6442" max="6442" width="6.625" style="448" customWidth="1"/>
    <col min="6443" max="6444" width="6.25" style="448" customWidth="1"/>
    <col min="6445" max="6445" width="6.5" style="448" customWidth="1"/>
    <col min="6446" max="6448" width="6.75" style="448" customWidth="1"/>
    <col min="6449" max="6449" width="3.25" style="448" customWidth="1"/>
    <col min="6450" max="6450" width="3.375" style="448" customWidth="1"/>
    <col min="6451" max="6451" width="7.375" style="448" customWidth="1"/>
    <col min="6452" max="6452" width="7.25" style="448" customWidth="1"/>
    <col min="6453" max="6456" width="6.5" style="448" customWidth="1"/>
    <col min="6457" max="6457" width="2.375" style="448" customWidth="1"/>
    <col min="6458" max="6458" width="5.625" style="448" customWidth="1"/>
    <col min="6459" max="6459" width="2.125" style="448" customWidth="1"/>
    <col min="6460" max="6460" width="5.25" style="448" customWidth="1"/>
    <col min="6461" max="6461" width="6.25" style="448" customWidth="1"/>
    <col min="6462" max="6695" width="9" style="448"/>
    <col min="6696" max="6696" width="6.625" style="448" customWidth="1"/>
    <col min="6697" max="6697" width="5.875" style="448" customWidth="1"/>
    <col min="6698" max="6698" width="6.625" style="448" customWidth="1"/>
    <col min="6699" max="6700" width="6.25" style="448" customWidth="1"/>
    <col min="6701" max="6701" width="6.5" style="448" customWidth="1"/>
    <col min="6702" max="6704" width="6.75" style="448" customWidth="1"/>
    <col min="6705" max="6705" width="3.25" style="448" customWidth="1"/>
    <col min="6706" max="6706" width="3.375" style="448" customWidth="1"/>
    <col min="6707" max="6707" width="7.375" style="448" customWidth="1"/>
    <col min="6708" max="6708" width="7.25" style="448" customWidth="1"/>
    <col min="6709" max="6712" width="6.5" style="448" customWidth="1"/>
    <col min="6713" max="6713" width="2.375" style="448" customWidth="1"/>
    <col min="6714" max="6714" width="5.625" style="448" customWidth="1"/>
    <col min="6715" max="6715" width="2.125" style="448" customWidth="1"/>
    <col min="6716" max="6716" width="5.25" style="448" customWidth="1"/>
    <col min="6717" max="6717" width="6.25" style="448" customWidth="1"/>
    <col min="6718" max="6951" width="9" style="448"/>
    <col min="6952" max="6952" width="6.625" style="448" customWidth="1"/>
    <col min="6953" max="6953" width="5.875" style="448" customWidth="1"/>
    <col min="6954" max="6954" width="6.625" style="448" customWidth="1"/>
    <col min="6955" max="6956" width="6.25" style="448" customWidth="1"/>
    <col min="6957" max="6957" width="6.5" style="448" customWidth="1"/>
    <col min="6958" max="6960" width="6.75" style="448" customWidth="1"/>
    <col min="6961" max="6961" width="3.25" style="448" customWidth="1"/>
    <col min="6962" max="6962" width="3.375" style="448" customWidth="1"/>
    <col min="6963" max="6963" width="7.375" style="448" customWidth="1"/>
    <col min="6964" max="6964" width="7.25" style="448" customWidth="1"/>
    <col min="6965" max="6968" width="6.5" style="448" customWidth="1"/>
    <col min="6969" max="6969" width="2.375" style="448" customWidth="1"/>
    <col min="6970" max="6970" width="5.625" style="448" customWidth="1"/>
    <col min="6971" max="6971" width="2.125" style="448" customWidth="1"/>
    <col min="6972" max="6972" width="5.25" style="448" customWidth="1"/>
    <col min="6973" max="6973" width="6.25" style="448" customWidth="1"/>
    <col min="6974" max="7207" width="9" style="448"/>
    <col min="7208" max="7208" width="6.625" style="448" customWidth="1"/>
    <col min="7209" max="7209" width="5.875" style="448" customWidth="1"/>
    <col min="7210" max="7210" width="6.625" style="448" customWidth="1"/>
    <col min="7211" max="7212" width="6.25" style="448" customWidth="1"/>
    <col min="7213" max="7213" width="6.5" style="448" customWidth="1"/>
    <col min="7214" max="7216" width="6.75" style="448" customWidth="1"/>
    <col min="7217" max="7217" width="3.25" style="448" customWidth="1"/>
    <col min="7218" max="7218" width="3.375" style="448" customWidth="1"/>
    <col min="7219" max="7219" width="7.375" style="448" customWidth="1"/>
    <col min="7220" max="7220" width="7.25" style="448" customWidth="1"/>
    <col min="7221" max="7224" width="6.5" style="448" customWidth="1"/>
    <col min="7225" max="7225" width="2.375" style="448" customWidth="1"/>
    <col min="7226" max="7226" width="5.625" style="448" customWidth="1"/>
    <col min="7227" max="7227" width="2.125" style="448" customWidth="1"/>
    <col min="7228" max="7228" width="5.25" style="448" customWidth="1"/>
    <col min="7229" max="7229" width="6.25" style="448" customWidth="1"/>
    <col min="7230" max="7463" width="9" style="448"/>
    <col min="7464" max="7464" width="6.625" style="448" customWidth="1"/>
    <col min="7465" max="7465" width="5.875" style="448" customWidth="1"/>
    <col min="7466" max="7466" width="6.625" style="448" customWidth="1"/>
    <col min="7467" max="7468" width="6.25" style="448" customWidth="1"/>
    <col min="7469" max="7469" width="6.5" style="448" customWidth="1"/>
    <col min="7470" max="7472" width="6.75" style="448" customWidth="1"/>
    <col min="7473" max="7473" width="3.25" style="448" customWidth="1"/>
    <col min="7474" max="7474" width="3.375" style="448" customWidth="1"/>
    <col min="7475" max="7475" width="7.375" style="448" customWidth="1"/>
    <col min="7476" max="7476" width="7.25" style="448" customWidth="1"/>
    <col min="7477" max="7480" width="6.5" style="448" customWidth="1"/>
    <col min="7481" max="7481" width="2.375" style="448" customWidth="1"/>
    <col min="7482" max="7482" width="5.625" style="448" customWidth="1"/>
    <col min="7483" max="7483" width="2.125" style="448" customWidth="1"/>
    <col min="7484" max="7484" width="5.25" style="448" customWidth="1"/>
    <col min="7485" max="7485" width="6.25" style="448" customWidth="1"/>
    <col min="7486" max="7719" width="9" style="448"/>
    <col min="7720" max="7720" width="6.625" style="448" customWidth="1"/>
    <col min="7721" max="7721" width="5.875" style="448" customWidth="1"/>
    <col min="7722" max="7722" width="6.625" style="448" customWidth="1"/>
    <col min="7723" max="7724" width="6.25" style="448" customWidth="1"/>
    <col min="7725" max="7725" width="6.5" style="448" customWidth="1"/>
    <col min="7726" max="7728" width="6.75" style="448" customWidth="1"/>
    <col min="7729" max="7729" width="3.25" style="448" customWidth="1"/>
    <col min="7730" max="7730" width="3.375" style="448" customWidth="1"/>
    <col min="7731" max="7731" width="7.375" style="448" customWidth="1"/>
    <col min="7732" max="7732" width="7.25" style="448" customWidth="1"/>
    <col min="7733" max="7736" width="6.5" style="448" customWidth="1"/>
    <col min="7737" max="7737" width="2.375" style="448" customWidth="1"/>
    <col min="7738" max="7738" width="5.625" style="448" customWidth="1"/>
    <col min="7739" max="7739" width="2.125" style="448" customWidth="1"/>
    <col min="7740" max="7740" width="5.25" style="448" customWidth="1"/>
    <col min="7741" max="7741" width="6.25" style="448" customWidth="1"/>
    <col min="7742" max="7975" width="9" style="448"/>
    <col min="7976" max="7976" width="6.625" style="448" customWidth="1"/>
    <col min="7977" max="7977" width="5.875" style="448" customWidth="1"/>
    <col min="7978" max="7978" width="6.625" style="448" customWidth="1"/>
    <col min="7979" max="7980" width="6.25" style="448" customWidth="1"/>
    <col min="7981" max="7981" width="6.5" style="448" customWidth="1"/>
    <col min="7982" max="7984" width="6.75" style="448" customWidth="1"/>
    <col min="7985" max="7985" width="3.25" style="448" customWidth="1"/>
    <col min="7986" max="7986" width="3.375" style="448" customWidth="1"/>
    <col min="7987" max="7987" width="7.375" style="448" customWidth="1"/>
    <col min="7988" max="7988" width="7.25" style="448" customWidth="1"/>
    <col min="7989" max="7992" width="6.5" style="448" customWidth="1"/>
    <col min="7993" max="7993" width="2.375" style="448" customWidth="1"/>
    <col min="7994" max="7994" width="5.625" style="448" customWidth="1"/>
    <col min="7995" max="7995" width="2.125" style="448" customWidth="1"/>
    <col min="7996" max="7996" width="5.25" style="448" customWidth="1"/>
    <col min="7997" max="7997" width="6.25" style="448" customWidth="1"/>
    <col min="7998" max="8231" width="9" style="448"/>
    <col min="8232" max="8232" width="6.625" style="448" customWidth="1"/>
    <col min="8233" max="8233" width="5.875" style="448" customWidth="1"/>
    <col min="8234" max="8234" width="6.625" style="448" customWidth="1"/>
    <col min="8235" max="8236" width="6.25" style="448" customWidth="1"/>
    <col min="8237" max="8237" width="6.5" style="448" customWidth="1"/>
    <col min="8238" max="8240" width="6.75" style="448" customWidth="1"/>
    <col min="8241" max="8241" width="3.25" style="448" customWidth="1"/>
    <col min="8242" max="8242" width="3.375" style="448" customWidth="1"/>
    <col min="8243" max="8243" width="7.375" style="448" customWidth="1"/>
    <col min="8244" max="8244" width="7.25" style="448" customWidth="1"/>
    <col min="8245" max="8248" width="6.5" style="448" customWidth="1"/>
    <col min="8249" max="8249" width="2.375" style="448" customWidth="1"/>
    <col min="8250" max="8250" width="5.625" style="448" customWidth="1"/>
    <col min="8251" max="8251" width="2.125" style="448" customWidth="1"/>
    <col min="8252" max="8252" width="5.25" style="448" customWidth="1"/>
    <col min="8253" max="8253" width="6.25" style="448" customWidth="1"/>
    <col min="8254" max="8487" width="9" style="448"/>
    <col min="8488" max="8488" width="6.625" style="448" customWidth="1"/>
    <col min="8489" max="8489" width="5.875" style="448" customWidth="1"/>
    <col min="8490" max="8490" width="6.625" style="448" customWidth="1"/>
    <col min="8491" max="8492" width="6.25" style="448" customWidth="1"/>
    <col min="8493" max="8493" width="6.5" style="448" customWidth="1"/>
    <col min="8494" max="8496" width="6.75" style="448" customWidth="1"/>
    <col min="8497" max="8497" width="3.25" style="448" customWidth="1"/>
    <col min="8498" max="8498" width="3.375" style="448" customWidth="1"/>
    <col min="8499" max="8499" width="7.375" style="448" customWidth="1"/>
    <col min="8500" max="8500" width="7.25" style="448" customWidth="1"/>
    <col min="8501" max="8504" width="6.5" style="448" customWidth="1"/>
    <col min="8505" max="8505" width="2.375" style="448" customWidth="1"/>
    <col min="8506" max="8506" width="5.625" style="448" customWidth="1"/>
    <col min="8507" max="8507" width="2.125" style="448" customWidth="1"/>
    <col min="8508" max="8508" width="5.25" style="448" customWidth="1"/>
    <col min="8509" max="8509" width="6.25" style="448" customWidth="1"/>
    <col min="8510" max="8743" width="9" style="448"/>
    <col min="8744" max="8744" width="6.625" style="448" customWidth="1"/>
    <col min="8745" max="8745" width="5.875" style="448" customWidth="1"/>
    <col min="8746" max="8746" width="6.625" style="448" customWidth="1"/>
    <col min="8747" max="8748" width="6.25" style="448" customWidth="1"/>
    <col min="8749" max="8749" width="6.5" style="448" customWidth="1"/>
    <col min="8750" max="8752" width="6.75" style="448" customWidth="1"/>
    <col min="8753" max="8753" width="3.25" style="448" customWidth="1"/>
    <col min="8754" max="8754" width="3.375" style="448" customWidth="1"/>
    <col min="8755" max="8755" width="7.375" style="448" customWidth="1"/>
    <col min="8756" max="8756" width="7.25" style="448" customWidth="1"/>
    <col min="8757" max="8760" width="6.5" style="448" customWidth="1"/>
    <col min="8761" max="8761" width="2.375" style="448" customWidth="1"/>
    <col min="8762" max="8762" width="5.625" style="448" customWidth="1"/>
    <col min="8763" max="8763" width="2.125" style="448" customWidth="1"/>
    <col min="8764" max="8764" width="5.25" style="448" customWidth="1"/>
    <col min="8765" max="8765" width="6.25" style="448" customWidth="1"/>
    <col min="8766" max="8999" width="9" style="448"/>
    <col min="9000" max="9000" width="6.625" style="448" customWidth="1"/>
    <col min="9001" max="9001" width="5.875" style="448" customWidth="1"/>
    <col min="9002" max="9002" width="6.625" style="448" customWidth="1"/>
    <col min="9003" max="9004" width="6.25" style="448" customWidth="1"/>
    <col min="9005" max="9005" width="6.5" style="448" customWidth="1"/>
    <col min="9006" max="9008" width="6.75" style="448" customWidth="1"/>
    <col min="9009" max="9009" width="3.25" style="448" customWidth="1"/>
    <col min="9010" max="9010" width="3.375" style="448" customWidth="1"/>
    <col min="9011" max="9011" width="7.375" style="448" customWidth="1"/>
    <col min="9012" max="9012" width="7.25" style="448" customWidth="1"/>
    <col min="9013" max="9016" width="6.5" style="448" customWidth="1"/>
    <col min="9017" max="9017" width="2.375" style="448" customWidth="1"/>
    <col min="9018" max="9018" width="5.625" style="448" customWidth="1"/>
    <col min="9019" max="9019" width="2.125" style="448" customWidth="1"/>
    <col min="9020" max="9020" width="5.25" style="448" customWidth="1"/>
    <col min="9021" max="9021" width="6.25" style="448" customWidth="1"/>
    <col min="9022" max="9255" width="9" style="448"/>
    <col min="9256" max="9256" width="6.625" style="448" customWidth="1"/>
    <col min="9257" max="9257" width="5.875" style="448" customWidth="1"/>
    <col min="9258" max="9258" width="6.625" style="448" customWidth="1"/>
    <col min="9259" max="9260" width="6.25" style="448" customWidth="1"/>
    <col min="9261" max="9261" width="6.5" style="448" customWidth="1"/>
    <col min="9262" max="9264" width="6.75" style="448" customWidth="1"/>
    <col min="9265" max="9265" width="3.25" style="448" customWidth="1"/>
    <col min="9266" max="9266" width="3.375" style="448" customWidth="1"/>
    <col min="9267" max="9267" width="7.375" style="448" customWidth="1"/>
    <col min="9268" max="9268" width="7.25" style="448" customWidth="1"/>
    <col min="9269" max="9272" width="6.5" style="448" customWidth="1"/>
    <col min="9273" max="9273" width="2.375" style="448" customWidth="1"/>
    <col min="9274" max="9274" width="5.625" style="448" customWidth="1"/>
    <col min="9275" max="9275" width="2.125" style="448" customWidth="1"/>
    <col min="9276" max="9276" width="5.25" style="448" customWidth="1"/>
    <col min="9277" max="9277" width="6.25" style="448" customWidth="1"/>
    <col min="9278" max="9511" width="9" style="448"/>
    <col min="9512" max="9512" width="6.625" style="448" customWidth="1"/>
    <col min="9513" max="9513" width="5.875" style="448" customWidth="1"/>
    <col min="9514" max="9514" width="6.625" style="448" customWidth="1"/>
    <col min="9515" max="9516" width="6.25" style="448" customWidth="1"/>
    <col min="9517" max="9517" width="6.5" style="448" customWidth="1"/>
    <col min="9518" max="9520" width="6.75" style="448" customWidth="1"/>
    <col min="9521" max="9521" width="3.25" style="448" customWidth="1"/>
    <col min="9522" max="9522" width="3.375" style="448" customWidth="1"/>
    <col min="9523" max="9523" width="7.375" style="448" customWidth="1"/>
    <col min="9524" max="9524" width="7.25" style="448" customWidth="1"/>
    <col min="9525" max="9528" width="6.5" style="448" customWidth="1"/>
    <col min="9529" max="9529" width="2.375" style="448" customWidth="1"/>
    <col min="9530" max="9530" width="5.625" style="448" customWidth="1"/>
    <col min="9531" max="9531" width="2.125" style="448" customWidth="1"/>
    <col min="9532" max="9532" width="5.25" style="448" customWidth="1"/>
    <col min="9533" max="9533" width="6.25" style="448" customWidth="1"/>
    <col min="9534" max="9767" width="9" style="448"/>
    <col min="9768" max="9768" width="6.625" style="448" customWidth="1"/>
    <col min="9769" max="9769" width="5.875" style="448" customWidth="1"/>
    <col min="9770" max="9770" width="6.625" style="448" customWidth="1"/>
    <col min="9771" max="9772" width="6.25" style="448" customWidth="1"/>
    <col min="9773" max="9773" width="6.5" style="448" customWidth="1"/>
    <col min="9774" max="9776" width="6.75" style="448" customWidth="1"/>
    <col min="9777" max="9777" width="3.25" style="448" customWidth="1"/>
    <col min="9778" max="9778" width="3.375" style="448" customWidth="1"/>
    <col min="9779" max="9779" width="7.375" style="448" customWidth="1"/>
    <col min="9780" max="9780" width="7.25" style="448" customWidth="1"/>
    <col min="9781" max="9784" width="6.5" style="448" customWidth="1"/>
    <col min="9785" max="9785" width="2.375" style="448" customWidth="1"/>
    <col min="9786" max="9786" width="5.625" style="448" customWidth="1"/>
    <col min="9787" max="9787" width="2.125" style="448" customWidth="1"/>
    <col min="9788" max="9788" width="5.25" style="448" customWidth="1"/>
    <col min="9789" max="9789" width="6.25" style="448" customWidth="1"/>
    <col min="9790" max="10023" width="9" style="448"/>
    <col min="10024" max="10024" width="6.625" style="448" customWidth="1"/>
    <col min="10025" max="10025" width="5.875" style="448" customWidth="1"/>
    <col min="10026" max="10026" width="6.625" style="448" customWidth="1"/>
    <col min="10027" max="10028" width="6.25" style="448" customWidth="1"/>
    <col min="10029" max="10029" width="6.5" style="448" customWidth="1"/>
    <col min="10030" max="10032" width="6.75" style="448" customWidth="1"/>
    <col min="10033" max="10033" width="3.25" style="448" customWidth="1"/>
    <col min="10034" max="10034" width="3.375" style="448" customWidth="1"/>
    <col min="10035" max="10035" width="7.375" style="448" customWidth="1"/>
    <col min="10036" max="10036" width="7.25" style="448" customWidth="1"/>
    <col min="10037" max="10040" width="6.5" style="448" customWidth="1"/>
    <col min="10041" max="10041" width="2.375" style="448" customWidth="1"/>
    <col min="10042" max="10042" width="5.625" style="448" customWidth="1"/>
    <col min="10043" max="10043" width="2.125" style="448" customWidth="1"/>
    <col min="10044" max="10044" width="5.25" style="448" customWidth="1"/>
    <col min="10045" max="10045" width="6.25" style="448" customWidth="1"/>
    <col min="10046" max="10279" width="9" style="448"/>
    <col min="10280" max="10280" width="6.625" style="448" customWidth="1"/>
    <col min="10281" max="10281" width="5.875" style="448" customWidth="1"/>
    <col min="10282" max="10282" width="6.625" style="448" customWidth="1"/>
    <col min="10283" max="10284" width="6.25" style="448" customWidth="1"/>
    <col min="10285" max="10285" width="6.5" style="448" customWidth="1"/>
    <col min="10286" max="10288" width="6.75" style="448" customWidth="1"/>
    <col min="10289" max="10289" width="3.25" style="448" customWidth="1"/>
    <col min="10290" max="10290" width="3.375" style="448" customWidth="1"/>
    <col min="10291" max="10291" width="7.375" style="448" customWidth="1"/>
    <col min="10292" max="10292" width="7.25" style="448" customWidth="1"/>
    <col min="10293" max="10296" width="6.5" style="448" customWidth="1"/>
    <col min="10297" max="10297" width="2.375" style="448" customWidth="1"/>
    <col min="10298" max="10298" width="5.625" style="448" customWidth="1"/>
    <col min="10299" max="10299" width="2.125" style="448" customWidth="1"/>
    <col min="10300" max="10300" width="5.25" style="448" customWidth="1"/>
    <col min="10301" max="10301" width="6.25" style="448" customWidth="1"/>
    <col min="10302" max="10535" width="9" style="448"/>
    <col min="10536" max="10536" width="6.625" style="448" customWidth="1"/>
    <col min="10537" max="10537" width="5.875" style="448" customWidth="1"/>
    <col min="10538" max="10538" width="6.625" style="448" customWidth="1"/>
    <col min="10539" max="10540" width="6.25" style="448" customWidth="1"/>
    <col min="10541" max="10541" width="6.5" style="448" customWidth="1"/>
    <col min="10542" max="10544" width="6.75" style="448" customWidth="1"/>
    <col min="10545" max="10545" width="3.25" style="448" customWidth="1"/>
    <col min="10546" max="10546" width="3.375" style="448" customWidth="1"/>
    <col min="10547" max="10547" width="7.375" style="448" customWidth="1"/>
    <col min="10548" max="10548" width="7.25" style="448" customWidth="1"/>
    <col min="10549" max="10552" width="6.5" style="448" customWidth="1"/>
    <col min="10553" max="10553" width="2.375" style="448" customWidth="1"/>
    <col min="10554" max="10554" width="5.625" style="448" customWidth="1"/>
    <col min="10555" max="10555" width="2.125" style="448" customWidth="1"/>
    <col min="10556" max="10556" width="5.25" style="448" customWidth="1"/>
    <col min="10557" max="10557" width="6.25" style="448" customWidth="1"/>
    <col min="10558" max="10791" width="9" style="448"/>
    <col min="10792" max="10792" width="6.625" style="448" customWidth="1"/>
    <col min="10793" max="10793" width="5.875" style="448" customWidth="1"/>
    <col min="10794" max="10794" width="6.625" style="448" customWidth="1"/>
    <col min="10795" max="10796" width="6.25" style="448" customWidth="1"/>
    <col min="10797" max="10797" width="6.5" style="448" customWidth="1"/>
    <col min="10798" max="10800" width="6.75" style="448" customWidth="1"/>
    <col min="10801" max="10801" width="3.25" style="448" customWidth="1"/>
    <col min="10802" max="10802" width="3.375" style="448" customWidth="1"/>
    <col min="10803" max="10803" width="7.375" style="448" customWidth="1"/>
    <col min="10804" max="10804" width="7.25" style="448" customWidth="1"/>
    <col min="10805" max="10808" width="6.5" style="448" customWidth="1"/>
    <col min="10809" max="10809" width="2.375" style="448" customWidth="1"/>
    <col min="10810" max="10810" width="5.625" style="448" customWidth="1"/>
    <col min="10811" max="10811" width="2.125" style="448" customWidth="1"/>
    <col min="10812" max="10812" width="5.25" style="448" customWidth="1"/>
    <col min="10813" max="10813" width="6.25" style="448" customWidth="1"/>
    <col min="10814" max="11047" width="9" style="448"/>
    <col min="11048" max="11048" width="6.625" style="448" customWidth="1"/>
    <col min="11049" max="11049" width="5.875" style="448" customWidth="1"/>
    <col min="11050" max="11050" width="6.625" style="448" customWidth="1"/>
    <col min="11051" max="11052" width="6.25" style="448" customWidth="1"/>
    <col min="11053" max="11053" width="6.5" style="448" customWidth="1"/>
    <col min="11054" max="11056" width="6.75" style="448" customWidth="1"/>
    <col min="11057" max="11057" width="3.25" style="448" customWidth="1"/>
    <col min="11058" max="11058" width="3.375" style="448" customWidth="1"/>
    <col min="11059" max="11059" width="7.375" style="448" customWidth="1"/>
    <col min="11060" max="11060" width="7.25" style="448" customWidth="1"/>
    <col min="11061" max="11064" width="6.5" style="448" customWidth="1"/>
    <col min="11065" max="11065" width="2.375" style="448" customWidth="1"/>
    <col min="11066" max="11066" width="5.625" style="448" customWidth="1"/>
    <col min="11067" max="11067" width="2.125" style="448" customWidth="1"/>
    <col min="11068" max="11068" width="5.25" style="448" customWidth="1"/>
    <col min="11069" max="11069" width="6.25" style="448" customWidth="1"/>
    <col min="11070" max="11303" width="9" style="448"/>
    <col min="11304" max="11304" width="6.625" style="448" customWidth="1"/>
    <col min="11305" max="11305" width="5.875" style="448" customWidth="1"/>
    <col min="11306" max="11306" width="6.625" style="448" customWidth="1"/>
    <col min="11307" max="11308" width="6.25" style="448" customWidth="1"/>
    <col min="11309" max="11309" width="6.5" style="448" customWidth="1"/>
    <col min="11310" max="11312" width="6.75" style="448" customWidth="1"/>
    <col min="11313" max="11313" width="3.25" style="448" customWidth="1"/>
    <col min="11314" max="11314" width="3.375" style="448" customWidth="1"/>
    <col min="11315" max="11315" width="7.375" style="448" customWidth="1"/>
    <col min="11316" max="11316" width="7.25" style="448" customWidth="1"/>
    <col min="11317" max="11320" width="6.5" style="448" customWidth="1"/>
    <col min="11321" max="11321" width="2.375" style="448" customWidth="1"/>
    <col min="11322" max="11322" width="5.625" style="448" customWidth="1"/>
    <col min="11323" max="11323" width="2.125" style="448" customWidth="1"/>
    <col min="11324" max="11324" width="5.25" style="448" customWidth="1"/>
    <col min="11325" max="11325" width="6.25" style="448" customWidth="1"/>
    <col min="11326" max="11559" width="9" style="448"/>
    <col min="11560" max="11560" width="6.625" style="448" customWidth="1"/>
    <col min="11561" max="11561" width="5.875" style="448" customWidth="1"/>
    <col min="11562" max="11562" width="6.625" style="448" customWidth="1"/>
    <col min="11563" max="11564" width="6.25" style="448" customWidth="1"/>
    <col min="11565" max="11565" width="6.5" style="448" customWidth="1"/>
    <col min="11566" max="11568" width="6.75" style="448" customWidth="1"/>
    <col min="11569" max="11569" width="3.25" style="448" customWidth="1"/>
    <col min="11570" max="11570" width="3.375" style="448" customWidth="1"/>
    <col min="11571" max="11571" width="7.375" style="448" customWidth="1"/>
    <col min="11572" max="11572" width="7.25" style="448" customWidth="1"/>
    <col min="11573" max="11576" width="6.5" style="448" customWidth="1"/>
    <col min="11577" max="11577" width="2.375" style="448" customWidth="1"/>
    <col min="11578" max="11578" width="5.625" style="448" customWidth="1"/>
    <col min="11579" max="11579" width="2.125" style="448" customWidth="1"/>
    <col min="11580" max="11580" width="5.25" style="448" customWidth="1"/>
    <col min="11581" max="11581" width="6.25" style="448" customWidth="1"/>
    <col min="11582" max="11815" width="9" style="448"/>
    <col min="11816" max="11816" width="6.625" style="448" customWidth="1"/>
    <col min="11817" max="11817" width="5.875" style="448" customWidth="1"/>
    <col min="11818" max="11818" width="6.625" style="448" customWidth="1"/>
    <col min="11819" max="11820" width="6.25" style="448" customWidth="1"/>
    <col min="11821" max="11821" width="6.5" style="448" customWidth="1"/>
    <col min="11822" max="11824" width="6.75" style="448" customWidth="1"/>
    <col min="11825" max="11825" width="3.25" style="448" customWidth="1"/>
    <col min="11826" max="11826" width="3.375" style="448" customWidth="1"/>
    <col min="11827" max="11827" width="7.375" style="448" customWidth="1"/>
    <col min="11828" max="11828" width="7.25" style="448" customWidth="1"/>
    <col min="11829" max="11832" width="6.5" style="448" customWidth="1"/>
    <col min="11833" max="11833" width="2.375" style="448" customWidth="1"/>
    <col min="11834" max="11834" width="5.625" style="448" customWidth="1"/>
    <col min="11835" max="11835" width="2.125" style="448" customWidth="1"/>
    <col min="11836" max="11836" width="5.25" style="448" customWidth="1"/>
    <col min="11837" max="11837" width="6.25" style="448" customWidth="1"/>
    <col min="11838" max="12071" width="9" style="448"/>
    <col min="12072" max="12072" width="6.625" style="448" customWidth="1"/>
    <col min="12073" max="12073" width="5.875" style="448" customWidth="1"/>
    <col min="12074" max="12074" width="6.625" style="448" customWidth="1"/>
    <col min="12075" max="12076" width="6.25" style="448" customWidth="1"/>
    <col min="12077" max="12077" width="6.5" style="448" customWidth="1"/>
    <col min="12078" max="12080" width="6.75" style="448" customWidth="1"/>
    <col min="12081" max="12081" width="3.25" style="448" customWidth="1"/>
    <col min="12082" max="12082" width="3.375" style="448" customWidth="1"/>
    <col min="12083" max="12083" width="7.375" style="448" customWidth="1"/>
    <col min="12084" max="12084" width="7.25" style="448" customWidth="1"/>
    <col min="12085" max="12088" width="6.5" style="448" customWidth="1"/>
    <col min="12089" max="12089" width="2.375" style="448" customWidth="1"/>
    <col min="12090" max="12090" width="5.625" style="448" customWidth="1"/>
    <col min="12091" max="12091" width="2.125" style="448" customWidth="1"/>
    <col min="12092" max="12092" width="5.25" style="448" customWidth="1"/>
    <col min="12093" max="12093" width="6.25" style="448" customWidth="1"/>
    <col min="12094" max="12327" width="9" style="448"/>
    <col min="12328" max="12328" width="6.625" style="448" customWidth="1"/>
    <col min="12329" max="12329" width="5.875" style="448" customWidth="1"/>
    <col min="12330" max="12330" width="6.625" style="448" customWidth="1"/>
    <col min="12331" max="12332" width="6.25" style="448" customWidth="1"/>
    <col min="12333" max="12333" width="6.5" style="448" customWidth="1"/>
    <col min="12334" max="12336" width="6.75" style="448" customWidth="1"/>
    <col min="12337" max="12337" width="3.25" style="448" customWidth="1"/>
    <col min="12338" max="12338" width="3.375" style="448" customWidth="1"/>
    <col min="12339" max="12339" width="7.375" style="448" customWidth="1"/>
    <col min="12340" max="12340" width="7.25" style="448" customWidth="1"/>
    <col min="12341" max="12344" width="6.5" style="448" customWidth="1"/>
    <col min="12345" max="12345" width="2.375" style="448" customWidth="1"/>
    <col min="12346" max="12346" width="5.625" style="448" customWidth="1"/>
    <col min="12347" max="12347" width="2.125" style="448" customWidth="1"/>
    <col min="12348" max="12348" width="5.25" style="448" customWidth="1"/>
    <col min="12349" max="12349" width="6.25" style="448" customWidth="1"/>
    <col min="12350" max="12583" width="9" style="448"/>
    <col min="12584" max="12584" width="6.625" style="448" customWidth="1"/>
    <col min="12585" max="12585" width="5.875" style="448" customWidth="1"/>
    <col min="12586" max="12586" width="6.625" style="448" customWidth="1"/>
    <col min="12587" max="12588" width="6.25" style="448" customWidth="1"/>
    <col min="12589" max="12589" width="6.5" style="448" customWidth="1"/>
    <col min="12590" max="12592" width="6.75" style="448" customWidth="1"/>
    <col min="12593" max="12593" width="3.25" style="448" customWidth="1"/>
    <col min="12594" max="12594" width="3.375" style="448" customWidth="1"/>
    <col min="12595" max="12595" width="7.375" style="448" customWidth="1"/>
    <col min="12596" max="12596" width="7.25" style="448" customWidth="1"/>
    <col min="12597" max="12600" width="6.5" style="448" customWidth="1"/>
    <col min="12601" max="12601" width="2.375" style="448" customWidth="1"/>
    <col min="12602" max="12602" width="5.625" style="448" customWidth="1"/>
    <col min="12603" max="12603" width="2.125" style="448" customWidth="1"/>
    <col min="12604" max="12604" width="5.25" style="448" customWidth="1"/>
    <col min="12605" max="12605" width="6.25" style="448" customWidth="1"/>
    <col min="12606" max="12839" width="9" style="448"/>
    <col min="12840" max="12840" width="6.625" style="448" customWidth="1"/>
    <col min="12841" max="12841" width="5.875" style="448" customWidth="1"/>
    <col min="12842" max="12842" width="6.625" style="448" customWidth="1"/>
    <col min="12843" max="12844" width="6.25" style="448" customWidth="1"/>
    <col min="12845" max="12845" width="6.5" style="448" customWidth="1"/>
    <col min="12846" max="12848" width="6.75" style="448" customWidth="1"/>
    <col min="12849" max="12849" width="3.25" style="448" customWidth="1"/>
    <col min="12850" max="12850" width="3.375" style="448" customWidth="1"/>
    <col min="12851" max="12851" width="7.375" style="448" customWidth="1"/>
    <col min="12852" max="12852" width="7.25" style="448" customWidth="1"/>
    <col min="12853" max="12856" width="6.5" style="448" customWidth="1"/>
    <col min="12857" max="12857" width="2.375" style="448" customWidth="1"/>
    <col min="12858" max="12858" width="5.625" style="448" customWidth="1"/>
    <col min="12859" max="12859" width="2.125" style="448" customWidth="1"/>
    <col min="12860" max="12860" width="5.25" style="448" customWidth="1"/>
    <col min="12861" max="12861" width="6.25" style="448" customWidth="1"/>
    <col min="12862" max="13095" width="9" style="448"/>
    <col min="13096" max="13096" width="6.625" style="448" customWidth="1"/>
    <col min="13097" max="13097" width="5.875" style="448" customWidth="1"/>
    <col min="13098" max="13098" width="6.625" style="448" customWidth="1"/>
    <col min="13099" max="13100" width="6.25" style="448" customWidth="1"/>
    <col min="13101" max="13101" width="6.5" style="448" customWidth="1"/>
    <col min="13102" max="13104" width="6.75" style="448" customWidth="1"/>
    <col min="13105" max="13105" width="3.25" style="448" customWidth="1"/>
    <col min="13106" max="13106" width="3.375" style="448" customWidth="1"/>
    <col min="13107" max="13107" width="7.375" style="448" customWidth="1"/>
    <col min="13108" max="13108" width="7.25" style="448" customWidth="1"/>
    <col min="13109" max="13112" width="6.5" style="448" customWidth="1"/>
    <col min="13113" max="13113" width="2.375" style="448" customWidth="1"/>
    <col min="13114" max="13114" width="5.625" style="448" customWidth="1"/>
    <col min="13115" max="13115" width="2.125" style="448" customWidth="1"/>
    <col min="13116" max="13116" width="5.25" style="448" customWidth="1"/>
    <col min="13117" max="13117" width="6.25" style="448" customWidth="1"/>
    <col min="13118" max="13351" width="9" style="448"/>
    <col min="13352" max="13352" width="6.625" style="448" customWidth="1"/>
    <col min="13353" max="13353" width="5.875" style="448" customWidth="1"/>
    <col min="13354" max="13354" width="6.625" style="448" customWidth="1"/>
    <col min="13355" max="13356" width="6.25" style="448" customWidth="1"/>
    <col min="13357" max="13357" width="6.5" style="448" customWidth="1"/>
    <col min="13358" max="13360" width="6.75" style="448" customWidth="1"/>
    <col min="13361" max="13361" width="3.25" style="448" customWidth="1"/>
    <col min="13362" max="13362" width="3.375" style="448" customWidth="1"/>
    <col min="13363" max="13363" width="7.375" style="448" customWidth="1"/>
    <col min="13364" max="13364" width="7.25" style="448" customWidth="1"/>
    <col min="13365" max="13368" width="6.5" style="448" customWidth="1"/>
    <col min="13369" max="13369" width="2.375" style="448" customWidth="1"/>
    <col min="13370" max="13370" width="5.625" style="448" customWidth="1"/>
    <col min="13371" max="13371" width="2.125" style="448" customWidth="1"/>
    <col min="13372" max="13372" width="5.25" style="448" customWidth="1"/>
    <col min="13373" max="13373" width="6.25" style="448" customWidth="1"/>
    <col min="13374" max="13607" width="9" style="448"/>
    <col min="13608" max="13608" width="6.625" style="448" customWidth="1"/>
    <col min="13609" max="13609" width="5.875" style="448" customWidth="1"/>
    <col min="13610" max="13610" width="6.625" style="448" customWidth="1"/>
    <col min="13611" max="13612" width="6.25" style="448" customWidth="1"/>
    <col min="13613" max="13613" width="6.5" style="448" customWidth="1"/>
    <col min="13614" max="13616" width="6.75" style="448" customWidth="1"/>
    <col min="13617" max="13617" width="3.25" style="448" customWidth="1"/>
    <col min="13618" max="13618" width="3.375" style="448" customWidth="1"/>
    <col min="13619" max="13619" width="7.375" style="448" customWidth="1"/>
    <col min="13620" max="13620" width="7.25" style="448" customWidth="1"/>
    <col min="13621" max="13624" width="6.5" style="448" customWidth="1"/>
    <col min="13625" max="13625" width="2.375" style="448" customWidth="1"/>
    <col min="13626" max="13626" width="5.625" style="448" customWidth="1"/>
    <col min="13627" max="13627" width="2.125" style="448" customWidth="1"/>
    <col min="13628" max="13628" width="5.25" style="448" customWidth="1"/>
    <col min="13629" max="13629" width="6.25" style="448" customWidth="1"/>
    <col min="13630" max="13863" width="9" style="448"/>
    <col min="13864" max="13864" width="6.625" style="448" customWidth="1"/>
    <col min="13865" max="13865" width="5.875" style="448" customWidth="1"/>
    <col min="13866" max="13866" width="6.625" style="448" customWidth="1"/>
    <col min="13867" max="13868" width="6.25" style="448" customWidth="1"/>
    <col min="13869" max="13869" width="6.5" style="448" customWidth="1"/>
    <col min="13870" max="13872" width="6.75" style="448" customWidth="1"/>
    <col min="13873" max="13873" width="3.25" style="448" customWidth="1"/>
    <col min="13874" max="13874" width="3.375" style="448" customWidth="1"/>
    <col min="13875" max="13875" width="7.375" style="448" customWidth="1"/>
    <col min="13876" max="13876" width="7.25" style="448" customWidth="1"/>
    <col min="13877" max="13880" width="6.5" style="448" customWidth="1"/>
    <col min="13881" max="13881" width="2.375" style="448" customWidth="1"/>
    <col min="13882" max="13882" width="5.625" style="448" customWidth="1"/>
    <col min="13883" max="13883" width="2.125" style="448" customWidth="1"/>
    <col min="13884" max="13884" width="5.25" style="448" customWidth="1"/>
    <col min="13885" max="13885" width="6.25" style="448" customWidth="1"/>
    <col min="13886" max="14119" width="9" style="448"/>
    <col min="14120" max="14120" width="6.625" style="448" customWidth="1"/>
    <col min="14121" max="14121" width="5.875" style="448" customWidth="1"/>
    <col min="14122" max="14122" width="6.625" style="448" customWidth="1"/>
    <col min="14123" max="14124" width="6.25" style="448" customWidth="1"/>
    <col min="14125" max="14125" width="6.5" style="448" customWidth="1"/>
    <col min="14126" max="14128" width="6.75" style="448" customWidth="1"/>
    <col min="14129" max="14129" width="3.25" style="448" customWidth="1"/>
    <col min="14130" max="14130" width="3.375" style="448" customWidth="1"/>
    <col min="14131" max="14131" width="7.375" style="448" customWidth="1"/>
    <col min="14132" max="14132" width="7.25" style="448" customWidth="1"/>
    <col min="14133" max="14136" width="6.5" style="448" customWidth="1"/>
    <col min="14137" max="14137" width="2.375" style="448" customWidth="1"/>
    <col min="14138" max="14138" width="5.625" style="448" customWidth="1"/>
    <col min="14139" max="14139" width="2.125" style="448" customWidth="1"/>
    <col min="14140" max="14140" width="5.25" style="448" customWidth="1"/>
    <col min="14141" max="14141" width="6.25" style="448" customWidth="1"/>
    <col min="14142" max="14375" width="9" style="448"/>
    <col min="14376" max="14376" width="6.625" style="448" customWidth="1"/>
    <col min="14377" max="14377" width="5.875" style="448" customWidth="1"/>
    <col min="14378" max="14378" width="6.625" style="448" customWidth="1"/>
    <col min="14379" max="14380" width="6.25" style="448" customWidth="1"/>
    <col min="14381" max="14381" width="6.5" style="448" customWidth="1"/>
    <col min="14382" max="14384" width="6.75" style="448" customWidth="1"/>
    <col min="14385" max="14385" width="3.25" style="448" customWidth="1"/>
    <col min="14386" max="14386" width="3.375" style="448" customWidth="1"/>
    <col min="14387" max="14387" width="7.375" style="448" customWidth="1"/>
    <col min="14388" max="14388" width="7.25" style="448" customWidth="1"/>
    <col min="14389" max="14392" width="6.5" style="448" customWidth="1"/>
    <col min="14393" max="14393" width="2.375" style="448" customWidth="1"/>
    <col min="14394" max="14394" width="5.625" style="448" customWidth="1"/>
    <col min="14395" max="14395" width="2.125" style="448" customWidth="1"/>
    <col min="14396" max="14396" width="5.25" style="448" customWidth="1"/>
    <col min="14397" max="14397" width="6.25" style="448" customWidth="1"/>
    <col min="14398" max="14631" width="9" style="448"/>
    <col min="14632" max="14632" width="6.625" style="448" customWidth="1"/>
    <col min="14633" max="14633" width="5.875" style="448" customWidth="1"/>
    <col min="14634" max="14634" width="6.625" style="448" customWidth="1"/>
    <col min="14635" max="14636" width="6.25" style="448" customWidth="1"/>
    <col min="14637" max="14637" width="6.5" style="448" customWidth="1"/>
    <col min="14638" max="14640" width="6.75" style="448" customWidth="1"/>
    <col min="14641" max="14641" width="3.25" style="448" customWidth="1"/>
    <col min="14642" max="14642" width="3.375" style="448" customWidth="1"/>
    <col min="14643" max="14643" width="7.375" style="448" customWidth="1"/>
    <col min="14644" max="14644" width="7.25" style="448" customWidth="1"/>
    <col min="14645" max="14648" width="6.5" style="448" customWidth="1"/>
    <col min="14649" max="14649" width="2.375" style="448" customWidth="1"/>
    <col min="14650" max="14650" width="5.625" style="448" customWidth="1"/>
    <col min="14651" max="14651" width="2.125" style="448" customWidth="1"/>
    <col min="14652" max="14652" width="5.25" style="448" customWidth="1"/>
    <col min="14653" max="14653" width="6.25" style="448" customWidth="1"/>
    <col min="14654" max="14887" width="9" style="448"/>
    <col min="14888" max="14888" width="6.625" style="448" customWidth="1"/>
    <col min="14889" max="14889" width="5.875" style="448" customWidth="1"/>
    <col min="14890" max="14890" width="6.625" style="448" customWidth="1"/>
    <col min="14891" max="14892" width="6.25" style="448" customWidth="1"/>
    <col min="14893" max="14893" width="6.5" style="448" customWidth="1"/>
    <col min="14894" max="14896" width="6.75" style="448" customWidth="1"/>
    <col min="14897" max="14897" width="3.25" style="448" customWidth="1"/>
    <col min="14898" max="14898" width="3.375" style="448" customWidth="1"/>
    <col min="14899" max="14899" width="7.375" style="448" customWidth="1"/>
    <col min="14900" max="14900" width="7.25" style="448" customWidth="1"/>
    <col min="14901" max="14904" width="6.5" style="448" customWidth="1"/>
    <col min="14905" max="14905" width="2.375" style="448" customWidth="1"/>
    <col min="14906" max="14906" width="5.625" style="448" customWidth="1"/>
    <col min="14907" max="14907" width="2.125" style="448" customWidth="1"/>
    <col min="14908" max="14908" width="5.25" style="448" customWidth="1"/>
    <col min="14909" max="14909" width="6.25" style="448" customWidth="1"/>
    <col min="14910" max="15143" width="9" style="448"/>
    <col min="15144" max="15144" width="6.625" style="448" customWidth="1"/>
    <col min="15145" max="15145" width="5.875" style="448" customWidth="1"/>
    <col min="15146" max="15146" width="6.625" style="448" customWidth="1"/>
    <col min="15147" max="15148" width="6.25" style="448" customWidth="1"/>
    <col min="15149" max="15149" width="6.5" style="448" customWidth="1"/>
    <col min="15150" max="15152" width="6.75" style="448" customWidth="1"/>
    <col min="15153" max="15153" width="3.25" style="448" customWidth="1"/>
    <col min="15154" max="15154" width="3.375" style="448" customWidth="1"/>
    <col min="15155" max="15155" width="7.375" style="448" customWidth="1"/>
    <col min="15156" max="15156" width="7.25" style="448" customWidth="1"/>
    <col min="15157" max="15160" width="6.5" style="448" customWidth="1"/>
    <col min="15161" max="15161" width="2.375" style="448" customWidth="1"/>
    <col min="15162" max="15162" width="5.625" style="448" customWidth="1"/>
    <col min="15163" max="15163" width="2.125" style="448" customWidth="1"/>
    <col min="15164" max="15164" width="5.25" style="448" customWidth="1"/>
    <col min="15165" max="15165" width="6.25" style="448" customWidth="1"/>
    <col min="15166" max="15399" width="9" style="448"/>
    <col min="15400" max="15400" width="6.625" style="448" customWidth="1"/>
    <col min="15401" max="15401" width="5.875" style="448" customWidth="1"/>
    <col min="15402" max="15402" width="6.625" style="448" customWidth="1"/>
    <col min="15403" max="15404" width="6.25" style="448" customWidth="1"/>
    <col min="15405" max="15405" width="6.5" style="448" customWidth="1"/>
    <col min="15406" max="15408" width="6.75" style="448" customWidth="1"/>
    <col min="15409" max="15409" width="3.25" style="448" customWidth="1"/>
    <col min="15410" max="15410" width="3.375" style="448" customWidth="1"/>
    <col min="15411" max="15411" width="7.375" style="448" customWidth="1"/>
    <col min="15412" max="15412" width="7.25" style="448" customWidth="1"/>
    <col min="15413" max="15416" width="6.5" style="448" customWidth="1"/>
    <col min="15417" max="15417" width="2.375" style="448" customWidth="1"/>
    <col min="15418" max="15418" width="5.625" style="448" customWidth="1"/>
    <col min="15419" max="15419" width="2.125" style="448" customWidth="1"/>
    <col min="15420" max="15420" width="5.25" style="448" customWidth="1"/>
    <col min="15421" max="15421" width="6.25" style="448" customWidth="1"/>
    <col min="15422" max="15655" width="9" style="448"/>
    <col min="15656" max="15656" width="6.625" style="448" customWidth="1"/>
    <col min="15657" max="15657" width="5.875" style="448" customWidth="1"/>
    <col min="15658" max="15658" width="6.625" style="448" customWidth="1"/>
    <col min="15659" max="15660" width="6.25" style="448" customWidth="1"/>
    <col min="15661" max="15661" width="6.5" style="448" customWidth="1"/>
    <col min="15662" max="15664" width="6.75" style="448" customWidth="1"/>
    <col min="15665" max="15665" width="3.25" style="448" customWidth="1"/>
    <col min="15666" max="15666" width="3.375" style="448" customWidth="1"/>
    <col min="15667" max="15667" width="7.375" style="448" customWidth="1"/>
    <col min="15668" max="15668" width="7.25" style="448" customWidth="1"/>
    <col min="15669" max="15672" width="6.5" style="448" customWidth="1"/>
    <col min="15673" max="15673" width="2.375" style="448" customWidth="1"/>
    <col min="15674" max="15674" width="5.625" style="448" customWidth="1"/>
    <col min="15675" max="15675" width="2.125" style="448" customWidth="1"/>
    <col min="15676" max="15676" width="5.25" style="448" customWidth="1"/>
    <col min="15677" max="15677" width="6.25" style="448" customWidth="1"/>
    <col min="15678" max="15911" width="9" style="448"/>
    <col min="15912" max="15912" width="6.625" style="448" customWidth="1"/>
    <col min="15913" max="15913" width="5.875" style="448" customWidth="1"/>
    <col min="15914" max="15914" width="6.625" style="448" customWidth="1"/>
    <col min="15915" max="15916" width="6.25" style="448" customWidth="1"/>
    <col min="15917" max="15917" width="6.5" style="448" customWidth="1"/>
    <col min="15918" max="15920" width="6.75" style="448" customWidth="1"/>
    <col min="15921" max="15921" width="3.25" style="448" customWidth="1"/>
    <col min="15922" max="15922" width="3.375" style="448" customWidth="1"/>
    <col min="15923" max="15923" width="7.375" style="448" customWidth="1"/>
    <col min="15924" max="15924" width="7.25" style="448" customWidth="1"/>
    <col min="15925" max="15928" width="6.5" style="448" customWidth="1"/>
    <col min="15929" max="15929" width="2.375" style="448" customWidth="1"/>
    <col min="15930" max="15930" width="5.625" style="448" customWidth="1"/>
    <col min="15931" max="15931" width="2.125" style="448" customWidth="1"/>
    <col min="15932" max="15932" width="5.25" style="448" customWidth="1"/>
    <col min="15933" max="15933" width="6.25" style="448" customWidth="1"/>
    <col min="15934" max="16167" width="9" style="448"/>
    <col min="16168" max="16168" width="6.625" style="448" customWidth="1"/>
    <col min="16169" max="16169" width="5.875" style="448" customWidth="1"/>
    <col min="16170" max="16170" width="6.625" style="448" customWidth="1"/>
    <col min="16171" max="16172" width="6.25" style="448" customWidth="1"/>
    <col min="16173" max="16173" width="6.5" style="448" customWidth="1"/>
    <col min="16174" max="16176" width="6.75" style="448" customWidth="1"/>
    <col min="16177" max="16177" width="3.25" style="448" customWidth="1"/>
    <col min="16178" max="16178" width="3.375" style="448" customWidth="1"/>
    <col min="16179" max="16179" width="7.375" style="448" customWidth="1"/>
    <col min="16180" max="16180" width="7.25" style="448" customWidth="1"/>
    <col min="16181" max="16184" width="6.5" style="448" customWidth="1"/>
    <col min="16185" max="16185" width="2.375" style="448" customWidth="1"/>
    <col min="16186" max="16186" width="5.625" style="448" customWidth="1"/>
    <col min="16187" max="16187" width="2.125" style="448" customWidth="1"/>
    <col min="16188" max="16188" width="5.25" style="448" customWidth="1"/>
    <col min="16189" max="16189" width="6.25" style="448" customWidth="1"/>
    <col min="16190" max="16384" width="9" style="448"/>
  </cols>
  <sheetData>
    <row r="1" spans="1:62" ht="5.0999999999999996" customHeight="1"/>
    <row r="2" spans="1:62" customFormat="1" ht="50.1" customHeight="1">
      <c r="A2" s="563"/>
      <c r="B2" s="563"/>
      <c r="C2" s="563"/>
      <c r="D2" s="563"/>
      <c r="E2" s="563"/>
      <c r="F2" s="563"/>
      <c r="G2" s="563"/>
      <c r="H2" s="563"/>
      <c r="I2" s="563"/>
      <c r="J2" s="563"/>
      <c r="K2" s="563"/>
      <c r="L2" s="563"/>
      <c r="M2" s="563"/>
      <c r="N2" s="563"/>
      <c r="O2" s="563"/>
      <c r="P2" s="563"/>
      <c r="Q2" s="563"/>
      <c r="R2" s="563"/>
      <c r="S2" s="563"/>
      <c r="T2" s="563"/>
      <c r="U2" s="563"/>
      <c r="V2" s="563"/>
      <c r="W2" s="563"/>
      <c r="X2" s="563"/>
      <c r="Y2" s="563"/>
      <c r="Z2" s="563"/>
      <c r="AA2" s="563"/>
      <c r="AB2" s="563"/>
      <c r="AC2" s="393"/>
      <c r="AD2" s="393"/>
      <c r="AE2" s="718"/>
      <c r="AF2" s="718"/>
      <c r="AG2" s="718"/>
      <c r="AH2" s="718"/>
      <c r="AI2" s="718"/>
      <c r="AJ2" s="718"/>
      <c r="AK2" s="563"/>
      <c r="AL2" s="718"/>
      <c r="AM2" s="718"/>
      <c r="AN2" s="718"/>
      <c r="AO2" s="718"/>
      <c r="AP2" s="718"/>
      <c r="AQ2" s="718"/>
      <c r="AR2" s="718"/>
      <c r="AS2" s="718"/>
      <c r="AT2" s="718"/>
      <c r="AU2" s="718"/>
      <c r="AV2" s="718"/>
      <c r="AW2" s="718"/>
      <c r="AX2" s="563"/>
      <c r="AY2" s="718"/>
      <c r="AZ2" s="718"/>
      <c r="BA2" s="718"/>
      <c r="BB2" s="718"/>
      <c r="BC2" s="718"/>
      <c r="BD2" s="718"/>
      <c r="BE2" s="718"/>
      <c r="BF2" s="718"/>
      <c r="BG2" s="718"/>
      <c r="BH2" s="718"/>
      <c r="BI2" s="449"/>
      <c r="BJ2" s="449"/>
    </row>
    <row r="3" spans="1:62" ht="21" customHeight="1">
      <c r="A3" s="887" t="s">
        <v>291</v>
      </c>
      <c r="B3" s="887"/>
      <c r="C3" s="887"/>
      <c r="D3" s="887"/>
      <c r="E3" s="887"/>
      <c r="F3" s="887"/>
      <c r="G3" s="887"/>
      <c r="H3" s="887"/>
      <c r="I3" s="887"/>
      <c r="J3" s="887"/>
      <c r="K3" s="887" t="s">
        <v>292</v>
      </c>
      <c r="L3" s="887"/>
      <c r="M3" s="887"/>
      <c r="N3" s="887"/>
      <c r="O3" s="887"/>
      <c r="P3" s="887"/>
      <c r="Q3" s="887"/>
      <c r="R3" s="887"/>
      <c r="S3" s="887"/>
      <c r="T3" s="887"/>
      <c r="U3" s="887"/>
      <c r="V3" s="887"/>
      <c r="W3" s="887"/>
      <c r="X3" s="887" t="s">
        <v>292</v>
      </c>
      <c r="Y3" s="887"/>
      <c r="Z3" s="887"/>
      <c r="AA3" s="887"/>
      <c r="AB3" s="887"/>
      <c r="AC3" s="887"/>
      <c r="AD3" s="887"/>
      <c r="AE3" s="887"/>
      <c r="AF3" s="887"/>
      <c r="AG3" s="887"/>
      <c r="AH3" s="887"/>
      <c r="AI3" s="887"/>
      <c r="AJ3" s="887"/>
      <c r="AK3" s="887" t="s">
        <v>292</v>
      </c>
      <c r="AL3" s="887"/>
      <c r="AM3" s="887"/>
      <c r="AN3" s="887"/>
      <c r="AO3" s="887"/>
      <c r="AP3" s="887"/>
      <c r="AQ3" s="887"/>
      <c r="AR3" s="887"/>
      <c r="AS3" s="887"/>
      <c r="AT3" s="887"/>
      <c r="AU3" s="887"/>
      <c r="AV3" s="887"/>
      <c r="AW3" s="887"/>
      <c r="AX3" s="887" t="s">
        <v>292</v>
      </c>
      <c r="AY3" s="887"/>
      <c r="AZ3" s="887"/>
      <c r="BA3" s="887"/>
      <c r="BB3" s="887"/>
      <c r="BC3" s="887"/>
      <c r="BD3" s="887"/>
      <c r="BE3" s="887"/>
      <c r="BF3" s="887"/>
      <c r="BG3" s="887"/>
      <c r="BH3" s="887"/>
      <c r="BI3" s="887"/>
      <c r="BJ3" s="887"/>
    </row>
    <row r="4" spans="1:62" s="450" customFormat="1" ht="20.100000000000001" customHeight="1">
      <c r="A4" s="888" t="s">
        <v>293</v>
      </c>
      <c r="B4" s="888"/>
      <c r="C4" s="888"/>
      <c r="D4" s="888"/>
      <c r="E4" s="888"/>
      <c r="F4" s="888"/>
      <c r="G4" s="888"/>
      <c r="H4" s="888"/>
      <c r="I4" s="888"/>
      <c r="J4" s="888"/>
      <c r="K4" s="888" t="s">
        <v>294</v>
      </c>
      <c r="L4" s="888"/>
      <c r="M4" s="888"/>
      <c r="N4" s="888"/>
      <c r="O4" s="888"/>
      <c r="P4" s="888"/>
      <c r="Q4" s="888"/>
      <c r="R4" s="888"/>
      <c r="S4" s="888"/>
      <c r="T4" s="888"/>
      <c r="U4" s="888"/>
      <c r="V4" s="888"/>
      <c r="W4" s="888"/>
      <c r="X4" s="888" t="s">
        <v>294</v>
      </c>
      <c r="Y4" s="888"/>
      <c r="Z4" s="888"/>
      <c r="AA4" s="888"/>
      <c r="AB4" s="888"/>
      <c r="AC4" s="888"/>
      <c r="AD4" s="888"/>
      <c r="AE4" s="888"/>
      <c r="AF4" s="888"/>
      <c r="AG4" s="888"/>
      <c r="AH4" s="888"/>
      <c r="AI4" s="888"/>
      <c r="AJ4" s="888"/>
      <c r="AK4" s="888" t="s">
        <v>294</v>
      </c>
      <c r="AL4" s="888"/>
      <c r="AM4" s="888"/>
      <c r="AN4" s="888"/>
      <c r="AO4" s="888"/>
      <c r="AP4" s="888"/>
      <c r="AQ4" s="888"/>
      <c r="AR4" s="888"/>
      <c r="AS4" s="888"/>
      <c r="AT4" s="888"/>
      <c r="AU4" s="888"/>
      <c r="AV4" s="888"/>
      <c r="AW4" s="888"/>
      <c r="AX4" s="888" t="s">
        <v>294</v>
      </c>
      <c r="AY4" s="888"/>
      <c r="AZ4" s="888"/>
      <c r="BA4" s="888"/>
      <c r="BB4" s="888"/>
      <c r="BC4" s="888"/>
      <c r="BD4" s="888"/>
      <c r="BE4" s="888"/>
      <c r="BF4" s="888"/>
      <c r="BG4" s="888"/>
      <c r="BH4" s="888"/>
      <c r="BI4" s="888"/>
      <c r="BJ4" s="888"/>
    </row>
    <row r="5" spans="1:62" ht="20.100000000000001" customHeight="1">
      <c r="A5" s="451" t="s">
        <v>295</v>
      </c>
      <c r="B5" s="452"/>
      <c r="C5" s="451"/>
      <c r="D5" s="451"/>
      <c r="E5" s="451"/>
      <c r="F5" s="451"/>
      <c r="G5" s="451"/>
      <c r="H5" s="451"/>
      <c r="I5" s="886" t="s">
        <v>296</v>
      </c>
      <c r="J5" s="886"/>
      <c r="K5" s="451" t="s">
        <v>295</v>
      </c>
      <c r="L5" s="451"/>
      <c r="M5" s="451"/>
      <c r="N5" s="451"/>
      <c r="O5" s="451"/>
      <c r="P5" s="451"/>
      <c r="Q5" s="451"/>
      <c r="R5" s="451"/>
      <c r="S5" s="451"/>
      <c r="T5" s="451"/>
      <c r="V5" s="451"/>
      <c r="W5" s="453" t="s">
        <v>298</v>
      </c>
      <c r="X5" s="451" t="s">
        <v>295</v>
      </c>
      <c r="Y5" s="451"/>
      <c r="Z5" s="451"/>
      <c r="AC5" s="451"/>
      <c r="AD5" s="451"/>
      <c r="AF5" s="451"/>
      <c r="AG5" s="451"/>
      <c r="AH5" s="451"/>
      <c r="AI5" s="451"/>
      <c r="AJ5" s="453" t="s">
        <v>298</v>
      </c>
      <c r="AK5" s="451" t="s">
        <v>295</v>
      </c>
      <c r="AL5" s="451"/>
      <c r="AM5" s="451"/>
      <c r="AP5" s="451"/>
      <c r="AQ5" s="451"/>
      <c r="AS5" s="451"/>
      <c r="AT5" s="451"/>
      <c r="AU5" s="451"/>
      <c r="AV5" s="451"/>
      <c r="AW5" s="453" t="s">
        <v>298</v>
      </c>
      <c r="AX5" s="451" t="s">
        <v>295</v>
      </c>
      <c r="AY5" s="451"/>
      <c r="AZ5" s="451"/>
      <c r="BC5" s="451"/>
      <c r="BD5" s="451"/>
      <c r="BF5" s="451"/>
      <c r="BG5" s="451"/>
      <c r="BH5" s="451"/>
      <c r="BI5" s="451"/>
      <c r="BJ5" s="453" t="s">
        <v>298</v>
      </c>
    </row>
    <row r="6" spans="1:62" s="456" customFormat="1" ht="20.100000000000001" customHeight="1">
      <c r="A6" s="454" t="s">
        <v>299</v>
      </c>
      <c r="B6" s="455" t="s">
        <v>145</v>
      </c>
      <c r="C6" s="889"/>
      <c r="D6" s="890"/>
      <c r="E6" s="455" t="s">
        <v>300</v>
      </c>
      <c r="F6" s="889"/>
      <c r="G6" s="890"/>
      <c r="H6" s="455" t="s">
        <v>301</v>
      </c>
      <c r="I6" s="889"/>
      <c r="J6" s="890"/>
      <c r="K6" s="454" t="s">
        <v>299</v>
      </c>
      <c r="L6" s="455" t="s">
        <v>302</v>
      </c>
      <c r="M6" s="889"/>
      <c r="N6" s="890"/>
      <c r="O6" s="455" t="s">
        <v>303</v>
      </c>
      <c r="P6" s="889"/>
      <c r="Q6" s="890"/>
      <c r="R6" s="455" t="s">
        <v>304</v>
      </c>
      <c r="S6" s="889"/>
      <c r="T6" s="890"/>
      <c r="U6" s="455" t="s">
        <v>305</v>
      </c>
      <c r="V6" s="889"/>
      <c r="W6" s="890"/>
      <c r="X6" s="454" t="s">
        <v>299</v>
      </c>
      <c r="Y6" s="455" t="s">
        <v>306</v>
      </c>
      <c r="Z6" s="889"/>
      <c r="AA6" s="890"/>
      <c r="AB6" s="455" t="s">
        <v>307</v>
      </c>
      <c r="AC6" s="889"/>
      <c r="AD6" s="890"/>
      <c r="AE6" s="455" t="s">
        <v>308</v>
      </c>
      <c r="AF6" s="889"/>
      <c r="AG6" s="890"/>
      <c r="AH6" s="455" t="s">
        <v>309</v>
      </c>
      <c r="AI6" s="889"/>
      <c r="AJ6" s="890"/>
      <c r="AK6" s="454" t="s">
        <v>299</v>
      </c>
      <c r="AL6" s="455" t="s">
        <v>310</v>
      </c>
      <c r="AM6" s="889"/>
      <c r="AN6" s="890"/>
      <c r="AO6" s="455" t="s">
        <v>311</v>
      </c>
      <c r="AP6" s="889"/>
      <c r="AQ6" s="890"/>
      <c r="AR6" s="455" t="s">
        <v>312</v>
      </c>
      <c r="AS6" s="889"/>
      <c r="AT6" s="890"/>
      <c r="AU6" s="455" t="s">
        <v>313</v>
      </c>
      <c r="AV6" s="889"/>
      <c r="AW6" s="890"/>
      <c r="AX6" s="454" t="s">
        <v>299</v>
      </c>
      <c r="AY6" s="455" t="s">
        <v>314</v>
      </c>
      <c r="AZ6" s="889"/>
      <c r="BA6" s="890"/>
      <c r="BB6" s="455" t="s">
        <v>315</v>
      </c>
      <c r="BC6" s="889"/>
      <c r="BD6" s="890"/>
      <c r="BE6" s="455" t="s">
        <v>316</v>
      </c>
      <c r="BF6" s="889"/>
      <c r="BG6" s="890"/>
      <c r="BH6" s="455" t="s">
        <v>317</v>
      </c>
      <c r="BI6" s="889"/>
      <c r="BJ6" s="890"/>
    </row>
    <row r="7" spans="1:62" s="459" customFormat="1" ht="18" customHeight="1">
      <c r="A7" s="457"/>
      <c r="B7" s="458"/>
      <c r="C7" s="325" t="s">
        <v>289</v>
      </c>
      <c r="D7" s="326" t="s">
        <v>290</v>
      </c>
      <c r="E7" s="458"/>
      <c r="F7" s="325" t="s">
        <v>289</v>
      </c>
      <c r="G7" s="326" t="s">
        <v>290</v>
      </c>
      <c r="H7" s="458"/>
      <c r="I7" s="325" t="s">
        <v>289</v>
      </c>
      <c r="J7" s="326" t="s">
        <v>290</v>
      </c>
      <c r="K7" s="457"/>
      <c r="L7" s="458"/>
      <c r="M7" s="325" t="s">
        <v>289</v>
      </c>
      <c r="N7" s="326" t="s">
        <v>290</v>
      </c>
      <c r="O7" s="458"/>
      <c r="P7" s="325" t="s">
        <v>289</v>
      </c>
      <c r="Q7" s="326" t="s">
        <v>290</v>
      </c>
      <c r="R7" s="458"/>
      <c r="S7" s="325" t="s">
        <v>289</v>
      </c>
      <c r="T7" s="326" t="s">
        <v>290</v>
      </c>
      <c r="U7" s="458"/>
      <c r="V7" s="325" t="s">
        <v>289</v>
      </c>
      <c r="W7" s="326" t="s">
        <v>290</v>
      </c>
      <c r="X7" s="457"/>
      <c r="Y7" s="458"/>
      <c r="Z7" s="325" t="s">
        <v>289</v>
      </c>
      <c r="AA7" s="326" t="s">
        <v>290</v>
      </c>
      <c r="AB7" s="458"/>
      <c r="AC7" s="325" t="s">
        <v>289</v>
      </c>
      <c r="AD7" s="326" t="s">
        <v>290</v>
      </c>
      <c r="AE7" s="458"/>
      <c r="AF7" s="325" t="s">
        <v>289</v>
      </c>
      <c r="AG7" s="326" t="s">
        <v>290</v>
      </c>
      <c r="AH7" s="458"/>
      <c r="AI7" s="325" t="s">
        <v>289</v>
      </c>
      <c r="AJ7" s="326" t="s">
        <v>290</v>
      </c>
      <c r="AK7" s="457"/>
      <c r="AL7" s="458"/>
      <c r="AM7" s="325" t="s">
        <v>289</v>
      </c>
      <c r="AN7" s="326" t="s">
        <v>290</v>
      </c>
      <c r="AO7" s="458"/>
      <c r="AP7" s="325" t="s">
        <v>289</v>
      </c>
      <c r="AQ7" s="326" t="s">
        <v>290</v>
      </c>
      <c r="AR7" s="458"/>
      <c r="AS7" s="325" t="s">
        <v>289</v>
      </c>
      <c r="AT7" s="326" t="s">
        <v>290</v>
      </c>
      <c r="AU7" s="458"/>
      <c r="AV7" s="325" t="s">
        <v>289</v>
      </c>
      <c r="AW7" s="326" t="s">
        <v>290</v>
      </c>
      <c r="AX7" s="457"/>
      <c r="AY7" s="458"/>
      <c r="AZ7" s="325" t="s">
        <v>289</v>
      </c>
      <c r="BA7" s="326" t="s">
        <v>290</v>
      </c>
      <c r="BB7" s="891" t="s">
        <v>526</v>
      </c>
      <c r="BC7" s="325" t="s">
        <v>289</v>
      </c>
      <c r="BD7" s="326" t="s">
        <v>290</v>
      </c>
      <c r="BE7" s="891" t="s">
        <v>527</v>
      </c>
      <c r="BF7" s="325" t="s">
        <v>289</v>
      </c>
      <c r="BG7" s="326" t="s">
        <v>290</v>
      </c>
      <c r="BH7" s="458"/>
      <c r="BI7" s="325" t="s">
        <v>289</v>
      </c>
      <c r="BJ7" s="326" t="s">
        <v>290</v>
      </c>
    </row>
    <row r="8" spans="1:62" s="459" customFormat="1" ht="21.75" customHeight="1">
      <c r="A8" s="460" t="s">
        <v>319</v>
      </c>
      <c r="B8" s="628" t="s">
        <v>148</v>
      </c>
      <c r="C8" s="336" t="s">
        <v>149</v>
      </c>
      <c r="D8" s="336" t="s">
        <v>150</v>
      </c>
      <c r="E8" s="628" t="s">
        <v>320</v>
      </c>
      <c r="F8" s="336" t="s">
        <v>149</v>
      </c>
      <c r="G8" s="336" t="s">
        <v>150</v>
      </c>
      <c r="H8" s="628" t="s">
        <v>321</v>
      </c>
      <c r="I8" s="336" t="s">
        <v>149</v>
      </c>
      <c r="J8" s="338" t="s">
        <v>150</v>
      </c>
      <c r="K8" s="460" t="s">
        <v>319</v>
      </c>
      <c r="L8" s="628" t="s">
        <v>322</v>
      </c>
      <c r="M8" s="336" t="s">
        <v>149</v>
      </c>
      <c r="N8" s="336" t="s">
        <v>150</v>
      </c>
      <c r="O8" s="628" t="s">
        <v>323</v>
      </c>
      <c r="P8" s="336" t="s">
        <v>149</v>
      </c>
      <c r="Q8" s="336" t="s">
        <v>150</v>
      </c>
      <c r="R8" s="628" t="s">
        <v>324</v>
      </c>
      <c r="S8" s="336" t="s">
        <v>149</v>
      </c>
      <c r="T8" s="336" t="s">
        <v>150</v>
      </c>
      <c r="U8" s="628" t="s">
        <v>325</v>
      </c>
      <c r="V8" s="336" t="s">
        <v>149</v>
      </c>
      <c r="W8" s="338" t="s">
        <v>150</v>
      </c>
      <c r="X8" s="460" t="s">
        <v>319</v>
      </c>
      <c r="Y8" s="628" t="s">
        <v>326</v>
      </c>
      <c r="Z8" s="336" t="s">
        <v>149</v>
      </c>
      <c r="AA8" s="336" t="s">
        <v>150</v>
      </c>
      <c r="AB8" s="628" t="s">
        <v>327</v>
      </c>
      <c r="AC8" s="336" t="s">
        <v>149</v>
      </c>
      <c r="AD8" s="336" t="s">
        <v>150</v>
      </c>
      <c r="AE8" s="628" t="s">
        <v>328</v>
      </c>
      <c r="AF8" s="336" t="s">
        <v>149</v>
      </c>
      <c r="AG8" s="336" t="s">
        <v>150</v>
      </c>
      <c r="AH8" s="628" t="s">
        <v>329</v>
      </c>
      <c r="AI8" s="336" t="s">
        <v>149</v>
      </c>
      <c r="AJ8" s="338" t="s">
        <v>150</v>
      </c>
      <c r="AK8" s="460" t="s">
        <v>319</v>
      </c>
      <c r="AL8" s="628" t="s">
        <v>330</v>
      </c>
      <c r="AM8" s="336" t="s">
        <v>149</v>
      </c>
      <c r="AN8" s="336" t="s">
        <v>150</v>
      </c>
      <c r="AO8" s="628" t="s">
        <v>331</v>
      </c>
      <c r="AP8" s="336" t="s">
        <v>149</v>
      </c>
      <c r="AQ8" s="336" t="s">
        <v>150</v>
      </c>
      <c r="AR8" s="628" t="s">
        <v>332</v>
      </c>
      <c r="AS8" s="336" t="s">
        <v>149</v>
      </c>
      <c r="AT8" s="336" t="s">
        <v>150</v>
      </c>
      <c r="AU8" s="628" t="s">
        <v>333</v>
      </c>
      <c r="AV8" s="336" t="s">
        <v>149</v>
      </c>
      <c r="AW8" s="338" t="s">
        <v>150</v>
      </c>
      <c r="AX8" s="460" t="s">
        <v>319</v>
      </c>
      <c r="AY8" s="628" t="s">
        <v>334</v>
      </c>
      <c r="AZ8" s="336" t="s">
        <v>149</v>
      </c>
      <c r="BA8" s="336" t="s">
        <v>150</v>
      </c>
      <c r="BB8" s="892"/>
      <c r="BC8" s="336" t="s">
        <v>149</v>
      </c>
      <c r="BD8" s="336" t="s">
        <v>150</v>
      </c>
      <c r="BE8" s="892"/>
      <c r="BF8" s="336" t="s">
        <v>149</v>
      </c>
      <c r="BG8" s="336" t="s">
        <v>150</v>
      </c>
      <c r="BH8" s="628" t="s">
        <v>335</v>
      </c>
      <c r="BI8" s="336" t="s">
        <v>149</v>
      </c>
      <c r="BJ8" s="338" t="s">
        <v>150</v>
      </c>
    </row>
    <row r="9" spans="1:62" ht="35.1" customHeight="1">
      <c r="A9" s="461">
        <v>2014</v>
      </c>
      <c r="B9" s="462">
        <v>42002</v>
      </c>
      <c r="C9" s="462">
        <v>21324</v>
      </c>
      <c r="D9" s="462">
        <v>20678</v>
      </c>
      <c r="E9" s="462">
        <v>22858</v>
      </c>
      <c r="F9" s="462"/>
      <c r="G9" s="462"/>
      <c r="H9" s="462">
        <v>1511</v>
      </c>
      <c r="I9" s="462"/>
      <c r="J9" s="463"/>
      <c r="K9" s="461">
        <v>2014</v>
      </c>
      <c r="L9" s="464">
        <v>285</v>
      </c>
      <c r="M9" s="465"/>
      <c r="N9" s="465"/>
      <c r="O9" s="462">
        <v>129</v>
      </c>
      <c r="P9" s="465"/>
      <c r="Q9" s="465"/>
      <c r="R9" s="462">
        <v>452</v>
      </c>
      <c r="S9" s="465"/>
      <c r="T9" s="465"/>
      <c r="U9" s="462">
        <v>2192</v>
      </c>
      <c r="V9" s="465"/>
      <c r="W9" s="463"/>
      <c r="X9" s="461">
        <v>2014</v>
      </c>
      <c r="Y9" s="464">
        <v>211</v>
      </c>
      <c r="Z9" s="465"/>
      <c r="AA9" s="465"/>
      <c r="AB9" s="462">
        <v>165</v>
      </c>
      <c r="AC9" s="465"/>
      <c r="AD9" s="465"/>
      <c r="AE9" s="462">
        <v>23</v>
      </c>
      <c r="AF9" s="465"/>
      <c r="AG9" s="465"/>
      <c r="AH9" s="462">
        <v>1763</v>
      </c>
      <c r="AI9" s="465"/>
      <c r="AJ9" s="463"/>
      <c r="AK9" s="461">
        <v>2014</v>
      </c>
      <c r="AL9" s="464">
        <v>180</v>
      </c>
      <c r="AM9" s="465"/>
      <c r="AN9" s="465"/>
      <c r="AO9" s="462">
        <v>161</v>
      </c>
      <c r="AP9" s="465"/>
      <c r="AQ9" s="465"/>
      <c r="AR9" s="462">
        <v>362</v>
      </c>
      <c r="AS9" s="465"/>
      <c r="AT9" s="465"/>
      <c r="AU9" s="462">
        <v>656</v>
      </c>
      <c r="AV9" s="465"/>
      <c r="AW9" s="463"/>
      <c r="AX9" s="461">
        <v>2014</v>
      </c>
      <c r="AY9" s="464">
        <v>9833</v>
      </c>
      <c r="AZ9" s="462"/>
      <c r="BA9" s="462"/>
      <c r="BB9" s="462">
        <v>233</v>
      </c>
      <c r="BC9" s="462"/>
      <c r="BD9" s="462"/>
      <c r="BE9" s="462">
        <v>596</v>
      </c>
      <c r="BF9" s="462"/>
      <c r="BG9" s="462"/>
      <c r="BH9" s="462">
        <v>204</v>
      </c>
      <c r="BI9" s="465"/>
      <c r="BJ9" s="463"/>
    </row>
    <row r="10" spans="1:62" ht="35.1" customHeight="1">
      <c r="A10" s="461">
        <v>2015</v>
      </c>
      <c r="B10" s="462">
        <v>37683</v>
      </c>
      <c r="C10" s="462">
        <v>19337</v>
      </c>
      <c r="D10" s="462">
        <v>18346</v>
      </c>
      <c r="E10" s="462">
        <v>18016</v>
      </c>
      <c r="F10" s="462"/>
      <c r="G10" s="462"/>
      <c r="H10" s="462">
        <v>1365</v>
      </c>
      <c r="I10" s="462"/>
      <c r="J10" s="466"/>
      <c r="K10" s="461">
        <v>2015</v>
      </c>
      <c r="L10" s="467">
        <v>342</v>
      </c>
      <c r="M10" s="462"/>
      <c r="N10" s="462"/>
      <c r="O10" s="462">
        <v>91</v>
      </c>
      <c r="P10" s="462"/>
      <c r="Q10" s="462"/>
      <c r="R10" s="462">
        <v>407</v>
      </c>
      <c r="S10" s="462"/>
      <c r="T10" s="462"/>
      <c r="U10" s="462">
        <v>1999</v>
      </c>
      <c r="V10" s="462"/>
      <c r="W10" s="466"/>
      <c r="X10" s="461">
        <v>2015</v>
      </c>
      <c r="Y10" s="467">
        <v>153</v>
      </c>
      <c r="Z10" s="462"/>
      <c r="AA10" s="462"/>
      <c r="AB10" s="462">
        <v>137</v>
      </c>
      <c r="AC10" s="462"/>
      <c r="AD10" s="462"/>
      <c r="AE10" s="462">
        <v>42</v>
      </c>
      <c r="AF10" s="462"/>
      <c r="AG10" s="462"/>
      <c r="AH10" s="462">
        <v>1550</v>
      </c>
      <c r="AI10" s="462"/>
      <c r="AJ10" s="466"/>
      <c r="AK10" s="461">
        <v>2015</v>
      </c>
      <c r="AL10" s="467">
        <v>162</v>
      </c>
      <c r="AM10" s="462"/>
      <c r="AN10" s="462"/>
      <c r="AO10" s="462">
        <v>144</v>
      </c>
      <c r="AP10" s="462"/>
      <c r="AQ10" s="462"/>
      <c r="AR10" s="462">
        <v>290</v>
      </c>
      <c r="AS10" s="462"/>
      <c r="AT10" s="462"/>
      <c r="AU10" s="462">
        <v>557</v>
      </c>
      <c r="AV10" s="462"/>
      <c r="AW10" s="466"/>
      <c r="AX10" s="461">
        <v>2015</v>
      </c>
      <c r="AY10" s="467">
        <v>9109</v>
      </c>
      <c r="AZ10" s="462"/>
      <c r="BA10" s="462"/>
      <c r="BB10" s="462">
        <v>187</v>
      </c>
      <c r="BC10" s="462"/>
      <c r="BD10" s="462"/>
      <c r="BE10" s="462">
        <v>380</v>
      </c>
      <c r="BF10" s="462"/>
      <c r="BG10" s="462"/>
      <c r="BH10" s="462">
        <v>192</v>
      </c>
      <c r="BI10" s="462"/>
      <c r="BJ10" s="466"/>
    </row>
    <row r="11" spans="1:62" ht="35.1" customHeight="1">
      <c r="A11" s="461">
        <v>2016</v>
      </c>
      <c r="B11" s="462">
        <v>37368</v>
      </c>
      <c r="C11" s="462">
        <v>19072</v>
      </c>
      <c r="D11" s="462">
        <v>18296</v>
      </c>
      <c r="E11" s="462">
        <v>19723</v>
      </c>
      <c r="F11" s="462"/>
      <c r="G11" s="462"/>
      <c r="H11" s="462">
        <v>1456</v>
      </c>
      <c r="I11" s="462"/>
      <c r="J11" s="466"/>
      <c r="K11" s="461">
        <v>2016</v>
      </c>
      <c r="L11" s="467">
        <v>307</v>
      </c>
      <c r="M11" s="462"/>
      <c r="N11" s="462"/>
      <c r="O11" s="462">
        <v>85</v>
      </c>
      <c r="P11" s="462"/>
      <c r="Q11" s="462"/>
      <c r="R11" s="462">
        <v>438</v>
      </c>
      <c r="S11" s="462"/>
      <c r="T11" s="462"/>
      <c r="U11" s="462">
        <v>2020</v>
      </c>
      <c r="V11" s="462"/>
      <c r="W11" s="466"/>
      <c r="X11" s="461">
        <v>2016</v>
      </c>
      <c r="Y11" s="467">
        <v>184</v>
      </c>
      <c r="Z11" s="462"/>
      <c r="AA11" s="462"/>
      <c r="AB11" s="462">
        <v>130</v>
      </c>
      <c r="AC11" s="462"/>
      <c r="AD11" s="462"/>
      <c r="AE11" s="462">
        <v>41</v>
      </c>
      <c r="AF11" s="462"/>
      <c r="AG11" s="462"/>
      <c r="AH11" s="462">
        <v>1503</v>
      </c>
      <c r="AI11" s="462"/>
      <c r="AJ11" s="466"/>
      <c r="AK11" s="461">
        <v>2016</v>
      </c>
      <c r="AL11" s="467">
        <v>147</v>
      </c>
      <c r="AM11" s="462"/>
      <c r="AN11" s="462"/>
      <c r="AO11" s="462">
        <v>155</v>
      </c>
      <c r="AP11" s="462"/>
      <c r="AQ11" s="462"/>
      <c r="AR11" s="462">
        <v>323</v>
      </c>
      <c r="AS11" s="462"/>
      <c r="AT11" s="462"/>
      <c r="AU11" s="462">
        <v>613</v>
      </c>
      <c r="AV11" s="462"/>
      <c r="AW11" s="466"/>
      <c r="AX11" s="461">
        <v>2016</v>
      </c>
      <c r="AY11" s="467">
        <v>9371</v>
      </c>
      <c r="AZ11" s="462"/>
      <c r="BA11" s="462"/>
      <c r="BB11" s="462">
        <v>198</v>
      </c>
      <c r="BC11" s="462"/>
      <c r="BD11" s="462"/>
      <c r="BE11" s="462">
        <v>431</v>
      </c>
      <c r="BF11" s="462"/>
      <c r="BG11" s="462"/>
      <c r="BH11" s="462">
        <v>243</v>
      </c>
      <c r="BI11" s="462"/>
      <c r="BJ11" s="466"/>
    </row>
    <row r="12" spans="1:62" ht="35.1" customHeight="1">
      <c r="A12" s="461">
        <v>2017</v>
      </c>
      <c r="B12" s="462">
        <v>32780</v>
      </c>
      <c r="C12" s="462">
        <v>16730</v>
      </c>
      <c r="D12" s="462">
        <v>16050</v>
      </c>
      <c r="E12" s="462">
        <v>16960</v>
      </c>
      <c r="F12" s="462"/>
      <c r="G12" s="462"/>
      <c r="H12" s="462">
        <v>1253</v>
      </c>
      <c r="I12" s="462"/>
      <c r="J12" s="466"/>
      <c r="K12" s="461">
        <v>2017</v>
      </c>
      <c r="L12" s="467">
        <v>273</v>
      </c>
      <c r="M12" s="462"/>
      <c r="N12" s="462"/>
      <c r="O12" s="462">
        <v>90</v>
      </c>
      <c r="P12" s="462"/>
      <c r="Q12" s="462"/>
      <c r="R12" s="462">
        <v>369</v>
      </c>
      <c r="S12" s="462"/>
      <c r="T12" s="462"/>
      <c r="U12" s="462">
        <v>1795</v>
      </c>
      <c r="V12" s="462"/>
      <c r="W12" s="466"/>
      <c r="X12" s="461">
        <v>2017</v>
      </c>
      <c r="Y12" s="467">
        <v>130</v>
      </c>
      <c r="Z12" s="462"/>
      <c r="AA12" s="462"/>
      <c r="AB12" s="462">
        <v>90</v>
      </c>
      <c r="AC12" s="462"/>
      <c r="AD12" s="462"/>
      <c r="AE12" s="462">
        <v>49</v>
      </c>
      <c r="AF12" s="462"/>
      <c r="AG12" s="462"/>
      <c r="AH12" s="462">
        <v>1487</v>
      </c>
      <c r="AI12" s="462"/>
      <c r="AJ12" s="466"/>
      <c r="AK12" s="461">
        <v>2017</v>
      </c>
      <c r="AL12" s="467">
        <v>125</v>
      </c>
      <c r="AM12" s="462"/>
      <c r="AN12" s="462"/>
      <c r="AO12" s="462">
        <v>111</v>
      </c>
      <c r="AP12" s="462"/>
      <c r="AQ12" s="462"/>
      <c r="AR12" s="462">
        <v>251</v>
      </c>
      <c r="AS12" s="462"/>
      <c r="AT12" s="462"/>
      <c r="AU12" s="462">
        <v>574</v>
      </c>
      <c r="AV12" s="462"/>
      <c r="AW12" s="466"/>
      <c r="AX12" s="461">
        <v>2017</v>
      </c>
      <c r="AY12" s="467">
        <v>8457</v>
      </c>
      <c r="AZ12" s="462"/>
      <c r="BA12" s="462"/>
      <c r="BB12" s="462">
        <v>169</v>
      </c>
      <c r="BC12" s="462"/>
      <c r="BD12" s="462"/>
      <c r="BE12" s="462">
        <v>389</v>
      </c>
      <c r="BF12" s="462"/>
      <c r="BG12" s="462"/>
      <c r="BH12" s="462">
        <v>208</v>
      </c>
      <c r="BI12" s="462"/>
      <c r="BJ12" s="466"/>
    </row>
    <row r="13" spans="1:62" ht="35.1" customHeight="1">
      <c r="A13" s="468">
        <v>2018</v>
      </c>
      <c r="B13" s="469">
        <f>SUM(B14:B25)</f>
        <v>33446</v>
      </c>
      <c r="C13" s="469">
        <f t="shared" ref="C13:BJ13" si="0">SUM(C14:C25)</f>
        <v>17152</v>
      </c>
      <c r="D13" s="469">
        <f t="shared" si="0"/>
        <v>16294</v>
      </c>
      <c r="E13" s="469">
        <f t="shared" si="0"/>
        <v>17381</v>
      </c>
      <c r="F13" s="469">
        <f t="shared" si="0"/>
        <v>8679</v>
      </c>
      <c r="G13" s="469">
        <f t="shared" si="0"/>
        <v>8702</v>
      </c>
      <c r="H13" s="469">
        <f t="shared" si="0"/>
        <v>1139</v>
      </c>
      <c r="I13" s="469">
        <f t="shared" si="0"/>
        <v>615</v>
      </c>
      <c r="J13" s="686">
        <f t="shared" si="0"/>
        <v>524</v>
      </c>
      <c r="K13" s="468">
        <v>2018</v>
      </c>
      <c r="L13" s="687">
        <f t="shared" si="0"/>
        <v>295</v>
      </c>
      <c r="M13" s="469">
        <f t="shared" si="0"/>
        <v>165</v>
      </c>
      <c r="N13" s="469">
        <f t="shared" si="0"/>
        <v>130</v>
      </c>
      <c r="O13" s="469">
        <f t="shared" si="0"/>
        <v>92</v>
      </c>
      <c r="P13" s="469">
        <f t="shared" si="0"/>
        <v>54</v>
      </c>
      <c r="Q13" s="469">
        <f t="shared" si="0"/>
        <v>38</v>
      </c>
      <c r="R13" s="469">
        <f t="shared" si="0"/>
        <v>348</v>
      </c>
      <c r="S13" s="469">
        <f t="shared" si="0"/>
        <v>205</v>
      </c>
      <c r="T13" s="469">
        <f t="shared" si="0"/>
        <v>143</v>
      </c>
      <c r="U13" s="469">
        <f t="shared" si="0"/>
        <v>1852</v>
      </c>
      <c r="V13" s="469">
        <f t="shared" si="0"/>
        <v>940</v>
      </c>
      <c r="W13" s="686">
        <f t="shared" si="0"/>
        <v>912</v>
      </c>
      <c r="X13" s="468">
        <v>2018</v>
      </c>
      <c r="Y13" s="687">
        <f t="shared" si="0"/>
        <v>156</v>
      </c>
      <c r="Z13" s="469">
        <f t="shared" si="0"/>
        <v>95</v>
      </c>
      <c r="AA13" s="469">
        <f t="shared" si="0"/>
        <v>61</v>
      </c>
      <c r="AB13" s="469">
        <f t="shared" si="0"/>
        <v>88</v>
      </c>
      <c r="AC13" s="469">
        <f t="shared" si="0"/>
        <v>58</v>
      </c>
      <c r="AD13" s="469">
        <f t="shared" si="0"/>
        <v>30</v>
      </c>
      <c r="AE13" s="469">
        <f t="shared" si="0"/>
        <v>41</v>
      </c>
      <c r="AF13" s="469">
        <f t="shared" si="0"/>
        <v>22</v>
      </c>
      <c r="AG13" s="469">
        <f t="shared" si="0"/>
        <v>19</v>
      </c>
      <c r="AH13" s="469">
        <f t="shared" si="0"/>
        <v>1479</v>
      </c>
      <c r="AI13" s="469">
        <f t="shared" si="0"/>
        <v>794</v>
      </c>
      <c r="AJ13" s="686">
        <f t="shared" si="0"/>
        <v>685</v>
      </c>
      <c r="AK13" s="468">
        <v>2018</v>
      </c>
      <c r="AL13" s="687">
        <f t="shared" si="0"/>
        <v>141</v>
      </c>
      <c r="AM13" s="469">
        <f t="shared" si="0"/>
        <v>76</v>
      </c>
      <c r="AN13" s="469">
        <f t="shared" si="0"/>
        <v>65</v>
      </c>
      <c r="AO13" s="469">
        <f t="shared" si="0"/>
        <v>121</v>
      </c>
      <c r="AP13" s="469">
        <f t="shared" si="0"/>
        <v>72</v>
      </c>
      <c r="AQ13" s="469">
        <f t="shared" si="0"/>
        <v>49</v>
      </c>
      <c r="AR13" s="469">
        <f t="shared" si="0"/>
        <v>334</v>
      </c>
      <c r="AS13" s="469">
        <f t="shared" si="0"/>
        <v>198</v>
      </c>
      <c r="AT13" s="469">
        <f t="shared" si="0"/>
        <v>136</v>
      </c>
      <c r="AU13" s="469">
        <f t="shared" si="0"/>
        <v>595</v>
      </c>
      <c r="AV13" s="469">
        <f t="shared" si="0"/>
        <v>351</v>
      </c>
      <c r="AW13" s="686">
        <f t="shared" si="0"/>
        <v>244</v>
      </c>
      <c r="AX13" s="468">
        <v>2018</v>
      </c>
      <c r="AY13" s="687">
        <f t="shared" si="0"/>
        <v>8651</v>
      </c>
      <c r="AZ13" s="469">
        <f t="shared" si="0"/>
        <v>4394</v>
      </c>
      <c r="BA13" s="469">
        <f t="shared" si="0"/>
        <v>4257</v>
      </c>
      <c r="BB13" s="469">
        <f t="shared" si="0"/>
        <v>141</v>
      </c>
      <c r="BC13" s="469">
        <f t="shared" si="0"/>
        <v>82</v>
      </c>
      <c r="BD13" s="469">
        <f t="shared" si="0"/>
        <v>59</v>
      </c>
      <c r="BE13" s="469">
        <f t="shared" si="0"/>
        <v>378</v>
      </c>
      <c r="BF13" s="469">
        <f t="shared" si="0"/>
        <v>215</v>
      </c>
      <c r="BG13" s="469">
        <f t="shared" si="0"/>
        <v>163</v>
      </c>
      <c r="BH13" s="469">
        <f t="shared" si="0"/>
        <v>214</v>
      </c>
      <c r="BI13" s="469">
        <f t="shared" si="0"/>
        <v>137</v>
      </c>
      <c r="BJ13" s="686">
        <f t="shared" si="0"/>
        <v>77</v>
      </c>
    </row>
    <row r="14" spans="1:62" ht="35.1" customHeight="1">
      <c r="A14" s="470" t="s">
        <v>208</v>
      </c>
      <c r="B14" s="462">
        <v>3325</v>
      </c>
      <c r="C14" s="462">
        <v>1662</v>
      </c>
      <c r="D14" s="462">
        <v>1663</v>
      </c>
      <c r="E14" s="462">
        <v>1639</v>
      </c>
      <c r="F14" s="462">
        <v>795</v>
      </c>
      <c r="G14" s="462">
        <v>844</v>
      </c>
      <c r="H14" s="462">
        <v>82</v>
      </c>
      <c r="I14" s="462">
        <v>43</v>
      </c>
      <c r="J14" s="466">
        <v>39</v>
      </c>
      <c r="K14" s="470" t="s">
        <v>208</v>
      </c>
      <c r="L14" s="467">
        <v>31</v>
      </c>
      <c r="M14" s="462">
        <v>14</v>
      </c>
      <c r="N14" s="462">
        <v>17</v>
      </c>
      <c r="O14" s="462">
        <v>4</v>
      </c>
      <c r="P14" s="462">
        <v>3</v>
      </c>
      <c r="Q14" s="462">
        <v>1</v>
      </c>
      <c r="R14" s="462">
        <v>27</v>
      </c>
      <c r="S14" s="462">
        <v>16</v>
      </c>
      <c r="T14" s="462">
        <v>11</v>
      </c>
      <c r="U14" s="462">
        <v>171</v>
      </c>
      <c r="V14" s="462">
        <v>82</v>
      </c>
      <c r="W14" s="466">
        <v>89</v>
      </c>
      <c r="X14" s="470" t="s">
        <v>208</v>
      </c>
      <c r="Y14" s="467">
        <v>19</v>
      </c>
      <c r="Z14" s="462">
        <v>11</v>
      </c>
      <c r="AA14" s="462">
        <v>8</v>
      </c>
      <c r="AB14" s="462">
        <v>6</v>
      </c>
      <c r="AC14" s="462">
        <v>4</v>
      </c>
      <c r="AD14" s="462">
        <v>2</v>
      </c>
      <c r="AE14" s="462">
        <v>9</v>
      </c>
      <c r="AF14" s="462">
        <v>5</v>
      </c>
      <c r="AG14" s="462">
        <v>4</v>
      </c>
      <c r="AH14" s="462">
        <v>134</v>
      </c>
      <c r="AI14" s="462">
        <v>76</v>
      </c>
      <c r="AJ14" s="466">
        <v>58</v>
      </c>
      <c r="AK14" s="470" t="s">
        <v>208</v>
      </c>
      <c r="AL14" s="467">
        <v>22</v>
      </c>
      <c r="AM14" s="462">
        <v>14</v>
      </c>
      <c r="AN14" s="462">
        <v>8</v>
      </c>
      <c r="AO14" s="462">
        <v>11</v>
      </c>
      <c r="AP14" s="462">
        <v>8</v>
      </c>
      <c r="AQ14" s="462">
        <v>3</v>
      </c>
      <c r="AR14" s="462">
        <v>36</v>
      </c>
      <c r="AS14" s="462">
        <v>16</v>
      </c>
      <c r="AT14" s="462">
        <v>20</v>
      </c>
      <c r="AU14" s="462">
        <v>65</v>
      </c>
      <c r="AV14" s="462">
        <v>38</v>
      </c>
      <c r="AW14" s="466">
        <v>27</v>
      </c>
      <c r="AX14" s="470" t="s">
        <v>208</v>
      </c>
      <c r="AY14" s="467">
        <v>1016</v>
      </c>
      <c r="AZ14" s="462">
        <v>509</v>
      </c>
      <c r="BA14" s="462">
        <v>507</v>
      </c>
      <c r="BB14" s="462">
        <v>8</v>
      </c>
      <c r="BC14" s="462">
        <v>5</v>
      </c>
      <c r="BD14" s="462">
        <v>3</v>
      </c>
      <c r="BE14" s="462">
        <v>24</v>
      </c>
      <c r="BF14" s="462">
        <v>11</v>
      </c>
      <c r="BG14" s="462">
        <v>13</v>
      </c>
      <c r="BH14" s="462">
        <v>21</v>
      </c>
      <c r="BI14" s="462">
        <v>12</v>
      </c>
      <c r="BJ14" s="466">
        <v>9</v>
      </c>
    </row>
    <row r="15" spans="1:62" ht="35.1" customHeight="1">
      <c r="A15" s="470" t="s">
        <v>209</v>
      </c>
      <c r="B15" s="462">
        <v>3180</v>
      </c>
      <c r="C15" s="462">
        <v>1614</v>
      </c>
      <c r="D15" s="462">
        <v>1566</v>
      </c>
      <c r="E15" s="462">
        <v>1547</v>
      </c>
      <c r="F15" s="462">
        <v>764</v>
      </c>
      <c r="G15" s="462">
        <v>783</v>
      </c>
      <c r="H15" s="462">
        <v>101</v>
      </c>
      <c r="I15" s="462">
        <v>53</v>
      </c>
      <c r="J15" s="466">
        <v>48</v>
      </c>
      <c r="K15" s="470" t="s">
        <v>209</v>
      </c>
      <c r="L15" s="467">
        <v>45</v>
      </c>
      <c r="M15" s="462">
        <v>25</v>
      </c>
      <c r="N15" s="462">
        <v>20</v>
      </c>
      <c r="O15" s="462">
        <v>15</v>
      </c>
      <c r="P15" s="462">
        <v>6</v>
      </c>
      <c r="Q15" s="462">
        <v>9</v>
      </c>
      <c r="R15" s="462">
        <v>33</v>
      </c>
      <c r="S15" s="462">
        <v>22</v>
      </c>
      <c r="T15" s="462">
        <v>11</v>
      </c>
      <c r="U15" s="462">
        <v>175</v>
      </c>
      <c r="V15" s="462">
        <v>85</v>
      </c>
      <c r="W15" s="466">
        <v>90</v>
      </c>
      <c r="X15" s="470" t="s">
        <v>209</v>
      </c>
      <c r="Y15" s="467">
        <v>17</v>
      </c>
      <c r="Z15" s="462">
        <v>12</v>
      </c>
      <c r="AA15" s="462">
        <v>5</v>
      </c>
      <c r="AB15" s="462">
        <v>8</v>
      </c>
      <c r="AC15" s="462">
        <v>7</v>
      </c>
      <c r="AD15" s="462">
        <v>1</v>
      </c>
      <c r="AE15" s="462">
        <v>2</v>
      </c>
      <c r="AF15" s="462">
        <v>2</v>
      </c>
      <c r="AG15" s="462">
        <v>0</v>
      </c>
      <c r="AH15" s="462">
        <v>136</v>
      </c>
      <c r="AI15" s="462">
        <v>77</v>
      </c>
      <c r="AJ15" s="466">
        <v>59</v>
      </c>
      <c r="AK15" s="470" t="s">
        <v>209</v>
      </c>
      <c r="AL15" s="467">
        <v>13</v>
      </c>
      <c r="AM15" s="462">
        <v>6</v>
      </c>
      <c r="AN15" s="462">
        <v>7</v>
      </c>
      <c r="AO15" s="462">
        <v>12</v>
      </c>
      <c r="AP15" s="462">
        <v>5</v>
      </c>
      <c r="AQ15" s="462">
        <v>7</v>
      </c>
      <c r="AR15" s="462">
        <v>32</v>
      </c>
      <c r="AS15" s="462">
        <v>18</v>
      </c>
      <c r="AT15" s="462">
        <v>14</v>
      </c>
      <c r="AU15" s="462">
        <v>60</v>
      </c>
      <c r="AV15" s="462">
        <v>40</v>
      </c>
      <c r="AW15" s="466">
        <v>20</v>
      </c>
      <c r="AX15" s="470" t="s">
        <v>209</v>
      </c>
      <c r="AY15" s="467">
        <v>915</v>
      </c>
      <c r="AZ15" s="462">
        <v>451</v>
      </c>
      <c r="BA15" s="462">
        <v>464</v>
      </c>
      <c r="BB15" s="462">
        <v>14</v>
      </c>
      <c r="BC15" s="462">
        <v>8</v>
      </c>
      <c r="BD15" s="462">
        <v>6</v>
      </c>
      <c r="BE15" s="462">
        <v>39</v>
      </c>
      <c r="BF15" s="462">
        <v>23</v>
      </c>
      <c r="BG15" s="462">
        <v>16</v>
      </c>
      <c r="BH15" s="462">
        <v>16</v>
      </c>
      <c r="BI15" s="462">
        <v>10</v>
      </c>
      <c r="BJ15" s="466">
        <v>6</v>
      </c>
    </row>
    <row r="16" spans="1:62" ht="35.1" customHeight="1">
      <c r="A16" s="470" t="s">
        <v>210</v>
      </c>
      <c r="B16" s="462">
        <v>3553</v>
      </c>
      <c r="C16" s="462">
        <v>1855</v>
      </c>
      <c r="D16" s="462">
        <v>1698</v>
      </c>
      <c r="E16" s="462">
        <v>1822</v>
      </c>
      <c r="F16" s="462">
        <v>901</v>
      </c>
      <c r="G16" s="462">
        <v>921</v>
      </c>
      <c r="H16" s="462">
        <v>127</v>
      </c>
      <c r="I16" s="462">
        <v>76</v>
      </c>
      <c r="J16" s="466">
        <v>51</v>
      </c>
      <c r="K16" s="470" t="s">
        <v>210</v>
      </c>
      <c r="L16" s="467">
        <v>32</v>
      </c>
      <c r="M16" s="462">
        <v>20</v>
      </c>
      <c r="N16" s="462">
        <v>12</v>
      </c>
      <c r="O16" s="462">
        <v>11</v>
      </c>
      <c r="P16" s="462">
        <v>11</v>
      </c>
      <c r="Q16" s="462">
        <v>0</v>
      </c>
      <c r="R16" s="462">
        <v>46</v>
      </c>
      <c r="S16" s="462">
        <v>29</v>
      </c>
      <c r="T16" s="462">
        <v>17</v>
      </c>
      <c r="U16" s="462">
        <v>225</v>
      </c>
      <c r="V16" s="462">
        <v>122</v>
      </c>
      <c r="W16" s="466">
        <v>103</v>
      </c>
      <c r="X16" s="470" t="s">
        <v>210</v>
      </c>
      <c r="Y16" s="467">
        <v>12</v>
      </c>
      <c r="Z16" s="462">
        <v>7</v>
      </c>
      <c r="AA16" s="462">
        <v>5</v>
      </c>
      <c r="AB16" s="462">
        <v>11</v>
      </c>
      <c r="AC16" s="462">
        <v>8</v>
      </c>
      <c r="AD16" s="462">
        <v>3</v>
      </c>
      <c r="AE16" s="462">
        <v>1</v>
      </c>
      <c r="AF16" s="462">
        <v>1</v>
      </c>
      <c r="AG16" s="462">
        <v>0</v>
      </c>
      <c r="AH16" s="462">
        <v>163</v>
      </c>
      <c r="AI16" s="462">
        <v>95</v>
      </c>
      <c r="AJ16" s="466">
        <v>68</v>
      </c>
      <c r="AK16" s="470" t="s">
        <v>210</v>
      </c>
      <c r="AL16" s="467">
        <v>12</v>
      </c>
      <c r="AM16" s="462">
        <v>6</v>
      </c>
      <c r="AN16" s="462">
        <v>6</v>
      </c>
      <c r="AO16" s="462">
        <v>17</v>
      </c>
      <c r="AP16" s="462">
        <v>9</v>
      </c>
      <c r="AQ16" s="462">
        <v>8</v>
      </c>
      <c r="AR16" s="462">
        <v>21</v>
      </c>
      <c r="AS16" s="462">
        <v>13</v>
      </c>
      <c r="AT16" s="462">
        <v>8</v>
      </c>
      <c r="AU16" s="462">
        <v>88</v>
      </c>
      <c r="AV16" s="462">
        <v>56</v>
      </c>
      <c r="AW16" s="466">
        <v>32</v>
      </c>
      <c r="AX16" s="470" t="s">
        <v>210</v>
      </c>
      <c r="AY16" s="467">
        <v>872</v>
      </c>
      <c r="AZ16" s="462">
        <v>445</v>
      </c>
      <c r="BA16" s="462">
        <v>427</v>
      </c>
      <c r="BB16" s="462">
        <v>16</v>
      </c>
      <c r="BC16" s="462">
        <v>8</v>
      </c>
      <c r="BD16" s="462">
        <v>8</v>
      </c>
      <c r="BE16" s="462">
        <v>53</v>
      </c>
      <c r="BF16" s="462">
        <v>35</v>
      </c>
      <c r="BG16" s="462">
        <v>18</v>
      </c>
      <c r="BH16" s="462">
        <v>24</v>
      </c>
      <c r="BI16" s="462">
        <v>13</v>
      </c>
      <c r="BJ16" s="466">
        <v>11</v>
      </c>
    </row>
    <row r="17" spans="1:62" ht="35.1" customHeight="1">
      <c r="A17" s="470" t="s">
        <v>211</v>
      </c>
      <c r="B17" s="462">
        <v>2669</v>
      </c>
      <c r="C17" s="462">
        <v>1398</v>
      </c>
      <c r="D17" s="462">
        <v>1271</v>
      </c>
      <c r="E17" s="462">
        <v>1494</v>
      </c>
      <c r="F17" s="462">
        <v>768</v>
      </c>
      <c r="G17" s="462">
        <v>726</v>
      </c>
      <c r="H17" s="462">
        <v>107</v>
      </c>
      <c r="I17" s="462">
        <v>55</v>
      </c>
      <c r="J17" s="466">
        <v>52</v>
      </c>
      <c r="K17" s="470" t="s">
        <v>211</v>
      </c>
      <c r="L17" s="467">
        <v>19</v>
      </c>
      <c r="M17" s="462">
        <v>9</v>
      </c>
      <c r="N17" s="462">
        <v>10</v>
      </c>
      <c r="O17" s="462">
        <v>3</v>
      </c>
      <c r="P17" s="462">
        <v>1</v>
      </c>
      <c r="Q17" s="462">
        <v>2</v>
      </c>
      <c r="R17" s="462">
        <v>30</v>
      </c>
      <c r="S17" s="462">
        <v>20</v>
      </c>
      <c r="T17" s="462">
        <v>10</v>
      </c>
      <c r="U17" s="462">
        <v>133</v>
      </c>
      <c r="V17" s="462">
        <v>69</v>
      </c>
      <c r="W17" s="466">
        <v>64</v>
      </c>
      <c r="X17" s="470" t="s">
        <v>211</v>
      </c>
      <c r="Y17" s="467">
        <v>19</v>
      </c>
      <c r="Z17" s="462">
        <v>10</v>
      </c>
      <c r="AA17" s="462">
        <v>9</v>
      </c>
      <c r="AB17" s="462">
        <v>3</v>
      </c>
      <c r="AC17" s="462">
        <v>1</v>
      </c>
      <c r="AD17" s="462">
        <v>2</v>
      </c>
      <c r="AE17" s="462">
        <v>4</v>
      </c>
      <c r="AF17" s="462">
        <v>4</v>
      </c>
      <c r="AG17" s="462">
        <v>0</v>
      </c>
      <c r="AH17" s="462">
        <v>123</v>
      </c>
      <c r="AI17" s="462">
        <v>65</v>
      </c>
      <c r="AJ17" s="466">
        <v>58</v>
      </c>
      <c r="AK17" s="470" t="s">
        <v>211</v>
      </c>
      <c r="AL17" s="467">
        <v>10</v>
      </c>
      <c r="AM17" s="462">
        <v>5</v>
      </c>
      <c r="AN17" s="462">
        <v>5</v>
      </c>
      <c r="AO17" s="462">
        <v>8</v>
      </c>
      <c r="AP17" s="462">
        <v>5</v>
      </c>
      <c r="AQ17" s="462">
        <v>3</v>
      </c>
      <c r="AR17" s="462">
        <v>30</v>
      </c>
      <c r="AS17" s="462">
        <v>22</v>
      </c>
      <c r="AT17" s="462">
        <v>8</v>
      </c>
      <c r="AU17" s="462">
        <v>39</v>
      </c>
      <c r="AV17" s="462">
        <v>26</v>
      </c>
      <c r="AW17" s="466">
        <v>13</v>
      </c>
      <c r="AX17" s="470" t="s">
        <v>211</v>
      </c>
      <c r="AY17" s="467">
        <v>601</v>
      </c>
      <c r="AZ17" s="462">
        <v>315</v>
      </c>
      <c r="BA17" s="462">
        <v>286</v>
      </c>
      <c r="BB17" s="462">
        <v>16</v>
      </c>
      <c r="BC17" s="462">
        <v>6</v>
      </c>
      <c r="BD17" s="462">
        <v>10</v>
      </c>
      <c r="BE17" s="462">
        <v>19</v>
      </c>
      <c r="BF17" s="462">
        <v>13</v>
      </c>
      <c r="BG17" s="462">
        <v>6</v>
      </c>
      <c r="BH17" s="462">
        <v>11</v>
      </c>
      <c r="BI17" s="462">
        <v>4</v>
      </c>
      <c r="BJ17" s="466">
        <v>7</v>
      </c>
    </row>
    <row r="18" spans="1:62" ht="35.1" customHeight="1">
      <c r="A18" s="470" t="s">
        <v>212</v>
      </c>
      <c r="B18" s="462">
        <v>2662</v>
      </c>
      <c r="C18" s="462">
        <v>1398</v>
      </c>
      <c r="D18" s="462">
        <v>1264</v>
      </c>
      <c r="E18" s="462">
        <v>1450</v>
      </c>
      <c r="F18" s="462">
        <v>746</v>
      </c>
      <c r="G18" s="462">
        <v>704</v>
      </c>
      <c r="H18" s="462">
        <v>88</v>
      </c>
      <c r="I18" s="462">
        <v>46</v>
      </c>
      <c r="J18" s="466">
        <v>42</v>
      </c>
      <c r="K18" s="470" t="s">
        <v>212</v>
      </c>
      <c r="L18" s="467">
        <v>22</v>
      </c>
      <c r="M18" s="462">
        <v>14</v>
      </c>
      <c r="N18" s="462">
        <v>8</v>
      </c>
      <c r="O18" s="462">
        <v>8</v>
      </c>
      <c r="P18" s="462">
        <v>5</v>
      </c>
      <c r="Q18" s="462">
        <v>3</v>
      </c>
      <c r="R18" s="462">
        <v>25</v>
      </c>
      <c r="S18" s="462">
        <v>12</v>
      </c>
      <c r="T18" s="462">
        <v>13</v>
      </c>
      <c r="U18" s="462">
        <v>149</v>
      </c>
      <c r="V18" s="462">
        <v>72</v>
      </c>
      <c r="W18" s="466">
        <v>77</v>
      </c>
      <c r="X18" s="470" t="s">
        <v>212</v>
      </c>
      <c r="Y18" s="467">
        <v>9</v>
      </c>
      <c r="Z18" s="462">
        <v>5</v>
      </c>
      <c r="AA18" s="462">
        <v>4</v>
      </c>
      <c r="AB18" s="462">
        <v>6</v>
      </c>
      <c r="AC18" s="462">
        <v>6</v>
      </c>
      <c r="AD18" s="462">
        <v>0</v>
      </c>
      <c r="AE18" s="462">
        <v>2</v>
      </c>
      <c r="AF18" s="462">
        <v>2</v>
      </c>
      <c r="AG18" s="462">
        <v>0</v>
      </c>
      <c r="AH18" s="462">
        <v>117</v>
      </c>
      <c r="AI18" s="462">
        <v>64</v>
      </c>
      <c r="AJ18" s="466">
        <v>53</v>
      </c>
      <c r="AK18" s="470" t="s">
        <v>212</v>
      </c>
      <c r="AL18" s="467">
        <v>9</v>
      </c>
      <c r="AM18" s="462">
        <v>8</v>
      </c>
      <c r="AN18" s="462">
        <v>1</v>
      </c>
      <c r="AO18" s="462">
        <v>9</v>
      </c>
      <c r="AP18" s="462">
        <v>5</v>
      </c>
      <c r="AQ18" s="462">
        <v>4</v>
      </c>
      <c r="AR18" s="462">
        <v>20</v>
      </c>
      <c r="AS18" s="462">
        <v>12</v>
      </c>
      <c r="AT18" s="462">
        <v>8</v>
      </c>
      <c r="AU18" s="462">
        <v>33</v>
      </c>
      <c r="AV18" s="462">
        <v>20</v>
      </c>
      <c r="AW18" s="466">
        <v>13</v>
      </c>
      <c r="AX18" s="470" t="s">
        <v>212</v>
      </c>
      <c r="AY18" s="467">
        <v>663</v>
      </c>
      <c r="AZ18" s="462">
        <v>350</v>
      </c>
      <c r="BA18" s="462">
        <v>313</v>
      </c>
      <c r="BB18" s="462">
        <v>10</v>
      </c>
      <c r="BC18" s="462">
        <v>7</v>
      </c>
      <c r="BD18" s="462">
        <v>3</v>
      </c>
      <c r="BE18" s="462">
        <v>20</v>
      </c>
      <c r="BF18" s="462">
        <v>10</v>
      </c>
      <c r="BG18" s="462">
        <v>10</v>
      </c>
      <c r="BH18" s="462">
        <v>22</v>
      </c>
      <c r="BI18" s="462">
        <v>14</v>
      </c>
      <c r="BJ18" s="466">
        <v>8</v>
      </c>
    </row>
    <row r="19" spans="1:62" ht="35.1" customHeight="1">
      <c r="A19" s="470" t="s">
        <v>213</v>
      </c>
      <c r="B19" s="462">
        <v>2451</v>
      </c>
      <c r="C19" s="462">
        <v>1253</v>
      </c>
      <c r="D19" s="462">
        <v>1198</v>
      </c>
      <c r="E19" s="462">
        <v>1298</v>
      </c>
      <c r="F19" s="462">
        <v>662</v>
      </c>
      <c r="G19" s="462">
        <v>636</v>
      </c>
      <c r="H19" s="462">
        <v>73</v>
      </c>
      <c r="I19" s="462">
        <v>32</v>
      </c>
      <c r="J19" s="466">
        <v>41</v>
      </c>
      <c r="K19" s="470" t="s">
        <v>213</v>
      </c>
      <c r="L19" s="467">
        <v>19</v>
      </c>
      <c r="M19" s="462">
        <v>9</v>
      </c>
      <c r="N19" s="462">
        <v>10</v>
      </c>
      <c r="O19" s="462">
        <v>11</v>
      </c>
      <c r="P19" s="462">
        <v>5</v>
      </c>
      <c r="Q19" s="462">
        <v>6</v>
      </c>
      <c r="R19" s="462">
        <v>20</v>
      </c>
      <c r="S19" s="462">
        <v>15</v>
      </c>
      <c r="T19" s="462">
        <v>5</v>
      </c>
      <c r="U19" s="462">
        <v>131</v>
      </c>
      <c r="V19" s="462">
        <v>72</v>
      </c>
      <c r="W19" s="466">
        <v>59</v>
      </c>
      <c r="X19" s="470" t="s">
        <v>213</v>
      </c>
      <c r="Y19" s="467">
        <v>11</v>
      </c>
      <c r="Z19" s="462">
        <v>6</v>
      </c>
      <c r="AA19" s="462">
        <v>5</v>
      </c>
      <c r="AB19" s="462">
        <v>9</v>
      </c>
      <c r="AC19" s="462">
        <v>4</v>
      </c>
      <c r="AD19" s="462">
        <v>5</v>
      </c>
      <c r="AE19" s="462">
        <v>3</v>
      </c>
      <c r="AF19" s="462">
        <v>2</v>
      </c>
      <c r="AG19" s="462">
        <v>1</v>
      </c>
      <c r="AH19" s="462">
        <v>124</v>
      </c>
      <c r="AI19" s="462">
        <v>61</v>
      </c>
      <c r="AJ19" s="466">
        <v>63</v>
      </c>
      <c r="AK19" s="470" t="s">
        <v>213</v>
      </c>
      <c r="AL19" s="467">
        <v>7</v>
      </c>
      <c r="AM19" s="462">
        <v>4</v>
      </c>
      <c r="AN19" s="462">
        <v>3</v>
      </c>
      <c r="AO19" s="462">
        <v>4</v>
      </c>
      <c r="AP19" s="462">
        <v>2</v>
      </c>
      <c r="AQ19" s="462">
        <v>2</v>
      </c>
      <c r="AR19" s="462">
        <v>16</v>
      </c>
      <c r="AS19" s="462">
        <v>9</v>
      </c>
      <c r="AT19" s="462">
        <v>7</v>
      </c>
      <c r="AU19" s="462">
        <v>47</v>
      </c>
      <c r="AV19" s="462">
        <v>15</v>
      </c>
      <c r="AW19" s="466">
        <v>32</v>
      </c>
      <c r="AX19" s="470" t="s">
        <v>213</v>
      </c>
      <c r="AY19" s="467">
        <v>627</v>
      </c>
      <c r="AZ19" s="462">
        <v>326</v>
      </c>
      <c r="BA19" s="462">
        <v>301</v>
      </c>
      <c r="BB19" s="462">
        <v>10</v>
      </c>
      <c r="BC19" s="462">
        <v>5</v>
      </c>
      <c r="BD19" s="462">
        <v>5</v>
      </c>
      <c r="BE19" s="462">
        <v>23</v>
      </c>
      <c r="BF19" s="462">
        <v>11</v>
      </c>
      <c r="BG19" s="462">
        <v>12</v>
      </c>
      <c r="BH19" s="462">
        <v>18</v>
      </c>
      <c r="BI19" s="462">
        <v>13</v>
      </c>
      <c r="BJ19" s="466">
        <v>5</v>
      </c>
    </row>
    <row r="20" spans="1:62" ht="35.1" customHeight="1">
      <c r="A20" s="470" t="s">
        <v>214</v>
      </c>
      <c r="B20" s="462">
        <v>2627</v>
      </c>
      <c r="C20" s="462">
        <v>1332</v>
      </c>
      <c r="D20" s="462">
        <v>1295</v>
      </c>
      <c r="E20" s="462">
        <v>1365</v>
      </c>
      <c r="F20" s="462">
        <v>688</v>
      </c>
      <c r="G20" s="462">
        <v>677</v>
      </c>
      <c r="H20" s="462">
        <v>90</v>
      </c>
      <c r="I20" s="462">
        <v>48</v>
      </c>
      <c r="J20" s="466">
        <v>42</v>
      </c>
      <c r="K20" s="470" t="s">
        <v>214</v>
      </c>
      <c r="L20" s="467">
        <v>13</v>
      </c>
      <c r="M20" s="462">
        <v>5</v>
      </c>
      <c r="N20" s="462">
        <v>8</v>
      </c>
      <c r="O20" s="462">
        <v>5</v>
      </c>
      <c r="P20" s="462">
        <v>4</v>
      </c>
      <c r="Q20" s="462">
        <v>1</v>
      </c>
      <c r="R20" s="462">
        <v>20</v>
      </c>
      <c r="S20" s="462">
        <v>11</v>
      </c>
      <c r="T20" s="462">
        <v>9</v>
      </c>
      <c r="U20" s="462">
        <v>121</v>
      </c>
      <c r="V20" s="462">
        <v>70</v>
      </c>
      <c r="W20" s="466">
        <v>51</v>
      </c>
      <c r="X20" s="470" t="s">
        <v>214</v>
      </c>
      <c r="Y20" s="467">
        <v>9</v>
      </c>
      <c r="Z20" s="462">
        <v>7</v>
      </c>
      <c r="AA20" s="462">
        <v>2</v>
      </c>
      <c r="AB20" s="462">
        <v>11</v>
      </c>
      <c r="AC20" s="462">
        <v>8</v>
      </c>
      <c r="AD20" s="462">
        <v>3</v>
      </c>
      <c r="AE20" s="462">
        <v>2</v>
      </c>
      <c r="AF20" s="462">
        <v>1</v>
      </c>
      <c r="AG20" s="462">
        <v>1</v>
      </c>
      <c r="AH20" s="462">
        <v>122</v>
      </c>
      <c r="AI20" s="462">
        <v>63</v>
      </c>
      <c r="AJ20" s="466">
        <v>59</v>
      </c>
      <c r="AK20" s="470" t="s">
        <v>214</v>
      </c>
      <c r="AL20" s="467">
        <v>16</v>
      </c>
      <c r="AM20" s="462">
        <v>10</v>
      </c>
      <c r="AN20" s="462">
        <v>6</v>
      </c>
      <c r="AO20" s="462">
        <v>11</v>
      </c>
      <c r="AP20" s="462">
        <v>7</v>
      </c>
      <c r="AQ20" s="462">
        <v>4</v>
      </c>
      <c r="AR20" s="462">
        <v>54</v>
      </c>
      <c r="AS20" s="462">
        <v>34</v>
      </c>
      <c r="AT20" s="462">
        <v>20</v>
      </c>
      <c r="AU20" s="462">
        <v>40</v>
      </c>
      <c r="AV20" s="462">
        <v>25</v>
      </c>
      <c r="AW20" s="466">
        <v>15</v>
      </c>
      <c r="AX20" s="470" t="s">
        <v>214</v>
      </c>
      <c r="AY20" s="467">
        <v>702</v>
      </c>
      <c r="AZ20" s="462">
        <v>322</v>
      </c>
      <c r="BA20" s="462">
        <v>380</v>
      </c>
      <c r="BB20" s="462">
        <v>8</v>
      </c>
      <c r="BC20" s="462">
        <v>3</v>
      </c>
      <c r="BD20" s="462">
        <v>5</v>
      </c>
      <c r="BE20" s="462">
        <v>17</v>
      </c>
      <c r="BF20" s="462">
        <v>10</v>
      </c>
      <c r="BG20" s="462">
        <v>7</v>
      </c>
      <c r="BH20" s="462">
        <v>21</v>
      </c>
      <c r="BI20" s="462">
        <v>16</v>
      </c>
      <c r="BJ20" s="466">
        <v>5</v>
      </c>
    </row>
    <row r="21" spans="1:62" ht="35.1" customHeight="1">
      <c r="A21" s="470" t="s">
        <v>215</v>
      </c>
      <c r="B21" s="462">
        <v>2711</v>
      </c>
      <c r="C21" s="462">
        <v>1393</v>
      </c>
      <c r="D21" s="462">
        <v>1318</v>
      </c>
      <c r="E21" s="462">
        <v>1344</v>
      </c>
      <c r="F21" s="462">
        <v>680</v>
      </c>
      <c r="G21" s="462">
        <v>664</v>
      </c>
      <c r="H21" s="462">
        <v>116</v>
      </c>
      <c r="I21" s="462">
        <v>68</v>
      </c>
      <c r="J21" s="466">
        <v>48</v>
      </c>
      <c r="K21" s="470" t="s">
        <v>215</v>
      </c>
      <c r="L21" s="467">
        <v>34</v>
      </c>
      <c r="M21" s="462">
        <v>17</v>
      </c>
      <c r="N21" s="462">
        <v>17</v>
      </c>
      <c r="O21" s="462">
        <v>4</v>
      </c>
      <c r="P21" s="462">
        <v>2</v>
      </c>
      <c r="Q21" s="462">
        <v>2</v>
      </c>
      <c r="R21" s="462">
        <v>39</v>
      </c>
      <c r="S21" s="462">
        <v>20</v>
      </c>
      <c r="T21" s="462">
        <v>19</v>
      </c>
      <c r="U21" s="462">
        <v>151</v>
      </c>
      <c r="V21" s="462">
        <v>70</v>
      </c>
      <c r="W21" s="466">
        <v>81</v>
      </c>
      <c r="X21" s="470" t="s">
        <v>215</v>
      </c>
      <c r="Y21" s="467">
        <v>12</v>
      </c>
      <c r="Z21" s="462">
        <v>8</v>
      </c>
      <c r="AA21" s="462">
        <v>4</v>
      </c>
      <c r="AB21" s="462">
        <v>7</v>
      </c>
      <c r="AC21" s="462">
        <v>4</v>
      </c>
      <c r="AD21" s="462">
        <v>3</v>
      </c>
      <c r="AE21" s="462">
        <v>4</v>
      </c>
      <c r="AF21" s="462">
        <v>0</v>
      </c>
      <c r="AG21" s="462">
        <v>4</v>
      </c>
      <c r="AH21" s="462">
        <v>120</v>
      </c>
      <c r="AI21" s="462">
        <v>68</v>
      </c>
      <c r="AJ21" s="466">
        <v>52</v>
      </c>
      <c r="AK21" s="470" t="s">
        <v>215</v>
      </c>
      <c r="AL21" s="467">
        <v>7</v>
      </c>
      <c r="AM21" s="462">
        <v>3</v>
      </c>
      <c r="AN21" s="462">
        <v>4</v>
      </c>
      <c r="AO21" s="462">
        <v>15</v>
      </c>
      <c r="AP21" s="462">
        <v>8</v>
      </c>
      <c r="AQ21" s="462">
        <v>7</v>
      </c>
      <c r="AR21" s="462">
        <v>27</v>
      </c>
      <c r="AS21" s="462">
        <v>20</v>
      </c>
      <c r="AT21" s="462">
        <v>7</v>
      </c>
      <c r="AU21" s="462">
        <v>41</v>
      </c>
      <c r="AV21" s="462">
        <v>24</v>
      </c>
      <c r="AW21" s="466">
        <v>17</v>
      </c>
      <c r="AX21" s="470" t="s">
        <v>215</v>
      </c>
      <c r="AY21" s="467">
        <v>733</v>
      </c>
      <c r="AZ21" s="462">
        <v>368</v>
      </c>
      <c r="BA21" s="462">
        <v>365</v>
      </c>
      <c r="BB21" s="462">
        <v>9</v>
      </c>
      <c r="BC21" s="462">
        <v>3</v>
      </c>
      <c r="BD21" s="462">
        <v>6</v>
      </c>
      <c r="BE21" s="462">
        <v>33</v>
      </c>
      <c r="BF21" s="462">
        <v>19</v>
      </c>
      <c r="BG21" s="462">
        <v>14</v>
      </c>
      <c r="BH21" s="462">
        <v>15</v>
      </c>
      <c r="BI21" s="462">
        <v>11</v>
      </c>
      <c r="BJ21" s="466">
        <v>4</v>
      </c>
    </row>
    <row r="22" spans="1:62" ht="35.1" customHeight="1">
      <c r="A22" s="470" t="s">
        <v>216</v>
      </c>
      <c r="B22" s="462">
        <v>1993</v>
      </c>
      <c r="C22" s="462">
        <v>1032</v>
      </c>
      <c r="D22" s="462">
        <v>961</v>
      </c>
      <c r="E22" s="462">
        <v>970</v>
      </c>
      <c r="F22" s="462">
        <v>480</v>
      </c>
      <c r="G22" s="462">
        <v>490</v>
      </c>
      <c r="H22" s="462">
        <v>81</v>
      </c>
      <c r="I22" s="462">
        <v>50</v>
      </c>
      <c r="J22" s="466">
        <v>31</v>
      </c>
      <c r="K22" s="470" t="s">
        <v>216</v>
      </c>
      <c r="L22" s="467">
        <v>12</v>
      </c>
      <c r="M22" s="462">
        <v>9</v>
      </c>
      <c r="N22" s="462">
        <v>3</v>
      </c>
      <c r="O22" s="462">
        <v>4</v>
      </c>
      <c r="P22" s="462">
        <v>3</v>
      </c>
      <c r="Q22" s="462">
        <v>1</v>
      </c>
      <c r="R22" s="462">
        <v>23</v>
      </c>
      <c r="S22" s="462">
        <v>12</v>
      </c>
      <c r="T22" s="462">
        <v>11</v>
      </c>
      <c r="U22" s="462">
        <v>108</v>
      </c>
      <c r="V22" s="462">
        <v>58</v>
      </c>
      <c r="W22" s="466">
        <v>50</v>
      </c>
      <c r="X22" s="470" t="s">
        <v>216</v>
      </c>
      <c r="Y22" s="467">
        <v>9</v>
      </c>
      <c r="Z22" s="462">
        <v>6</v>
      </c>
      <c r="AA22" s="462">
        <v>3</v>
      </c>
      <c r="AB22" s="462">
        <v>5</v>
      </c>
      <c r="AC22" s="462">
        <v>3</v>
      </c>
      <c r="AD22" s="462">
        <v>2</v>
      </c>
      <c r="AE22" s="462">
        <v>5</v>
      </c>
      <c r="AF22" s="462">
        <v>1</v>
      </c>
      <c r="AG22" s="462">
        <v>4</v>
      </c>
      <c r="AH22" s="462">
        <v>80</v>
      </c>
      <c r="AI22" s="462">
        <v>48</v>
      </c>
      <c r="AJ22" s="466">
        <v>32</v>
      </c>
      <c r="AK22" s="470" t="s">
        <v>216</v>
      </c>
      <c r="AL22" s="467">
        <v>3</v>
      </c>
      <c r="AM22" s="462">
        <v>2</v>
      </c>
      <c r="AN22" s="462">
        <v>1</v>
      </c>
      <c r="AO22" s="462">
        <v>13</v>
      </c>
      <c r="AP22" s="462">
        <v>7</v>
      </c>
      <c r="AQ22" s="462">
        <v>6</v>
      </c>
      <c r="AR22" s="462">
        <v>25</v>
      </c>
      <c r="AS22" s="462">
        <v>17</v>
      </c>
      <c r="AT22" s="462">
        <v>8</v>
      </c>
      <c r="AU22" s="462">
        <v>42</v>
      </c>
      <c r="AV22" s="462">
        <v>24</v>
      </c>
      <c r="AW22" s="466">
        <v>18</v>
      </c>
      <c r="AX22" s="470" t="s">
        <v>216</v>
      </c>
      <c r="AY22" s="467">
        <v>554</v>
      </c>
      <c r="AZ22" s="462">
        <v>277</v>
      </c>
      <c r="BA22" s="462">
        <v>277</v>
      </c>
      <c r="BB22" s="462">
        <v>7</v>
      </c>
      <c r="BC22" s="462">
        <v>5</v>
      </c>
      <c r="BD22" s="462">
        <v>2</v>
      </c>
      <c r="BE22" s="462">
        <v>40</v>
      </c>
      <c r="BF22" s="462">
        <v>22</v>
      </c>
      <c r="BG22" s="462">
        <v>18</v>
      </c>
      <c r="BH22" s="462">
        <v>12</v>
      </c>
      <c r="BI22" s="462">
        <v>8</v>
      </c>
      <c r="BJ22" s="466">
        <v>4</v>
      </c>
    </row>
    <row r="23" spans="1:62" ht="35.1" customHeight="1">
      <c r="A23" s="470" t="s">
        <v>217</v>
      </c>
      <c r="B23" s="462">
        <v>2992</v>
      </c>
      <c r="C23" s="462">
        <v>1534</v>
      </c>
      <c r="D23" s="462">
        <v>1458</v>
      </c>
      <c r="E23" s="462">
        <v>1744</v>
      </c>
      <c r="F23" s="462">
        <v>849</v>
      </c>
      <c r="G23" s="462">
        <v>895</v>
      </c>
      <c r="H23" s="462">
        <v>83</v>
      </c>
      <c r="I23" s="462">
        <v>49</v>
      </c>
      <c r="J23" s="466">
        <v>34</v>
      </c>
      <c r="K23" s="470" t="s">
        <v>217</v>
      </c>
      <c r="L23" s="467">
        <v>29</v>
      </c>
      <c r="M23" s="462">
        <v>21</v>
      </c>
      <c r="N23" s="462">
        <v>8</v>
      </c>
      <c r="O23" s="462">
        <v>11</v>
      </c>
      <c r="P23" s="462">
        <v>7</v>
      </c>
      <c r="Q23" s="462">
        <v>4</v>
      </c>
      <c r="R23" s="462">
        <v>37</v>
      </c>
      <c r="S23" s="462">
        <v>22</v>
      </c>
      <c r="T23" s="462">
        <v>15</v>
      </c>
      <c r="U23" s="462">
        <v>131</v>
      </c>
      <c r="V23" s="462">
        <v>64</v>
      </c>
      <c r="W23" s="466">
        <v>67</v>
      </c>
      <c r="X23" s="470" t="s">
        <v>217</v>
      </c>
      <c r="Y23" s="467">
        <v>11</v>
      </c>
      <c r="Z23" s="462">
        <v>6</v>
      </c>
      <c r="AA23" s="462">
        <v>5</v>
      </c>
      <c r="AB23" s="462">
        <v>5</v>
      </c>
      <c r="AC23" s="462">
        <v>2</v>
      </c>
      <c r="AD23" s="462">
        <v>3</v>
      </c>
      <c r="AE23" s="462">
        <v>1</v>
      </c>
      <c r="AF23" s="462">
        <v>0</v>
      </c>
      <c r="AG23" s="462">
        <v>1</v>
      </c>
      <c r="AH23" s="462">
        <v>121</v>
      </c>
      <c r="AI23" s="462">
        <v>55</v>
      </c>
      <c r="AJ23" s="466">
        <v>66</v>
      </c>
      <c r="AK23" s="470" t="s">
        <v>217</v>
      </c>
      <c r="AL23" s="467">
        <v>17</v>
      </c>
      <c r="AM23" s="462">
        <v>8</v>
      </c>
      <c r="AN23" s="462">
        <v>9</v>
      </c>
      <c r="AO23" s="462">
        <v>6</v>
      </c>
      <c r="AP23" s="462">
        <v>5</v>
      </c>
      <c r="AQ23" s="462">
        <v>1</v>
      </c>
      <c r="AR23" s="462">
        <v>16</v>
      </c>
      <c r="AS23" s="462">
        <v>8</v>
      </c>
      <c r="AT23" s="462">
        <v>8</v>
      </c>
      <c r="AU23" s="462">
        <v>34</v>
      </c>
      <c r="AV23" s="462">
        <v>21</v>
      </c>
      <c r="AW23" s="466">
        <v>13</v>
      </c>
      <c r="AX23" s="470" t="s">
        <v>217</v>
      </c>
      <c r="AY23" s="467">
        <v>660</v>
      </c>
      <c r="AZ23" s="462">
        <v>363</v>
      </c>
      <c r="BA23" s="462">
        <v>297</v>
      </c>
      <c r="BB23" s="462">
        <v>20</v>
      </c>
      <c r="BC23" s="462">
        <v>17</v>
      </c>
      <c r="BD23" s="462">
        <v>3</v>
      </c>
      <c r="BE23" s="462">
        <v>42</v>
      </c>
      <c r="BF23" s="462">
        <v>20</v>
      </c>
      <c r="BG23" s="462">
        <v>22</v>
      </c>
      <c r="BH23" s="462">
        <v>24</v>
      </c>
      <c r="BI23" s="462">
        <v>17</v>
      </c>
      <c r="BJ23" s="466">
        <v>7</v>
      </c>
    </row>
    <row r="24" spans="1:62" ht="35.1" customHeight="1">
      <c r="A24" s="470" t="s">
        <v>218</v>
      </c>
      <c r="B24" s="462">
        <v>2819</v>
      </c>
      <c r="C24" s="462">
        <v>1444</v>
      </c>
      <c r="D24" s="462">
        <v>1375</v>
      </c>
      <c r="E24" s="462">
        <v>1519</v>
      </c>
      <c r="F24" s="462">
        <v>757</v>
      </c>
      <c r="G24" s="462">
        <v>762</v>
      </c>
      <c r="H24" s="462">
        <v>90</v>
      </c>
      <c r="I24" s="462">
        <v>43</v>
      </c>
      <c r="J24" s="466">
        <v>47</v>
      </c>
      <c r="K24" s="470" t="s">
        <v>218</v>
      </c>
      <c r="L24" s="467">
        <v>24</v>
      </c>
      <c r="M24" s="462">
        <v>14</v>
      </c>
      <c r="N24" s="462">
        <v>10</v>
      </c>
      <c r="O24" s="462">
        <v>13</v>
      </c>
      <c r="P24" s="462">
        <v>7</v>
      </c>
      <c r="Q24" s="462">
        <v>6</v>
      </c>
      <c r="R24" s="462">
        <v>33</v>
      </c>
      <c r="S24" s="462">
        <v>15</v>
      </c>
      <c r="T24" s="462">
        <v>18</v>
      </c>
      <c r="U24" s="462">
        <v>204</v>
      </c>
      <c r="V24" s="462">
        <v>102</v>
      </c>
      <c r="W24" s="466">
        <v>102</v>
      </c>
      <c r="X24" s="470" t="s">
        <v>218</v>
      </c>
      <c r="Y24" s="467">
        <v>17</v>
      </c>
      <c r="Z24" s="462">
        <v>11</v>
      </c>
      <c r="AA24" s="462">
        <v>6</v>
      </c>
      <c r="AB24" s="462">
        <v>8</v>
      </c>
      <c r="AC24" s="462">
        <v>6</v>
      </c>
      <c r="AD24" s="462">
        <v>2</v>
      </c>
      <c r="AE24" s="462">
        <v>6</v>
      </c>
      <c r="AF24" s="462">
        <v>4</v>
      </c>
      <c r="AG24" s="462">
        <v>2</v>
      </c>
      <c r="AH24" s="462">
        <v>127</v>
      </c>
      <c r="AI24" s="462">
        <v>71</v>
      </c>
      <c r="AJ24" s="466">
        <v>56</v>
      </c>
      <c r="AK24" s="470" t="s">
        <v>218</v>
      </c>
      <c r="AL24" s="467">
        <v>13</v>
      </c>
      <c r="AM24" s="462">
        <v>4</v>
      </c>
      <c r="AN24" s="462">
        <v>9</v>
      </c>
      <c r="AO24" s="462">
        <v>5</v>
      </c>
      <c r="AP24" s="462">
        <v>4</v>
      </c>
      <c r="AQ24" s="462">
        <v>1</v>
      </c>
      <c r="AR24" s="462">
        <v>22</v>
      </c>
      <c r="AS24" s="462">
        <v>10</v>
      </c>
      <c r="AT24" s="462">
        <v>12</v>
      </c>
      <c r="AU24" s="462">
        <v>43</v>
      </c>
      <c r="AV24" s="462">
        <v>27</v>
      </c>
      <c r="AW24" s="466">
        <v>16</v>
      </c>
      <c r="AX24" s="470" t="s">
        <v>218</v>
      </c>
      <c r="AY24" s="467">
        <v>643</v>
      </c>
      <c r="AZ24" s="462">
        <v>333</v>
      </c>
      <c r="BA24" s="462">
        <v>310</v>
      </c>
      <c r="BB24" s="462">
        <v>10</v>
      </c>
      <c r="BC24" s="462">
        <v>7</v>
      </c>
      <c r="BD24" s="462">
        <v>3</v>
      </c>
      <c r="BE24" s="462">
        <v>28</v>
      </c>
      <c r="BF24" s="462">
        <v>18</v>
      </c>
      <c r="BG24" s="462">
        <v>10</v>
      </c>
      <c r="BH24" s="462">
        <v>14</v>
      </c>
      <c r="BI24" s="462">
        <v>11</v>
      </c>
      <c r="BJ24" s="466">
        <v>3</v>
      </c>
    </row>
    <row r="25" spans="1:62" ht="35.1" customHeight="1">
      <c r="A25" s="471" t="s">
        <v>219</v>
      </c>
      <c r="B25" s="472">
        <v>2464</v>
      </c>
      <c r="C25" s="472">
        <v>1237</v>
      </c>
      <c r="D25" s="472">
        <v>1227</v>
      </c>
      <c r="E25" s="472">
        <v>1189</v>
      </c>
      <c r="F25" s="472">
        <v>589</v>
      </c>
      <c r="G25" s="472">
        <v>600</v>
      </c>
      <c r="H25" s="472">
        <v>101</v>
      </c>
      <c r="I25" s="472">
        <v>52</v>
      </c>
      <c r="J25" s="473">
        <v>49</v>
      </c>
      <c r="K25" s="471" t="s">
        <v>219</v>
      </c>
      <c r="L25" s="474">
        <v>15</v>
      </c>
      <c r="M25" s="472">
        <v>8</v>
      </c>
      <c r="N25" s="472">
        <v>7</v>
      </c>
      <c r="O25" s="472">
        <v>3</v>
      </c>
      <c r="P25" s="472">
        <v>0</v>
      </c>
      <c r="Q25" s="472">
        <v>3</v>
      </c>
      <c r="R25" s="472">
        <v>15</v>
      </c>
      <c r="S25" s="472">
        <v>11</v>
      </c>
      <c r="T25" s="472">
        <v>4</v>
      </c>
      <c r="U25" s="472">
        <v>153</v>
      </c>
      <c r="V25" s="472">
        <v>74</v>
      </c>
      <c r="W25" s="473">
        <v>79</v>
      </c>
      <c r="X25" s="471" t="s">
        <v>219</v>
      </c>
      <c r="Y25" s="474">
        <v>11</v>
      </c>
      <c r="Z25" s="472">
        <v>6</v>
      </c>
      <c r="AA25" s="472">
        <v>5</v>
      </c>
      <c r="AB25" s="472">
        <v>9</v>
      </c>
      <c r="AC25" s="472">
        <v>5</v>
      </c>
      <c r="AD25" s="472">
        <v>4</v>
      </c>
      <c r="AE25" s="472">
        <v>2</v>
      </c>
      <c r="AF25" s="472">
        <v>0</v>
      </c>
      <c r="AG25" s="472">
        <v>2</v>
      </c>
      <c r="AH25" s="472">
        <v>112</v>
      </c>
      <c r="AI25" s="472">
        <v>51</v>
      </c>
      <c r="AJ25" s="473">
        <v>61</v>
      </c>
      <c r="AK25" s="471" t="s">
        <v>219</v>
      </c>
      <c r="AL25" s="474">
        <v>12</v>
      </c>
      <c r="AM25" s="472">
        <v>6</v>
      </c>
      <c r="AN25" s="472">
        <v>6</v>
      </c>
      <c r="AO25" s="472">
        <v>10</v>
      </c>
      <c r="AP25" s="472">
        <v>7</v>
      </c>
      <c r="AQ25" s="472">
        <v>3</v>
      </c>
      <c r="AR25" s="472">
        <v>35</v>
      </c>
      <c r="AS25" s="472">
        <v>19</v>
      </c>
      <c r="AT25" s="472">
        <v>16</v>
      </c>
      <c r="AU25" s="472">
        <v>63</v>
      </c>
      <c r="AV25" s="472">
        <v>35</v>
      </c>
      <c r="AW25" s="473">
        <v>28</v>
      </c>
      <c r="AX25" s="471" t="s">
        <v>219</v>
      </c>
      <c r="AY25" s="474">
        <v>665</v>
      </c>
      <c r="AZ25" s="472">
        <v>335</v>
      </c>
      <c r="BA25" s="472">
        <v>330</v>
      </c>
      <c r="BB25" s="472">
        <v>13</v>
      </c>
      <c r="BC25" s="472">
        <v>8</v>
      </c>
      <c r="BD25" s="472">
        <v>5</v>
      </c>
      <c r="BE25" s="472">
        <v>40</v>
      </c>
      <c r="BF25" s="472">
        <v>23</v>
      </c>
      <c r="BG25" s="472">
        <v>17</v>
      </c>
      <c r="BH25" s="472">
        <v>16</v>
      </c>
      <c r="BI25" s="472">
        <v>8</v>
      </c>
      <c r="BJ25" s="473">
        <v>8</v>
      </c>
    </row>
    <row r="26" spans="1:62">
      <c r="A26" s="451" t="s">
        <v>336</v>
      </c>
      <c r="B26" s="451"/>
      <c r="C26" s="451"/>
      <c r="D26" s="451"/>
      <c r="E26" s="451"/>
      <c r="F26" s="451"/>
      <c r="G26" s="451"/>
      <c r="H26" s="451"/>
      <c r="I26" s="451"/>
      <c r="J26" s="451"/>
      <c r="K26" s="451" t="s">
        <v>336</v>
      </c>
      <c r="L26" s="451"/>
      <c r="M26" s="451"/>
      <c r="N26" s="451"/>
      <c r="O26" s="451"/>
      <c r="P26" s="451"/>
      <c r="Q26" s="451"/>
      <c r="R26" s="451"/>
      <c r="S26" s="451"/>
      <c r="T26" s="451"/>
      <c r="U26" s="451"/>
      <c r="V26" s="451"/>
      <c r="W26" s="451"/>
      <c r="X26" s="451" t="s">
        <v>336</v>
      </c>
      <c r="Y26" s="451"/>
      <c r="Z26" s="451"/>
      <c r="AA26" s="451"/>
      <c r="AB26" s="451"/>
      <c r="AC26" s="451"/>
      <c r="AD26" s="451"/>
      <c r="AE26" s="451"/>
      <c r="AF26" s="451"/>
      <c r="AG26" s="451"/>
      <c r="AH26" s="451"/>
      <c r="AI26" s="451"/>
      <c r="AJ26" s="451"/>
      <c r="AK26" s="451" t="s">
        <v>336</v>
      </c>
      <c r="AL26" s="451"/>
      <c r="AM26" s="451"/>
      <c r="AN26" s="451"/>
      <c r="AO26" s="451"/>
      <c r="AP26" s="451"/>
      <c r="AQ26" s="451"/>
      <c r="AR26" s="451"/>
      <c r="AS26" s="451"/>
      <c r="AT26" s="451"/>
      <c r="AU26" s="451"/>
      <c r="AV26" s="451"/>
      <c r="AW26" s="451"/>
      <c r="AX26" s="451" t="s">
        <v>336</v>
      </c>
      <c r="AY26" s="451"/>
      <c r="AZ26" s="451"/>
      <c r="BA26" s="451"/>
      <c r="BB26" s="451"/>
      <c r="BC26" s="451"/>
      <c r="BD26" s="451"/>
      <c r="BE26" s="451"/>
      <c r="BF26" s="451"/>
      <c r="BG26" s="451"/>
      <c r="BH26" s="451"/>
      <c r="BI26" s="451"/>
      <c r="BJ26" s="451"/>
    </row>
    <row r="27" spans="1:62" ht="13.5" customHeight="1">
      <c r="A27" s="451" t="s">
        <v>337</v>
      </c>
      <c r="B27" s="451"/>
      <c r="C27" s="451"/>
      <c r="D27" s="451"/>
      <c r="E27" s="451"/>
      <c r="F27" s="451"/>
      <c r="G27" s="451"/>
      <c r="H27" s="451"/>
      <c r="I27" s="451"/>
      <c r="J27" s="451"/>
      <c r="K27" s="451" t="s">
        <v>337</v>
      </c>
      <c r="L27" s="451"/>
      <c r="M27" s="451"/>
      <c r="N27" s="451"/>
      <c r="O27" s="451"/>
      <c r="P27" s="451"/>
      <c r="Q27" s="451"/>
      <c r="R27" s="451"/>
      <c r="S27" s="451"/>
      <c r="T27" s="451"/>
      <c r="U27" s="451"/>
      <c r="V27" s="451"/>
      <c r="W27" s="451"/>
      <c r="X27" s="451" t="s">
        <v>337</v>
      </c>
      <c r="Y27" s="451"/>
      <c r="Z27" s="451"/>
      <c r="AA27" s="451"/>
      <c r="AB27" s="451"/>
      <c r="AC27" s="451"/>
      <c r="AD27" s="451"/>
      <c r="AE27" s="451"/>
      <c r="AF27" s="451"/>
      <c r="AG27" s="451"/>
      <c r="AH27" s="451"/>
      <c r="AI27" s="451"/>
      <c r="AJ27" s="451"/>
      <c r="AK27" s="451" t="s">
        <v>337</v>
      </c>
      <c r="AL27" s="451"/>
      <c r="AM27" s="451"/>
      <c r="AN27" s="451"/>
      <c r="AO27" s="451"/>
      <c r="AP27" s="451"/>
      <c r="AQ27" s="451"/>
      <c r="AR27" s="451"/>
      <c r="AS27" s="451"/>
      <c r="AT27" s="451"/>
      <c r="AU27" s="451"/>
      <c r="AV27" s="451"/>
      <c r="AW27" s="451"/>
      <c r="AX27" s="451" t="s">
        <v>337</v>
      </c>
      <c r="AY27" s="451"/>
      <c r="AZ27" s="451"/>
      <c r="BA27" s="451"/>
      <c r="BB27" s="451"/>
      <c r="BC27" s="451"/>
      <c r="BD27" s="451"/>
      <c r="BE27" s="451"/>
      <c r="BF27" s="451"/>
      <c r="BG27" s="451"/>
      <c r="BH27" s="453"/>
      <c r="BI27" s="451"/>
      <c r="BJ27" s="451"/>
    </row>
  </sheetData>
  <mergeCells count="32">
    <mergeCell ref="X4:AJ4"/>
    <mergeCell ref="AK3:AW3"/>
    <mergeCell ref="AK4:AW4"/>
    <mergeCell ref="AX3:BJ3"/>
    <mergeCell ref="AX4:BJ4"/>
    <mergeCell ref="X3:AJ3"/>
    <mergeCell ref="BI6:BJ6"/>
    <mergeCell ref="BB7:BB8"/>
    <mergeCell ref="BE7:BE8"/>
    <mergeCell ref="AP6:AQ6"/>
    <mergeCell ref="AS6:AT6"/>
    <mergeCell ref="AV6:AW6"/>
    <mergeCell ref="AZ6:BA6"/>
    <mergeCell ref="BC6:BD6"/>
    <mergeCell ref="BF6:BG6"/>
    <mergeCell ref="AM6:AN6"/>
    <mergeCell ref="C6:D6"/>
    <mergeCell ref="F6:G6"/>
    <mergeCell ref="I6:J6"/>
    <mergeCell ref="M6:N6"/>
    <mergeCell ref="P6:Q6"/>
    <mergeCell ref="S6:T6"/>
    <mergeCell ref="V6:W6"/>
    <mergeCell ref="Z6:AA6"/>
    <mergeCell ref="AC6:AD6"/>
    <mergeCell ref="AF6:AG6"/>
    <mergeCell ref="AI6:AJ6"/>
    <mergeCell ref="I5:J5"/>
    <mergeCell ref="A3:J3"/>
    <mergeCell ref="A4:J4"/>
    <mergeCell ref="K3:W3"/>
    <mergeCell ref="K4:W4"/>
  </mergeCells>
  <phoneticPr fontId="4" type="noConversion"/>
  <pageMargins left="0.55118110236220474" right="0.55118110236220474" top="0.51181102362204722" bottom="0.39370078740157483" header="0.74803149606299213" footer="0.15748031496062992"/>
  <pageSetup paperSize="9" firstPageNumber="13" orientation="portrait" r:id="rId1"/>
  <colBreaks count="1" manualBreakCount="1">
    <brk id="10" max="26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27"/>
  <sheetViews>
    <sheetView view="pageBreakPreview" zoomScale="80" zoomScaleNormal="100" zoomScaleSheetLayoutView="80" workbookViewId="0">
      <selection activeCell="H12" sqref="H12"/>
    </sheetView>
  </sheetViews>
  <sheetFormatPr defaultRowHeight="13.5"/>
  <cols>
    <col min="1" max="1" width="6.875" style="448" customWidth="1"/>
    <col min="2" max="10" width="8.75" style="448" customWidth="1"/>
    <col min="11" max="11" width="6.875" style="448" customWidth="1"/>
    <col min="12" max="23" width="6.5" style="448" customWidth="1"/>
    <col min="24" max="24" width="6.875" style="448" customWidth="1"/>
    <col min="25" max="36" width="6.5" style="448" customWidth="1"/>
    <col min="37" max="37" width="6.875" style="448" customWidth="1"/>
    <col min="38" max="38" width="7" style="448" customWidth="1"/>
    <col min="39" max="40" width="6.5" style="448" customWidth="1"/>
    <col min="41" max="41" width="6.875" style="448" customWidth="1"/>
    <col min="42" max="49" width="6.5" style="448" customWidth="1"/>
    <col min="50" max="50" width="6.875" style="448" customWidth="1"/>
    <col min="51" max="51" width="7.25" style="448" customWidth="1"/>
    <col min="52" max="62" width="6.5" style="448" customWidth="1"/>
    <col min="63" max="295" width="9" style="448"/>
    <col min="296" max="296" width="6.625" style="448" customWidth="1"/>
    <col min="297" max="297" width="5.875" style="448" customWidth="1"/>
    <col min="298" max="298" width="6.625" style="448" customWidth="1"/>
    <col min="299" max="300" width="6.25" style="448" customWidth="1"/>
    <col min="301" max="301" width="6.5" style="448" customWidth="1"/>
    <col min="302" max="304" width="6.75" style="448" customWidth="1"/>
    <col min="305" max="305" width="3.25" style="448" customWidth="1"/>
    <col min="306" max="306" width="3.375" style="448" customWidth="1"/>
    <col min="307" max="307" width="7.375" style="448" customWidth="1"/>
    <col min="308" max="308" width="7.25" style="448" customWidth="1"/>
    <col min="309" max="312" width="6.5" style="448" customWidth="1"/>
    <col min="313" max="313" width="2.375" style="448" customWidth="1"/>
    <col min="314" max="314" width="5.625" style="448" customWidth="1"/>
    <col min="315" max="315" width="2.125" style="448" customWidth="1"/>
    <col min="316" max="316" width="5.25" style="448" customWidth="1"/>
    <col min="317" max="317" width="6.25" style="448" customWidth="1"/>
    <col min="318" max="551" width="9" style="448"/>
    <col min="552" max="552" width="6.625" style="448" customWidth="1"/>
    <col min="553" max="553" width="5.875" style="448" customWidth="1"/>
    <col min="554" max="554" width="6.625" style="448" customWidth="1"/>
    <col min="555" max="556" width="6.25" style="448" customWidth="1"/>
    <col min="557" max="557" width="6.5" style="448" customWidth="1"/>
    <col min="558" max="560" width="6.75" style="448" customWidth="1"/>
    <col min="561" max="561" width="3.25" style="448" customWidth="1"/>
    <col min="562" max="562" width="3.375" style="448" customWidth="1"/>
    <col min="563" max="563" width="7.375" style="448" customWidth="1"/>
    <col min="564" max="564" width="7.25" style="448" customWidth="1"/>
    <col min="565" max="568" width="6.5" style="448" customWidth="1"/>
    <col min="569" max="569" width="2.375" style="448" customWidth="1"/>
    <col min="570" max="570" width="5.625" style="448" customWidth="1"/>
    <col min="571" max="571" width="2.125" style="448" customWidth="1"/>
    <col min="572" max="572" width="5.25" style="448" customWidth="1"/>
    <col min="573" max="573" width="6.25" style="448" customWidth="1"/>
    <col min="574" max="807" width="9" style="448"/>
    <col min="808" max="808" width="6.625" style="448" customWidth="1"/>
    <col min="809" max="809" width="5.875" style="448" customWidth="1"/>
    <col min="810" max="810" width="6.625" style="448" customWidth="1"/>
    <col min="811" max="812" width="6.25" style="448" customWidth="1"/>
    <col min="813" max="813" width="6.5" style="448" customWidth="1"/>
    <col min="814" max="816" width="6.75" style="448" customWidth="1"/>
    <col min="817" max="817" width="3.25" style="448" customWidth="1"/>
    <col min="818" max="818" width="3.375" style="448" customWidth="1"/>
    <col min="819" max="819" width="7.375" style="448" customWidth="1"/>
    <col min="820" max="820" width="7.25" style="448" customWidth="1"/>
    <col min="821" max="824" width="6.5" style="448" customWidth="1"/>
    <col min="825" max="825" width="2.375" style="448" customWidth="1"/>
    <col min="826" max="826" width="5.625" style="448" customWidth="1"/>
    <col min="827" max="827" width="2.125" style="448" customWidth="1"/>
    <col min="828" max="828" width="5.25" style="448" customWidth="1"/>
    <col min="829" max="829" width="6.25" style="448" customWidth="1"/>
    <col min="830" max="1063" width="9" style="448"/>
    <col min="1064" max="1064" width="6.625" style="448" customWidth="1"/>
    <col min="1065" max="1065" width="5.875" style="448" customWidth="1"/>
    <col min="1066" max="1066" width="6.625" style="448" customWidth="1"/>
    <col min="1067" max="1068" width="6.25" style="448" customWidth="1"/>
    <col min="1069" max="1069" width="6.5" style="448" customWidth="1"/>
    <col min="1070" max="1072" width="6.75" style="448" customWidth="1"/>
    <col min="1073" max="1073" width="3.25" style="448" customWidth="1"/>
    <col min="1074" max="1074" width="3.375" style="448" customWidth="1"/>
    <col min="1075" max="1075" width="7.375" style="448" customWidth="1"/>
    <col min="1076" max="1076" width="7.25" style="448" customWidth="1"/>
    <col min="1077" max="1080" width="6.5" style="448" customWidth="1"/>
    <col min="1081" max="1081" width="2.375" style="448" customWidth="1"/>
    <col min="1082" max="1082" width="5.625" style="448" customWidth="1"/>
    <col min="1083" max="1083" width="2.125" style="448" customWidth="1"/>
    <col min="1084" max="1084" width="5.25" style="448" customWidth="1"/>
    <col min="1085" max="1085" width="6.25" style="448" customWidth="1"/>
    <col min="1086" max="1319" width="9" style="448"/>
    <col min="1320" max="1320" width="6.625" style="448" customWidth="1"/>
    <col min="1321" max="1321" width="5.875" style="448" customWidth="1"/>
    <col min="1322" max="1322" width="6.625" style="448" customWidth="1"/>
    <col min="1323" max="1324" width="6.25" style="448" customWidth="1"/>
    <col min="1325" max="1325" width="6.5" style="448" customWidth="1"/>
    <col min="1326" max="1328" width="6.75" style="448" customWidth="1"/>
    <col min="1329" max="1329" width="3.25" style="448" customWidth="1"/>
    <col min="1330" max="1330" width="3.375" style="448" customWidth="1"/>
    <col min="1331" max="1331" width="7.375" style="448" customWidth="1"/>
    <col min="1332" max="1332" width="7.25" style="448" customWidth="1"/>
    <col min="1333" max="1336" width="6.5" style="448" customWidth="1"/>
    <col min="1337" max="1337" width="2.375" style="448" customWidth="1"/>
    <col min="1338" max="1338" width="5.625" style="448" customWidth="1"/>
    <col min="1339" max="1339" width="2.125" style="448" customWidth="1"/>
    <col min="1340" max="1340" width="5.25" style="448" customWidth="1"/>
    <col min="1341" max="1341" width="6.25" style="448" customWidth="1"/>
    <col min="1342" max="1575" width="9" style="448"/>
    <col min="1576" max="1576" width="6.625" style="448" customWidth="1"/>
    <col min="1577" max="1577" width="5.875" style="448" customWidth="1"/>
    <col min="1578" max="1578" width="6.625" style="448" customWidth="1"/>
    <col min="1579" max="1580" width="6.25" style="448" customWidth="1"/>
    <col min="1581" max="1581" width="6.5" style="448" customWidth="1"/>
    <col min="1582" max="1584" width="6.75" style="448" customWidth="1"/>
    <col min="1585" max="1585" width="3.25" style="448" customWidth="1"/>
    <col min="1586" max="1586" width="3.375" style="448" customWidth="1"/>
    <col min="1587" max="1587" width="7.375" style="448" customWidth="1"/>
    <col min="1588" max="1588" width="7.25" style="448" customWidth="1"/>
    <col min="1589" max="1592" width="6.5" style="448" customWidth="1"/>
    <col min="1593" max="1593" width="2.375" style="448" customWidth="1"/>
    <col min="1594" max="1594" width="5.625" style="448" customWidth="1"/>
    <col min="1595" max="1595" width="2.125" style="448" customWidth="1"/>
    <col min="1596" max="1596" width="5.25" style="448" customWidth="1"/>
    <col min="1597" max="1597" width="6.25" style="448" customWidth="1"/>
    <col min="1598" max="1831" width="9" style="448"/>
    <col min="1832" max="1832" width="6.625" style="448" customWidth="1"/>
    <col min="1833" max="1833" width="5.875" style="448" customWidth="1"/>
    <col min="1834" max="1834" width="6.625" style="448" customWidth="1"/>
    <col min="1835" max="1836" width="6.25" style="448" customWidth="1"/>
    <col min="1837" max="1837" width="6.5" style="448" customWidth="1"/>
    <col min="1838" max="1840" width="6.75" style="448" customWidth="1"/>
    <col min="1841" max="1841" width="3.25" style="448" customWidth="1"/>
    <col min="1842" max="1842" width="3.375" style="448" customWidth="1"/>
    <col min="1843" max="1843" width="7.375" style="448" customWidth="1"/>
    <col min="1844" max="1844" width="7.25" style="448" customWidth="1"/>
    <col min="1845" max="1848" width="6.5" style="448" customWidth="1"/>
    <col min="1849" max="1849" width="2.375" style="448" customWidth="1"/>
    <col min="1850" max="1850" width="5.625" style="448" customWidth="1"/>
    <col min="1851" max="1851" width="2.125" style="448" customWidth="1"/>
    <col min="1852" max="1852" width="5.25" style="448" customWidth="1"/>
    <col min="1853" max="1853" width="6.25" style="448" customWidth="1"/>
    <col min="1854" max="2087" width="9" style="448"/>
    <col min="2088" max="2088" width="6.625" style="448" customWidth="1"/>
    <col min="2089" max="2089" width="5.875" style="448" customWidth="1"/>
    <col min="2090" max="2090" width="6.625" style="448" customWidth="1"/>
    <col min="2091" max="2092" width="6.25" style="448" customWidth="1"/>
    <col min="2093" max="2093" width="6.5" style="448" customWidth="1"/>
    <col min="2094" max="2096" width="6.75" style="448" customWidth="1"/>
    <col min="2097" max="2097" width="3.25" style="448" customWidth="1"/>
    <col min="2098" max="2098" width="3.375" style="448" customWidth="1"/>
    <col min="2099" max="2099" width="7.375" style="448" customWidth="1"/>
    <col min="2100" max="2100" width="7.25" style="448" customWidth="1"/>
    <col min="2101" max="2104" width="6.5" style="448" customWidth="1"/>
    <col min="2105" max="2105" width="2.375" style="448" customWidth="1"/>
    <col min="2106" max="2106" width="5.625" style="448" customWidth="1"/>
    <col min="2107" max="2107" width="2.125" style="448" customWidth="1"/>
    <col min="2108" max="2108" width="5.25" style="448" customWidth="1"/>
    <col min="2109" max="2109" width="6.25" style="448" customWidth="1"/>
    <col min="2110" max="2343" width="9" style="448"/>
    <col min="2344" max="2344" width="6.625" style="448" customWidth="1"/>
    <col min="2345" max="2345" width="5.875" style="448" customWidth="1"/>
    <col min="2346" max="2346" width="6.625" style="448" customWidth="1"/>
    <col min="2347" max="2348" width="6.25" style="448" customWidth="1"/>
    <col min="2349" max="2349" width="6.5" style="448" customWidth="1"/>
    <col min="2350" max="2352" width="6.75" style="448" customWidth="1"/>
    <col min="2353" max="2353" width="3.25" style="448" customWidth="1"/>
    <col min="2354" max="2354" width="3.375" style="448" customWidth="1"/>
    <col min="2355" max="2355" width="7.375" style="448" customWidth="1"/>
    <col min="2356" max="2356" width="7.25" style="448" customWidth="1"/>
    <col min="2357" max="2360" width="6.5" style="448" customWidth="1"/>
    <col min="2361" max="2361" width="2.375" style="448" customWidth="1"/>
    <col min="2362" max="2362" width="5.625" style="448" customWidth="1"/>
    <col min="2363" max="2363" width="2.125" style="448" customWidth="1"/>
    <col min="2364" max="2364" width="5.25" style="448" customWidth="1"/>
    <col min="2365" max="2365" width="6.25" style="448" customWidth="1"/>
    <col min="2366" max="2599" width="9" style="448"/>
    <col min="2600" max="2600" width="6.625" style="448" customWidth="1"/>
    <col min="2601" max="2601" width="5.875" style="448" customWidth="1"/>
    <col min="2602" max="2602" width="6.625" style="448" customWidth="1"/>
    <col min="2603" max="2604" width="6.25" style="448" customWidth="1"/>
    <col min="2605" max="2605" width="6.5" style="448" customWidth="1"/>
    <col min="2606" max="2608" width="6.75" style="448" customWidth="1"/>
    <col min="2609" max="2609" width="3.25" style="448" customWidth="1"/>
    <col min="2610" max="2610" width="3.375" style="448" customWidth="1"/>
    <col min="2611" max="2611" width="7.375" style="448" customWidth="1"/>
    <col min="2612" max="2612" width="7.25" style="448" customWidth="1"/>
    <col min="2613" max="2616" width="6.5" style="448" customWidth="1"/>
    <col min="2617" max="2617" width="2.375" style="448" customWidth="1"/>
    <col min="2618" max="2618" width="5.625" style="448" customWidth="1"/>
    <col min="2619" max="2619" width="2.125" style="448" customWidth="1"/>
    <col min="2620" max="2620" width="5.25" style="448" customWidth="1"/>
    <col min="2621" max="2621" width="6.25" style="448" customWidth="1"/>
    <col min="2622" max="2855" width="9" style="448"/>
    <col min="2856" max="2856" width="6.625" style="448" customWidth="1"/>
    <col min="2857" max="2857" width="5.875" style="448" customWidth="1"/>
    <col min="2858" max="2858" width="6.625" style="448" customWidth="1"/>
    <col min="2859" max="2860" width="6.25" style="448" customWidth="1"/>
    <col min="2861" max="2861" width="6.5" style="448" customWidth="1"/>
    <col min="2862" max="2864" width="6.75" style="448" customWidth="1"/>
    <col min="2865" max="2865" width="3.25" style="448" customWidth="1"/>
    <col min="2866" max="2866" width="3.375" style="448" customWidth="1"/>
    <col min="2867" max="2867" width="7.375" style="448" customWidth="1"/>
    <col min="2868" max="2868" width="7.25" style="448" customWidth="1"/>
    <col min="2869" max="2872" width="6.5" style="448" customWidth="1"/>
    <col min="2873" max="2873" width="2.375" style="448" customWidth="1"/>
    <col min="2874" max="2874" width="5.625" style="448" customWidth="1"/>
    <col min="2875" max="2875" width="2.125" style="448" customWidth="1"/>
    <col min="2876" max="2876" width="5.25" style="448" customWidth="1"/>
    <col min="2877" max="2877" width="6.25" style="448" customWidth="1"/>
    <col min="2878" max="3111" width="9" style="448"/>
    <col min="3112" max="3112" width="6.625" style="448" customWidth="1"/>
    <col min="3113" max="3113" width="5.875" style="448" customWidth="1"/>
    <col min="3114" max="3114" width="6.625" style="448" customWidth="1"/>
    <col min="3115" max="3116" width="6.25" style="448" customWidth="1"/>
    <col min="3117" max="3117" width="6.5" style="448" customWidth="1"/>
    <col min="3118" max="3120" width="6.75" style="448" customWidth="1"/>
    <col min="3121" max="3121" width="3.25" style="448" customWidth="1"/>
    <col min="3122" max="3122" width="3.375" style="448" customWidth="1"/>
    <col min="3123" max="3123" width="7.375" style="448" customWidth="1"/>
    <col min="3124" max="3124" width="7.25" style="448" customWidth="1"/>
    <col min="3125" max="3128" width="6.5" style="448" customWidth="1"/>
    <col min="3129" max="3129" width="2.375" style="448" customWidth="1"/>
    <col min="3130" max="3130" width="5.625" style="448" customWidth="1"/>
    <col min="3131" max="3131" width="2.125" style="448" customWidth="1"/>
    <col min="3132" max="3132" width="5.25" style="448" customWidth="1"/>
    <col min="3133" max="3133" width="6.25" style="448" customWidth="1"/>
    <col min="3134" max="3367" width="9" style="448"/>
    <col min="3368" max="3368" width="6.625" style="448" customWidth="1"/>
    <col min="3369" max="3369" width="5.875" style="448" customWidth="1"/>
    <col min="3370" max="3370" width="6.625" style="448" customWidth="1"/>
    <col min="3371" max="3372" width="6.25" style="448" customWidth="1"/>
    <col min="3373" max="3373" width="6.5" style="448" customWidth="1"/>
    <col min="3374" max="3376" width="6.75" style="448" customWidth="1"/>
    <col min="3377" max="3377" width="3.25" style="448" customWidth="1"/>
    <col min="3378" max="3378" width="3.375" style="448" customWidth="1"/>
    <col min="3379" max="3379" width="7.375" style="448" customWidth="1"/>
    <col min="3380" max="3380" width="7.25" style="448" customWidth="1"/>
    <col min="3381" max="3384" width="6.5" style="448" customWidth="1"/>
    <col min="3385" max="3385" width="2.375" style="448" customWidth="1"/>
    <col min="3386" max="3386" width="5.625" style="448" customWidth="1"/>
    <col min="3387" max="3387" width="2.125" style="448" customWidth="1"/>
    <col min="3388" max="3388" width="5.25" style="448" customWidth="1"/>
    <col min="3389" max="3389" width="6.25" style="448" customWidth="1"/>
    <col min="3390" max="3623" width="9" style="448"/>
    <col min="3624" max="3624" width="6.625" style="448" customWidth="1"/>
    <col min="3625" max="3625" width="5.875" style="448" customWidth="1"/>
    <col min="3626" max="3626" width="6.625" style="448" customWidth="1"/>
    <col min="3627" max="3628" width="6.25" style="448" customWidth="1"/>
    <col min="3629" max="3629" width="6.5" style="448" customWidth="1"/>
    <col min="3630" max="3632" width="6.75" style="448" customWidth="1"/>
    <col min="3633" max="3633" width="3.25" style="448" customWidth="1"/>
    <col min="3634" max="3634" width="3.375" style="448" customWidth="1"/>
    <col min="3635" max="3635" width="7.375" style="448" customWidth="1"/>
    <col min="3636" max="3636" width="7.25" style="448" customWidth="1"/>
    <col min="3637" max="3640" width="6.5" style="448" customWidth="1"/>
    <col min="3641" max="3641" width="2.375" style="448" customWidth="1"/>
    <col min="3642" max="3642" width="5.625" style="448" customWidth="1"/>
    <col min="3643" max="3643" width="2.125" style="448" customWidth="1"/>
    <col min="3644" max="3644" width="5.25" style="448" customWidth="1"/>
    <col min="3645" max="3645" width="6.25" style="448" customWidth="1"/>
    <col min="3646" max="3879" width="9" style="448"/>
    <col min="3880" max="3880" width="6.625" style="448" customWidth="1"/>
    <col min="3881" max="3881" width="5.875" style="448" customWidth="1"/>
    <col min="3882" max="3882" width="6.625" style="448" customWidth="1"/>
    <col min="3883" max="3884" width="6.25" style="448" customWidth="1"/>
    <col min="3885" max="3885" width="6.5" style="448" customWidth="1"/>
    <col min="3886" max="3888" width="6.75" style="448" customWidth="1"/>
    <col min="3889" max="3889" width="3.25" style="448" customWidth="1"/>
    <col min="3890" max="3890" width="3.375" style="448" customWidth="1"/>
    <col min="3891" max="3891" width="7.375" style="448" customWidth="1"/>
    <col min="3892" max="3892" width="7.25" style="448" customWidth="1"/>
    <col min="3893" max="3896" width="6.5" style="448" customWidth="1"/>
    <col min="3897" max="3897" width="2.375" style="448" customWidth="1"/>
    <col min="3898" max="3898" width="5.625" style="448" customWidth="1"/>
    <col min="3899" max="3899" width="2.125" style="448" customWidth="1"/>
    <col min="3900" max="3900" width="5.25" style="448" customWidth="1"/>
    <col min="3901" max="3901" width="6.25" style="448" customWidth="1"/>
    <col min="3902" max="4135" width="9" style="448"/>
    <col min="4136" max="4136" width="6.625" style="448" customWidth="1"/>
    <col min="4137" max="4137" width="5.875" style="448" customWidth="1"/>
    <col min="4138" max="4138" width="6.625" style="448" customWidth="1"/>
    <col min="4139" max="4140" width="6.25" style="448" customWidth="1"/>
    <col min="4141" max="4141" width="6.5" style="448" customWidth="1"/>
    <col min="4142" max="4144" width="6.75" style="448" customWidth="1"/>
    <col min="4145" max="4145" width="3.25" style="448" customWidth="1"/>
    <col min="4146" max="4146" width="3.375" style="448" customWidth="1"/>
    <col min="4147" max="4147" width="7.375" style="448" customWidth="1"/>
    <col min="4148" max="4148" width="7.25" style="448" customWidth="1"/>
    <col min="4149" max="4152" width="6.5" style="448" customWidth="1"/>
    <col min="4153" max="4153" width="2.375" style="448" customWidth="1"/>
    <col min="4154" max="4154" width="5.625" style="448" customWidth="1"/>
    <col min="4155" max="4155" width="2.125" style="448" customWidth="1"/>
    <col min="4156" max="4156" width="5.25" style="448" customWidth="1"/>
    <col min="4157" max="4157" width="6.25" style="448" customWidth="1"/>
    <col min="4158" max="4391" width="9" style="448"/>
    <col min="4392" max="4392" width="6.625" style="448" customWidth="1"/>
    <col min="4393" max="4393" width="5.875" style="448" customWidth="1"/>
    <col min="4394" max="4394" width="6.625" style="448" customWidth="1"/>
    <col min="4395" max="4396" width="6.25" style="448" customWidth="1"/>
    <col min="4397" max="4397" width="6.5" style="448" customWidth="1"/>
    <col min="4398" max="4400" width="6.75" style="448" customWidth="1"/>
    <col min="4401" max="4401" width="3.25" style="448" customWidth="1"/>
    <col min="4402" max="4402" width="3.375" style="448" customWidth="1"/>
    <col min="4403" max="4403" width="7.375" style="448" customWidth="1"/>
    <col min="4404" max="4404" width="7.25" style="448" customWidth="1"/>
    <col min="4405" max="4408" width="6.5" style="448" customWidth="1"/>
    <col min="4409" max="4409" width="2.375" style="448" customWidth="1"/>
    <col min="4410" max="4410" width="5.625" style="448" customWidth="1"/>
    <col min="4411" max="4411" width="2.125" style="448" customWidth="1"/>
    <col min="4412" max="4412" width="5.25" style="448" customWidth="1"/>
    <col min="4413" max="4413" width="6.25" style="448" customWidth="1"/>
    <col min="4414" max="4647" width="9" style="448"/>
    <col min="4648" max="4648" width="6.625" style="448" customWidth="1"/>
    <col min="4649" max="4649" width="5.875" style="448" customWidth="1"/>
    <col min="4650" max="4650" width="6.625" style="448" customWidth="1"/>
    <col min="4651" max="4652" width="6.25" style="448" customWidth="1"/>
    <col min="4653" max="4653" width="6.5" style="448" customWidth="1"/>
    <col min="4654" max="4656" width="6.75" style="448" customWidth="1"/>
    <col min="4657" max="4657" width="3.25" style="448" customWidth="1"/>
    <col min="4658" max="4658" width="3.375" style="448" customWidth="1"/>
    <col min="4659" max="4659" width="7.375" style="448" customWidth="1"/>
    <col min="4660" max="4660" width="7.25" style="448" customWidth="1"/>
    <col min="4661" max="4664" width="6.5" style="448" customWidth="1"/>
    <col min="4665" max="4665" width="2.375" style="448" customWidth="1"/>
    <col min="4666" max="4666" width="5.625" style="448" customWidth="1"/>
    <col min="4667" max="4667" width="2.125" style="448" customWidth="1"/>
    <col min="4668" max="4668" width="5.25" style="448" customWidth="1"/>
    <col min="4669" max="4669" width="6.25" style="448" customWidth="1"/>
    <col min="4670" max="4903" width="9" style="448"/>
    <col min="4904" max="4904" width="6.625" style="448" customWidth="1"/>
    <col min="4905" max="4905" width="5.875" style="448" customWidth="1"/>
    <col min="4906" max="4906" width="6.625" style="448" customWidth="1"/>
    <col min="4907" max="4908" width="6.25" style="448" customWidth="1"/>
    <col min="4909" max="4909" width="6.5" style="448" customWidth="1"/>
    <col min="4910" max="4912" width="6.75" style="448" customWidth="1"/>
    <col min="4913" max="4913" width="3.25" style="448" customWidth="1"/>
    <col min="4914" max="4914" width="3.375" style="448" customWidth="1"/>
    <col min="4915" max="4915" width="7.375" style="448" customWidth="1"/>
    <col min="4916" max="4916" width="7.25" style="448" customWidth="1"/>
    <col min="4917" max="4920" width="6.5" style="448" customWidth="1"/>
    <col min="4921" max="4921" width="2.375" style="448" customWidth="1"/>
    <col min="4922" max="4922" width="5.625" style="448" customWidth="1"/>
    <col min="4923" max="4923" width="2.125" style="448" customWidth="1"/>
    <col min="4924" max="4924" width="5.25" style="448" customWidth="1"/>
    <col min="4925" max="4925" width="6.25" style="448" customWidth="1"/>
    <col min="4926" max="5159" width="9" style="448"/>
    <col min="5160" max="5160" width="6.625" style="448" customWidth="1"/>
    <col min="5161" max="5161" width="5.875" style="448" customWidth="1"/>
    <col min="5162" max="5162" width="6.625" style="448" customWidth="1"/>
    <col min="5163" max="5164" width="6.25" style="448" customWidth="1"/>
    <col min="5165" max="5165" width="6.5" style="448" customWidth="1"/>
    <col min="5166" max="5168" width="6.75" style="448" customWidth="1"/>
    <col min="5169" max="5169" width="3.25" style="448" customWidth="1"/>
    <col min="5170" max="5170" width="3.375" style="448" customWidth="1"/>
    <col min="5171" max="5171" width="7.375" style="448" customWidth="1"/>
    <col min="5172" max="5172" width="7.25" style="448" customWidth="1"/>
    <col min="5173" max="5176" width="6.5" style="448" customWidth="1"/>
    <col min="5177" max="5177" width="2.375" style="448" customWidth="1"/>
    <col min="5178" max="5178" width="5.625" style="448" customWidth="1"/>
    <col min="5179" max="5179" width="2.125" style="448" customWidth="1"/>
    <col min="5180" max="5180" width="5.25" style="448" customWidth="1"/>
    <col min="5181" max="5181" width="6.25" style="448" customWidth="1"/>
    <col min="5182" max="5415" width="9" style="448"/>
    <col min="5416" max="5416" width="6.625" style="448" customWidth="1"/>
    <col min="5417" max="5417" width="5.875" style="448" customWidth="1"/>
    <col min="5418" max="5418" width="6.625" style="448" customWidth="1"/>
    <col min="5419" max="5420" width="6.25" style="448" customWidth="1"/>
    <col min="5421" max="5421" width="6.5" style="448" customWidth="1"/>
    <col min="5422" max="5424" width="6.75" style="448" customWidth="1"/>
    <col min="5425" max="5425" width="3.25" style="448" customWidth="1"/>
    <col min="5426" max="5426" width="3.375" style="448" customWidth="1"/>
    <col min="5427" max="5427" width="7.375" style="448" customWidth="1"/>
    <col min="5428" max="5428" width="7.25" style="448" customWidth="1"/>
    <col min="5429" max="5432" width="6.5" style="448" customWidth="1"/>
    <col min="5433" max="5433" width="2.375" style="448" customWidth="1"/>
    <col min="5434" max="5434" width="5.625" style="448" customWidth="1"/>
    <col min="5435" max="5435" width="2.125" style="448" customWidth="1"/>
    <col min="5436" max="5436" width="5.25" style="448" customWidth="1"/>
    <col min="5437" max="5437" width="6.25" style="448" customWidth="1"/>
    <col min="5438" max="5671" width="9" style="448"/>
    <col min="5672" max="5672" width="6.625" style="448" customWidth="1"/>
    <col min="5673" max="5673" width="5.875" style="448" customWidth="1"/>
    <col min="5674" max="5674" width="6.625" style="448" customWidth="1"/>
    <col min="5675" max="5676" width="6.25" style="448" customWidth="1"/>
    <col min="5677" max="5677" width="6.5" style="448" customWidth="1"/>
    <col min="5678" max="5680" width="6.75" style="448" customWidth="1"/>
    <col min="5681" max="5681" width="3.25" style="448" customWidth="1"/>
    <col min="5682" max="5682" width="3.375" style="448" customWidth="1"/>
    <col min="5683" max="5683" width="7.375" style="448" customWidth="1"/>
    <col min="5684" max="5684" width="7.25" style="448" customWidth="1"/>
    <col min="5685" max="5688" width="6.5" style="448" customWidth="1"/>
    <col min="5689" max="5689" width="2.375" style="448" customWidth="1"/>
    <col min="5690" max="5690" width="5.625" style="448" customWidth="1"/>
    <col min="5691" max="5691" width="2.125" style="448" customWidth="1"/>
    <col min="5692" max="5692" width="5.25" style="448" customWidth="1"/>
    <col min="5693" max="5693" width="6.25" style="448" customWidth="1"/>
    <col min="5694" max="5927" width="9" style="448"/>
    <col min="5928" max="5928" width="6.625" style="448" customWidth="1"/>
    <col min="5929" max="5929" width="5.875" style="448" customWidth="1"/>
    <col min="5930" max="5930" width="6.625" style="448" customWidth="1"/>
    <col min="5931" max="5932" width="6.25" style="448" customWidth="1"/>
    <col min="5933" max="5933" width="6.5" style="448" customWidth="1"/>
    <col min="5934" max="5936" width="6.75" style="448" customWidth="1"/>
    <col min="5937" max="5937" width="3.25" style="448" customWidth="1"/>
    <col min="5938" max="5938" width="3.375" style="448" customWidth="1"/>
    <col min="5939" max="5939" width="7.375" style="448" customWidth="1"/>
    <col min="5940" max="5940" width="7.25" style="448" customWidth="1"/>
    <col min="5941" max="5944" width="6.5" style="448" customWidth="1"/>
    <col min="5945" max="5945" width="2.375" style="448" customWidth="1"/>
    <col min="5946" max="5946" width="5.625" style="448" customWidth="1"/>
    <col min="5947" max="5947" width="2.125" style="448" customWidth="1"/>
    <col min="5948" max="5948" width="5.25" style="448" customWidth="1"/>
    <col min="5949" max="5949" width="6.25" style="448" customWidth="1"/>
    <col min="5950" max="6183" width="9" style="448"/>
    <col min="6184" max="6184" width="6.625" style="448" customWidth="1"/>
    <col min="6185" max="6185" width="5.875" style="448" customWidth="1"/>
    <col min="6186" max="6186" width="6.625" style="448" customWidth="1"/>
    <col min="6187" max="6188" width="6.25" style="448" customWidth="1"/>
    <col min="6189" max="6189" width="6.5" style="448" customWidth="1"/>
    <col min="6190" max="6192" width="6.75" style="448" customWidth="1"/>
    <col min="6193" max="6193" width="3.25" style="448" customWidth="1"/>
    <col min="6194" max="6194" width="3.375" style="448" customWidth="1"/>
    <col min="6195" max="6195" width="7.375" style="448" customWidth="1"/>
    <col min="6196" max="6196" width="7.25" style="448" customWidth="1"/>
    <col min="6197" max="6200" width="6.5" style="448" customWidth="1"/>
    <col min="6201" max="6201" width="2.375" style="448" customWidth="1"/>
    <col min="6202" max="6202" width="5.625" style="448" customWidth="1"/>
    <col min="6203" max="6203" width="2.125" style="448" customWidth="1"/>
    <col min="6204" max="6204" width="5.25" style="448" customWidth="1"/>
    <col min="6205" max="6205" width="6.25" style="448" customWidth="1"/>
    <col min="6206" max="6439" width="9" style="448"/>
    <col min="6440" max="6440" width="6.625" style="448" customWidth="1"/>
    <col min="6441" max="6441" width="5.875" style="448" customWidth="1"/>
    <col min="6442" max="6442" width="6.625" style="448" customWidth="1"/>
    <col min="6443" max="6444" width="6.25" style="448" customWidth="1"/>
    <col min="6445" max="6445" width="6.5" style="448" customWidth="1"/>
    <col min="6446" max="6448" width="6.75" style="448" customWidth="1"/>
    <col min="6449" max="6449" width="3.25" style="448" customWidth="1"/>
    <col min="6450" max="6450" width="3.375" style="448" customWidth="1"/>
    <col min="6451" max="6451" width="7.375" style="448" customWidth="1"/>
    <col min="6452" max="6452" width="7.25" style="448" customWidth="1"/>
    <col min="6453" max="6456" width="6.5" style="448" customWidth="1"/>
    <col min="6457" max="6457" width="2.375" style="448" customWidth="1"/>
    <col min="6458" max="6458" width="5.625" style="448" customWidth="1"/>
    <col min="6459" max="6459" width="2.125" style="448" customWidth="1"/>
    <col min="6460" max="6460" width="5.25" style="448" customWidth="1"/>
    <col min="6461" max="6461" width="6.25" style="448" customWidth="1"/>
    <col min="6462" max="6695" width="9" style="448"/>
    <col min="6696" max="6696" width="6.625" style="448" customWidth="1"/>
    <col min="6697" max="6697" width="5.875" style="448" customWidth="1"/>
    <col min="6698" max="6698" width="6.625" style="448" customWidth="1"/>
    <col min="6699" max="6700" width="6.25" style="448" customWidth="1"/>
    <col min="6701" max="6701" width="6.5" style="448" customWidth="1"/>
    <col min="6702" max="6704" width="6.75" style="448" customWidth="1"/>
    <col min="6705" max="6705" width="3.25" style="448" customWidth="1"/>
    <col min="6706" max="6706" width="3.375" style="448" customWidth="1"/>
    <col min="6707" max="6707" width="7.375" style="448" customWidth="1"/>
    <col min="6708" max="6708" width="7.25" style="448" customWidth="1"/>
    <col min="6709" max="6712" width="6.5" style="448" customWidth="1"/>
    <col min="6713" max="6713" width="2.375" style="448" customWidth="1"/>
    <col min="6714" max="6714" width="5.625" style="448" customWidth="1"/>
    <col min="6715" max="6715" width="2.125" style="448" customWidth="1"/>
    <col min="6716" max="6716" width="5.25" style="448" customWidth="1"/>
    <col min="6717" max="6717" width="6.25" style="448" customWidth="1"/>
    <col min="6718" max="6951" width="9" style="448"/>
    <col min="6952" max="6952" width="6.625" style="448" customWidth="1"/>
    <col min="6953" max="6953" width="5.875" style="448" customWidth="1"/>
    <col min="6954" max="6954" width="6.625" style="448" customWidth="1"/>
    <col min="6955" max="6956" width="6.25" style="448" customWidth="1"/>
    <col min="6957" max="6957" width="6.5" style="448" customWidth="1"/>
    <col min="6958" max="6960" width="6.75" style="448" customWidth="1"/>
    <col min="6961" max="6961" width="3.25" style="448" customWidth="1"/>
    <col min="6962" max="6962" width="3.375" style="448" customWidth="1"/>
    <col min="6963" max="6963" width="7.375" style="448" customWidth="1"/>
    <col min="6964" max="6964" width="7.25" style="448" customWidth="1"/>
    <col min="6965" max="6968" width="6.5" style="448" customWidth="1"/>
    <col min="6969" max="6969" width="2.375" style="448" customWidth="1"/>
    <col min="6970" max="6970" width="5.625" style="448" customWidth="1"/>
    <col min="6971" max="6971" width="2.125" style="448" customWidth="1"/>
    <col min="6972" max="6972" width="5.25" style="448" customWidth="1"/>
    <col min="6973" max="6973" width="6.25" style="448" customWidth="1"/>
    <col min="6974" max="7207" width="9" style="448"/>
    <col min="7208" max="7208" width="6.625" style="448" customWidth="1"/>
    <col min="7209" max="7209" width="5.875" style="448" customWidth="1"/>
    <col min="7210" max="7210" width="6.625" style="448" customWidth="1"/>
    <col min="7211" max="7212" width="6.25" style="448" customWidth="1"/>
    <col min="7213" max="7213" width="6.5" style="448" customWidth="1"/>
    <col min="7214" max="7216" width="6.75" style="448" customWidth="1"/>
    <col min="7217" max="7217" width="3.25" style="448" customWidth="1"/>
    <col min="7218" max="7218" width="3.375" style="448" customWidth="1"/>
    <col min="7219" max="7219" width="7.375" style="448" customWidth="1"/>
    <col min="7220" max="7220" width="7.25" style="448" customWidth="1"/>
    <col min="7221" max="7224" width="6.5" style="448" customWidth="1"/>
    <col min="7225" max="7225" width="2.375" style="448" customWidth="1"/>
    <col min="7226" max="7226" width="5.625" style="448" customWidth="1"/>
    <col min="7227" max="7227" width="2.125" style="448" customWidth="1"/>
    <col min="7228" max="7228" width="5.25" style="448" customWidth="1"/>
    <col min="7229" max="7229" width="6.25" style="448" customWidth="1"/>
    <col min="7230" max="7463" width="9" style="448"/>
    <col min="7464" max="7464" width="6.625" style="448" customWidth="1"/>
    <col min="7465" max="7465" width="5.875" style="448" customWidth="1"/>
    <col min="7466" max="7466" width="6.625" style="448" customWidth="1"/>
    <col min="7467" max="7468" width="6.25" style="448" customWidth="1"/>
    <col min="7469" max="7469" width="6.5" style="448" customWidth="1"/>
    <col min="7470" max="7472" width="6.75" style="448" customWidth="1"/>
    <col min="7473" max="7473" width="3.25" style="448" customWidth="1"/>
    <col min="7474" max="7474" width="3.375" style="448" customWidth="1"/>
    <col min="7475" max="7475" width="7.375" style="448" customWidth="1"/>
    <col min="7476" max="7476" width="7.25" style="448" customWidth="1"/>
    <col min="7477" max="7480" width="6.5" style="448" customWidth="1"/>
    <col min="7481" max="7481" width="2.375" style="448" customWidth="1"/>
    <col min="7482" max="7482" width="5.625" style="448" customWidth="1"/>
    <col min="7483" max="7483" width="2.125" style="448" customWidth="1"/>
    <col min="7484" max="7484" width="5.25" style="448" customWidth="1"/>
    <col min="7485" max="7485" width="6.25" style="448" customWidth="1"/>
    <col min="7486" max="7719" width="9" style="448"/>
    <col min="7720" max="7720" width="6.625" style="448" customWidth="1"/>
    <col min="7721" max="7721" width="5.875" style="448" customWidth="1"/>
    <col min="7722" max="7722" width="6.625" style="448" customWidth="1"/>
    <col min="7723" max="7724" width="6.25" style="448" customWidth="1"/>
    <col min="7725" max="7725" width="6.5" style="448" customWidth="1"/>
    <col min="7726" max="7728" width="6.75" style="448" customWidth="1"/>
    <col min="7729" max="7729" width="3.25" style="448" customWidth="1"/>
    <col min="7730" max="7730" width="3.375" style="448" customWidth="1"/>
    <col min="7731" max="7731" width="7.375" style="448" customWidth="1"/>
    <col min="7732" max="7732" width="7.25" style="448" customWidth="1"/>
    <col min="7733" max="7736" width="6.5" style="448" customWidth="1"/>
    <col min="7737" max="7737" width="2.375" style="448" customWidth="1"/>
    <col min="7738" max="7738" width="5.625" style="448" customWidth="1"/>
    <col min="7739" max="7739" width="2.125" style="448" customWidth="1"/>
    <col min="7740" max="7740" width="5.25" style="448" customWidth="1"/>
    <col min="7741" max="7741" width="6.25" style="448" customWidth="1"/>
    <col min="7742" max="7975" width="9" style="448"/>
    <col min="7976" max="7976" width="6.625" style="448" customWidth="1"/>
    <col min="7977" max="7977" width="5.875" style="448" customWidth="1"/>
    <col min="7978" max="7978" width="6.625" style="448" customWidth="1"/>
    <col min="7979" max="7980" width="6.25" style="448" customWidth="1"/>
    <col min="7981" max="7981" width="6.5" style="448" customWidth="1"/>
    <col min="7982" max="7984" width="6.75" style="448" customWidth="1"/>
    <col min="7985" max="7985" width="3.25" style="448" customWidth="1"/>
    <col min="7986" max="7986" width="3.375" style="448" customWidth="1"/>
    <col min="7987" max="7987" width="7.375" style="448" customWidth="1"/>
    <col min="7988" max="7988" width="7.25" style="448" customWidth="1"/>
    <col min="7989" max="7992" width="6.5" style="448" customWidth="1"/>
    <col min="7993" max="7993" width="2.375" style="448" customWidth="1"/>
    <col min="7994" max="7994" width="5.625" style="448" customWidth="1"/>
    <col min="7995" max="7995" width="2.125" style="448" customWidth="1"/>
    <col min="7996" max="7996" width="5.25" style="448" customWidth="1"/>
    <col min="7997" max="7997" width="6.25" style="448" customWidth="1"/>
    <col min="7998" max="8231" width="9" style="448"/>
    <col min="8232" max="8232" width="6.625" style="448" customWidth="1"/>
    <col min="8233" max="8233" width="5.875" style="448" customWidth="1"/>
    <col min="8234" max="8234" width="6.625" style="448" customWidth="1"/>
    <col min="8235" max="8236" width="6.25" style="448" customWidth="1"/>
    <col min="8237" max="8237" width="6.5" style="448" customWidth="1"/>
    <col min="8238" max="8240" width="6.75" style="448" customWidth="1"/>
    <col min="8241" max="8241" width="3.25" style="448" customWidth="1"/>
    <col min="8242" max="8242" width="3.375" style="448" customWidth="1"/>
    <col min="8243" max="8243" width="7.375" style="448" customWidth="1"/>
    <col min="8244" max="8244" width="7.25" style="448" customWidth="1"/>
    <col min="8245" max="8248" width="6.5" style="448" customWidth="1"/>
    <col min="8249" max="8249" width="2.375" style="448" customWidth="1"/>
    <col min="8250" max="8250" width="5.625" style="448" customWidth="1"/>
    <col min="8251" max="8251" width="2.125" style="448" customWidth="1"/>
    <col min="8252" max="8252" width="5.25" style="448" customWidth="1"/>
    <col min="8253" max="8253" width="6.25" style="448" customWidth="1"/>
    <col min="8254" max="8487" width="9" style="448"/>
    <col min="8488" max="8488" width="6.625" style="448" customWidth="1"/>
    <col min="8489" max="8489" width="5.875" style="448" customWidth="1"/>
    <col min="8490" max="8490" width="6.625" style="448" customWidth="1"/>
    <col min="8491" max="8492" width="6.25" style="448" customWidth="1"/>
    <col min="8493" max="8493" width="6.5" style="448" customWidth="1"/>
    <col min="8494" max="8496" width="6.75" style="448" customWidth="1"/>
    <col min="8497" max="8497" width="3.25" style="448" customWidth="1"/>
    <col min="8498" max="8498" width="3.375" style="448" customWidth="1"/>
    <col min="8499" max="8499" width="7.375" style="448" customWidth="1"/>
    <col min="8500" max="8500" width="7.25" style="448" customWidth="1"/>
    <col min="8501" max="8504" width="6.5" style="448" customWidth="1"/>
    <col min="8505" max="8505" width="2.375" style="448" customWidth="1"/>
    <col min="8506" max="8506" width="5.625" style="448" customWidth="1"/>
    <col min="8507" max="8507" width="2.125" style="448" customWidth="1"/>
    <col min="8508" max="8508" width="5.25" style="448" customWidth="1"/>
    <col min="8509" max="8509" width="6.25" style="448" customWidth="1"/>
    <col min="8510" max="8743" width="9" style="448"/>
    <col min="8744" max="8744" width="6.625" style="448" customWidth="1"/>
    <col min="8745" max="8745" width="5.875" style="448" customWidth="1"/>
    <col min="8746" max="8746" width="6.625" style="448" customWidth="1"/>
    <col min="8747" max="8748" width="6.25" style="448" customWidth="1"/>
    <col min="8749" max="8749" width="6.5" style="448" customWidth="1"/>
    <col min="8750" max="8752" width="6.75" style="448" customWidth="1"/>
    <col min="8753" max="8753" width="3.25" style="448" customWidth="1"/>
    <col min="8754" max="8754" width="3.375" style="448" customWidth="1"/>
    <col min="8755" max="8755" width="7.375" style="448" customWidth="1"/>
    <col min="8756" max="8756" width="7.25" style="448" customWidth="1"/>
    <col min="8757" max="8760" width="6.5" style="448" customWidth="1"/>
    <col min="8761" max="8761" width="2.375" style="448" customWidth="1"/>
    <col min="8762" max="8762" width="5.625" style="448" customWidth="1"/>
    <col min="8763" max="8763" width="2.125" style="448" customWidth="1"/>
    <col min="8764" max="8764" width="5.25" style="448" customWidth="1"/>
    <col min="8765" max="8765" width="6.25" style="448" customWidth="1"/>
    <col min="8766" max="8999" width="9" style="448"/>
    <col min="9000" max="9000" width="6.625" style="448" customWidth="1"/>
    <col min="9001" max="9001" width="5.875" style="448" customWidth="1"/>
    <col min="9002" max="9002" width="6.625" style="448" customWidth="1"/>
    <col min="9003" max="9004" width="6.25" style="448" customWidth="1"/>
    <col min="9005" max="9005" width="6.5" style="448" customWidth="1"/>
    <col min="9006" max="9008" width="6.75" style="448" customWidth="1"/>
    <col min="9009" max="9009" width="3.25" style="448" customWidth="1"/>
    <col min="9010" max="9010" width="3.375" style="448" customWidth="1"/>
    <col min="9011" max="9011" width="7.375" style="448" customWidth="1"/>
    <col min="9012" max="9012" width="7.25" style="448" customWidth="1"/>
    <col min="9013" max="9016" width="6.5" style="448" customWidth="1"/>
    <col min="9017" max="9017" width="2.375" style="448" customWidth="1"/>
    <col min="9018" max="9018" width="5.625" style="448" customWidth="1"/>
    <col min="9019" max="9019" width="2.125" style="448" customWidth="1"/>
    <col min="9020" max="9020" width="5.25" style="448" customWidth="1"/>
    <col min="9021" max="9021" width="6.25" style="448" customWidth="1"/>
    <col min="9022" max="9255" width="9" style="448"/>
    <col min="9256" max="9256" width="6.625" style="448" customWidth="1"/>
    <col min="9257" max="9257" width="5.875" style="448" customWidth="1"/>
    <col min="9258" max="9258" width="6.625" style="448" customWidth="1"/>
    <col min="9259" max="9260" width="6.25" style="448" customWidth="1"/>
    <col min="9261" max="9261" width="6.5" style="448" customWidth="1"/>
    <col min="9262" max="9264" width="6.75" style="448" customWidth="1"/>
    <col min="9265" max="9265" width="3.25" style="448" customWidth="1"/>
    <col min="9266" max="9266" width="3.375" style="448" customWidth="1"/>
    <col min="9267" max="9267" width="7.375" style="448" customWidth="1"/>
    <col min="9268" max="9268" width="7.25" style="448" customWidth="1"/>
    <col min="9269" max="9272" width="6.5" style="448" customWidth="1"/>
    <col min="9273" max="9273" width="2.375" style="448" customWidth="1"/>
    <col min="9274" max="9274" width="5.625" style="448" customWidth="1"/>
    <col min="9275" max="9275" width="2.125" style="448" customWidth="1"/>
    <col min="9276" max="9276" width="5.25" style="448" customWidth="1"/>
    <col min="9277" max="9277" width="6.25" style="448" customWidth="1"/>
    <col min="9278" max="9511" width="9" style="448"/>
    <col min="9512" max="9512" width="6.625" style="448" customWidth="1"/>
    <col min="9513" max="9513" width="5.875" style="448" customWidth="1"/>
    <col min="9514" max="9514" width="6.625" style="448" customWidth="1"/>
    <col min="9515" max="9516" width="6.25" style="448" customWidth="1"/>
    <col min="9517" max="9517" width="6.5" style="448" customWidth="1"/>
    <col min="9518" max="9520" width="6.75" style="448" customWidth="1"/>
    <col min="9521" max="9521" width="3.25" style="448" customWidth="1"/>
    <col min="9522" max="9522" width="3.375" style="448" customWidth="1"/>
    <col min="9523" max="9523" width="7.375" style="448" customWidth="1"/>
    <col min="9524" max="9524" width="7.25" style="448" customWidth="1"/>
    <col min="9525" max="9528" width="6.5" style="448" customWidth="1"/>
    <col min="9529" max="9529" width="2.375" style="448" customWidth="1"/>
    <col min="9530" max="9530" width="5.625" style="448" customWidth="1"/>
    <col min="9531" max="9531" width="2.125" style="448" customWidth="1"/>
    <col min="9532" max="9532" width="5.25" style="448" customWidth="1"/>
    <col min="9533" max="9533" width="6.25" style="448" customWidth="1"/>
    <col min="9534" max="9767" width="9" style="448"/>
    <col min="9768" max="9768" width="6.625" style="448" customWidth="1"/>
    <col min="9769" max="9769" width="5.875" style="448" customWidth="1"/>
    <col min="9770" max="9770" width="6.625" style="448" customWidth="1"/>
    <col min="9771" max="9772" width="6.25" style="448" customWidth="1"/>
    <col min="9773" max="9773" width="6.5" style="448" customWidth="1"/>
    <col min="9774" max="9776" width="6.75" style="448" customWidth="1"/>
    <col min="9777" max="9777" width="3.25" style="448" customWidth="1"/>
    <col min="9778" max="9778" width="3.375" style="448" customWidth="1"/>
    <col min="9779" max="9779" width="7.375" style="448" customWidth="1"/>
    <col min="9780" max="9780" width="7.25" style="448" customWidth="1"/>
    <col min="9781" max="9784" width="6.5" style="448" customWidth="1"/>
    <col min="9785" max="9785" width="2.375" style="448" customWidth="1"/>
    <col min="9786" max="9786" width="5.625" style="448" customWidth="1"/>
    <col min="9787" max="9787" width="2.125" style="448" customWidth="1"/>
    <col min="9788" max="9788" width="5.25" style="448" customWidth="1"/>
    <col min="9789" max="9789" width="6.25" style="448" customWidth="1"/>
    <col min="9790" max="10023" width="9" style="448"/>
    <col min="10024" max="10024" width="6.625" style="448" customWidth="1"/>
    <col min="10025" max="10025" width="5.875" style="448" customWidth="1"/>
    <col min="10026" max="10026" width="6.625" style="448" customWidth="1"/>
    <col min="10027" max="10028" width="6.25" style="448" customWidth="1"/>
    <col min="10029" max="10029" width="6.5" style="448" customWidth="1"/>
    <col min="10030" max="10032" width="6.75" style="448" customWidth="1"/>
    <col min="10033" max="10033" width="3.25" style="448" customWidth="1"/>
    <col min="10034" max="10034" width="3.375" style="448" customWidth="1"/>
    <col min="10035" max="10035" width="7.375" style="448" customWidth="1"/>
    <col min="10036" max="10036" width="7.25" style="448" customWidth="1"/>
    <col min="10037" max="10040" width="6.5" style="448" customWidth="1"/>
    <col min="10041" max="10041" width="2.375" style="448" customWidth="1"/>
    <col min="10042" max="10042" width="5.625" style="448" customWidth="1"/>
    <col min="10043" max="10043" width="2.125" style="448" customWidth="1"/>
    <col min="10044" max="10044" width="5.25" style="448" customWidth="1"/>
    <col min="10045" max="10045" width="6.25" style="448" customWidth="1"/>
    <col min="10046" max="10279" width="9" style="448"/>
    <col min="10280" max="10280" width="6.625" style="448" customWidth="1"/>
    <col min="10281" max="10281" width="5.875" style="448" customWidth="1"/>
    <col min="10282" max="10282" width="6.625" style="448" customWidth="1"/>
    <col min="10283" max="10284" width="6.25" style="448" customWidth="1"/>
    <col min="10285" max="10285" width="6.5" style="448" customWidth="1"/>
    <col min="10286" max="10288" width="6.75" style="448" customWidth="1"/>
    <col min="10289" max="10289" width="3.25" style="448" customWidth="1"/>
    <col min="10290" max="10290" width="3.375" style="448" customWidth="1"/>
    <col min="10291" max="10291" width="7.375" style="448" customWidth="1"/>
    <col min="10292" max="10292" width="7.25" style="448" customWidth="1"/>
    <col min="10293" max="10296" width="6.5" style="448" customWidth="1"/>
    <col min="10297" max="10297" width="2.375" style="448" customWidth="1"/>
    <col min="10298" max="10298" width="5.625" style="448" customWidth="1"/>
    <col min="10299" max="10299" width="2.125" style="448" customWidth="1"/>
    <col min="10300" max="10300" width="5.25" style="448" customWidth="1"/>
    <col min="10301" max="10301" width="6.25" style="448" customWidth="1"/>
    <col min="10302" max="10535" width="9" style="448"/>
    <col min="10536" max="10536" width="6.625" style="448" customWidth="1"/>
    <col min="10537" max="10537" width="5.875" style="448" customWidth="1"/>
    <col min="10538" max="10538" width="6.625" style="448" customWidth="1"/>
    <col min="10539" max="10540" width="6.25" style="448" customWidth="1"/>
    <col min="10541" max="10541" width="6.5" style="448" customWidth="1"/>
    <col min="10542" max="10544" width="6.75" style="448" customWidth="1"/>
    <col min="10545" max="10545" width="3.25" style="448" customWidth="1"/>
    <col min="10546" max="10546" width="3.375" style="448" customWidth="1"/>
    <col min="10547" max="10547" width="7.375" style="448" customWidth="1"/>
    <col min="10548" max="10548" width="7.25" style="448" customWidth="1"/>
    <col min="10549" max="10552" width="6.5" style="448" customWidth="1"/>
    <col min="10553" max="10553" width="2.375" style="448" customWidth="1"/>
    <col min="10554" max="10554" width="5.625" style="448" customWidth="1"/>
    <col min="10555" max="10555" width="2.125" style="448" customWidth="1"/>
    <col min="10556" max="10556" width="5.25" style="448" customWidth="1"/>
    <col min="10557" max="10557" width="6.25" style="448" customWidth="1"/>
    <col min="10558" max="10791" width="9" style="448"/>
    <col min="10792" max="10792" width="6.625" style="448" customWidth="1"/>
    <col min="10793" max="10793" width="5.875" style="448" customWidth="1"/>
    <col min="10794" max="10794" width="6.625" style="448" customWidth="1"/>
    <col min="10795" max="10796" width="6.25" style="448" customWidth="1"/>
    <col min="10797" max="10797" width="6.5" style="448" customWidth="1"/>
    <col min="10798" max="10800" width="6.75" style="448" customWidth="1"/>
    <col min="10801" max="10801" width="3.25" style="448" customWidth="1"/>
    <col min="10802" max="10802" width="3.375" style="448" customWidth="1"/>
    <col min="10803" max="10803" width="7.375" style="448" customWidth="1"/>
    <col min="10804" max="10804" width="7.25" style="448" customWidth="1"/>
    <col min="10805" max="10808" width="6.5" style="448" customWidth="1"/>
    <col min="10809" max="10809" width="2.375" style="448" customWidth="1"/>
    <col min="10810" max="10810" width="5.625" style="448" customWidth="1"/>
    <col min="10811" max="10811" width="2.125" style="448" customWidth="1"/>
    <col min="10812" max="10812" width="5.25" style="448" customWidth="1"/>
    <col min="10813" max="10813" width="6.25" style="448" customWidth="1"/>
    <col min="10814" max="11047" width="9" style="448"/>
    <col min="11048" max="11048" width="6.625" style="448" customWidth="1"/>
    <col min="11049" max="11049" width="5.875" style="448" customWidth="1"/>
    <col min="11050" max="11050" width="6.625" style="448" customWidth="1"/>
    <col min="11051" max="11052" width="6.25" style="448" customWidth="1"/>
    <col min="11053" max="11053" width="6.5" style="448" customWidth="1"/>
    <col min="11054" max="11056" width="6.75" style="448" customWidth="1"/>
    <col min="11057" max="11057" width="3.25" style="448" customWidth="1"/>
    <col min="11058" max="11058" width="3.375" style="448" customWidth="1"/>
    <col min="11059" max="11059" width="7.375" style="448" customWidth="1"/>
    <col min="11060" max="11060" width="7.25" style="448" customWidth="1"/>
    <col min="11061" max="11064" width="6.5" style="448" customWidth="1"/>
    <col min="11065" max="11065" width="2.375" style="448" customWidth="1"/>
    <col min="11066" max="11066" width="5.625" style="448" customWidth="1"/>
    <col min="11067" max="11067" width="2.125" style="448" customWidth="1"/>
    <col min="11068" max="11068" width="5.25" style="448" customWidth="1"/>
    <col min="11069" max="11069" width="6.25" style="448" customWidth="1"/>
    <col min="11070" max="11303" width="9" style="448"/>
    <col min="11304" max="11304" width="6.625" style="448" customWidth="1"/>
    <col min="11305" max="11305" width="5.875" style="448" customWidth="1"/>
    <col min="11306" max="11306" width="6.625" style="448" customWidth="1"/>
    <col min="11307" max="11308" width="6.25" style="448" customWidth="1"/>
    <col min="11309" max="11309" width="6.5" style="448" customWidth="1"/>
    <col min="11310" max="11312" width="6.75" style="448" customWidth="1"/>
    <col min="11313" max="11313" width="3.25" style="448" customWidth="1"/>
    <col min="11314" max="11314" width="3.375" style="448" customWidth="1"/>
    <col min="11315" max="11315" width="7.375" style="448" customWidth="1"/>
    <col min="11316" max="11316" width="7.25" style="448" customWidth="1"/>
    <col min="11317" max="11320" width="6.5" style="448" customWidth="1"/>
    <col min="11321" max="11321" width="2.375" style="448" customWidth="1"/>
    <col min="11322" max="11322" width="5.625" style="448" customWidth="1"/>
    <col min="11323" max="11323" width="2.125" style="448" customWidth="1"/>
    <col min="11324" max="11324" width="5.25" style="448" customWidth="1"/>
    <col min="11325" max="11325" width="6.25" style="448" customWidth="1"/>
    <col min="11326" max="11559" width="9" style="448"/>
    <col min="11560" max="11560" width="6.625" style="448" customWidth="1"/>
    <col min="11561" max="11561" width="5.875" style="448" customWidth="1"/>
    <col min="11562" max="11562" width="6.625" style="448" customWidth="1"/>
    <col min="11563" max="11564" width="6.25" style="448" customWidth="1"/>
    <col min="11565" max="11565" width="6.5" style="448" customWidth="1"/>
    <col min="11566" max="11568" width="6.75" style="448" customWidth="1"/>
    <col min="11569" max="11569" width="3.25" style="448" customWidth="1"/>
    <col min="11570" max="11570" width="3.375" style="448" customWidth="1"/>
    <col min="11571" max="11571" width="7.375" style="448" customWidth="1"/>
    <col min="11572" max="11572" width="7.25" style="448" customWidth="1"/>
    <col min="11573" max="11576" width="6.5" style="448" customWidth="1"/>
    <col min="11577" max="11577" width="2.375" style="448" customWidth="1"/>
    <col min="11578" max="11578" width="5.625" style="448" customWidth="1"/>
    <col min="11579" max="11579" width="2.125" style="448" customWidth="1"/>
    <col min="11580" max="11580" width="5.25" style="448" customWidth="1"/>
    <col min="11581" max="11581" width="6.25" style="448" customWidth="1"/>
    <col min="11582" max="11815" width="9" style="448"/>
    <col min="11816" max="11816" width="6.625" style="448" customWidth="1"/>
    <col min="11817" max="11817" width="5.875" style="448" customWidth="1"/>
    <col min="11818" max="11818" width="6.625" style="448" customWidth="1"/>
    <col min="11819" max="11820" width="6.25" style="448" customWidth="1"/>
    <col min="11821" max="11821" width="6.5" style="448" customWidth="1"/>
    <col min="11822" max="11824" width="6.75" style="448" customWidth="1"/>
    <col min="11825" max="11825" width="3.25" style="448" customWidth="1"/>
    <col min="11826" max="11826" width="3.375" style="448" customWidth="1"/>
    <col min="11827" max="11827" width="7.375" style="448" customWidth="1"/>
    <col min="11828" max="11828" width="7.25" style="448" customWidth="1"/>
    <col min="11829" max="11832" width="6.5" style="448" customWidth="1"/>
    <col min="11833" max="11833" width="2.375" style="448" customWidth="1"/>
    <col min="11834" max="11834" width="5.625" style="448" customWidth="1"/>
    <col min="11835" max="11835" width="2.125" style="448" customWidth="1"/>
    <col min="11836" max="11836" width="5.25" style="448" customWidth="1"/>
    <col min="11837" max="11837" width="6.25" style="448" customWidth="1"/>
    <col min="11838" max="12071" width="9" style="448"/>
    <col min="12072" max="12072" width="6.625" style="448" customWidth="1"/>
    <col min="12073" max="12073" width="5.875" style="448" customWidth="1"/>
    <col min="12074" max="12074" width="6.625" style="448" customWidth="1"/>
    <col min="12075" max="12076" width="6.25" style="448" customWidth="1"/>
    <col min="12077" max="12077" width="6.5" style="448" customWidth="1"/>
    <col min="12078" max="12080" width="6.75" style="448" customWidth="1"/>
    <col min="12081" max="12081" width="3.25" style="448" customWidth="1"/>
    <col min="12082" max="12082" width="3.375" style="448" customWidth="1"/>
    <col min="12083" max="12083" width="7.375" style="448" customWidth="1"/>
    <col min="12084" max="12084" width="7.25" style="448" customWidth="1"/>
    <col min="12085" max="12088" width="6.5" style="448" customWidth="1"/>
    <col min="12089" max="12089" width="2.375" style="448" customWidth="1"/>
    <col min="12090" max="12090" width="5.625" style="448" customWidth="1"/>
    <col min="12091" max="12091" width="2.125" style="448" customWidth="1"/>
    <col min="12092" max="12092" width="5.25" style="448" customWidth="1"/>
    <col min="12093" max="12093" width="6.25" style="448" customWidth="1"/>
    <col min="12094" max="12327" width="9" style="448"/>
    <col min="12328" max="12328" width="6.625" style="448" customWidth="1"/>
    <col min="12329" max="12329" width="5.875" style="448" customWidth="1"/>
    <col min="12330" max="12330" width="6.625" style="448" customWidth="1"/>
    <col min="12331" max="12332" width="6.25" style="448" customWidth="1"/>
    <col min="12333" max="12333" width="6.5" style="448" customWidth="1"/>
    <col min="12334" max="12336" width="6.75" style="448" customWidth="1"/>
    <col min="12337" max="12337" width="3.25" style="448" customWidth="1"/>
    <col min="12338" max="12338" width="3.375" style="448" customWidth="1"/>
    <col min="12339" max="12339" width="7.375" style="448" customWidth="1"/>
    <col min="12340" max="12340" width="7.25" style="448" customWidth="1"/>
    <col min="12341" max="12344" width="6.5" style="448" customWidth="1"/>
    <col min="12345" max="12345" width="2.375" style="448" customWidth="1"/>
    <col min="12346" max="12346" width="5.625" style="448" customWidth="1"/>
    <col min="12347" max="12347" width="2.125" style="448" customWidth="1"/>
    <col min="12348" max="12348" width="5.25" style="448" customWidth="1"/>
    <col min="12349" max="12349" width="6.25" style="448" customWidth="1"/>
    <col min="12350" max="12583" width="9" style="448"/>
    <col min="12584" max="12584" width="6.625" style="448" customWidth="1"/>
    <col min="12585" max="12585" width="5.875" style="448" customWidth="1"/>
    <col min="12586" max="12586" width="6.625" style="448" customWidth="1"/>
    <col min="12587" max="12588" width="6.25" style="448" customWidth="1"/>
    <col min="12589" max="12589" width="6.5" style="448" customWidth="1"/>
    <col min="12590" max="12592" width="6.75" style="448" customWidth="1"/>
    <col min="12593" max="12593" width="3.25" style="448" customWidth="1"/>
    <col min="12594" max="12594" width="3.375" style="448" customWidth="1"/>
    <col min="12595" max="12595" width="7.375" style="448" customWidth="1"/>
    <col min="12596" max="12596" width="7.25" style="448" customWidth="1"/>
    <col min="12597" max="12600" width="6.5" style="448" customWidth="1"/>
    <col min="12601" max="12601" width="2.375" style="448" customWidth="1"/>
    <col min="12602" max="12602" width="5.625" style="448" customWidth="1"/>
    <col min="12603" max="12603" width="2.125" style="448" customWidth="1"/>
    <col min="12604" max="12604" width="5.25" style="448" customWidth="1"/>
    <col min="12605" max="12605" width="6.25" style="448" customWidth="1"/>
    <col min="12606" max="12839" width="9" style="448"/>
    <col min="12840" max="12840" width="6.625" style="448" customWidth="1"/>
    <col min="12841" max="12841" width="5.875" style="448" customWidth="1"/>
    <col min="12842" max="12842" width="6.625" style="448" customWidth="1"/>
    <col min="12843" max="12844" width="6.25" style="448" customWidth="1"/>
    <col min="12845" max="12845" width="6.5" style="448" customWidth="1"/>
    <col min="12846" max="12848" width="6.75" style="448" customWidth="1"/>
    <col min="12849" max="12849" width="3.25" style="448" customWidth="1"/>
    <col min="12850" max="12850" width="3.375" style="448" customWidth="1"/>
    <col min="12851" max="12851" width="7.375" style="448" customWidth="1"/>
    <col min="12852" max="12852" width="7.25" style="448" customWidth="1"/>
    <col min="12853" max="12856" width="6.5" style="448" customWidth="1"/>
    <col min="12857" max="12857" width="2.375" style="448" customWidth="1"/>
    <col min="12858" max="12858" width="5.625" style="448" customWidth="1"/>
    <col min="12859" max="12859" width="2.125" style="448" customWidth="1"/>
    <col min="12860" max="12860" width="5.25" style="448" customWidth="1"/>
    <col min="12861" max="12861" width="6.25" style="448" customWidth="1"/>
    <col min="12862" max="13095" width="9" style="448"/>
    <col min="13096" max="13096" width="6.625" style="448" customWidth="1"/>
    <col min="13097" max="13097" width="5.875" style="448" customWidth="1"/>
    <col min="13098" max="13098" width="6.625" style="448" customWidth="1"/>
    <col min="13099" max="13100" width="6.25" style="448" customWidth="1"/>
    <col min="13101" max="13101" width="6.5" style="448" customWidth="1"/>
    <col min="13102" max="13104" width="6.75" style="448" customWidth="1"/>
    <col min="13105" max="13105" width="3.25" style="448" customWidth="1"/>
    <col min="13106" max="13106" width="3.375" style="448" customWidth="1"/>
    <col min="13107" max="13107" width="7.375" style="448" customWidth="1"/>
    <col min="13108" max="13108" width="7.25" style="448" customWidth="1"/>
    <col min="13109" max="13112" width="6.5" style="448" customWidth="1"/>
    <col min="13113" max="13113" width="2.375" style="448" customWidth="1"/>
    <col min="13114" max="13114" width="5.625" style="448" customWidth="1"/>
    <col min="13115" max="13115" width="2.125" style="448" customWidth="1"/>
    <col min="13116" max="13116" width="5.25" style="448" customWidth="1"/>
    <col min="13117" max="13117" width="6.25" style="448" customWidth="1"/>
    <col min="13118" max="13351" width="9" style="448"/>
    <col min="13352" max="13352" width="6.625" style="448" customWidth="1"/>
    <col min="13353" max="13353" width="5.875" style="448" customWidth="1"/>
    <col min="13354" max="13354" width="6.625" style="448" customWidth="1"/>
    <col min="13355" max="13356" width="6.25" style="448" customWidth="1"/>
    <col min="13357" max="13357" width="6.5" style="448" customWidth="1"/>
    <col min="13358" max="13360" width="6.75" style="448" customWidth="1"/>
    <col min="13361" max="13361" width="3.25" style="448" customWidth="1"/>
    <col min="13362" max="13362" width="3.375" style="448" customWidth="1"/>
    <col min="13363" max="13363" width="7.375" style="448" customWidth="1"/>
    <col min="13364" max="13364" width="7.25" style="448" customWidth="1"/>
    <col min="13365" max="13368" width="6.5" style="448" customWidth="1"/>
    <col min="13369" max="13369" width="2.375" style="448" customWidth="1"/>
    <col min="13370" max="13370" width="5.625" style="448" customWidth="1"/>
    <col min="13371" max="13371" width="2.125" style="448" customWidth="1"/>
    <col min="13372" max="13372" width="5.25" style="448" customWidth="1"/>
    <col min="13373" max="13373" width="6.25" style="448" customWidth="1"/>
    <col min="13374" max="13607" width="9" style="448"/>
    <col min="13608" max="13608" width="6.625" style="448" customWidth="1"/>
    <col min="13609" max="13609" width="5.875" style="448" customWidth="1"/>
    <col min="13610" max="13610" width="6.625" style="448" customWidth="1"/>
    <col min="13611" max="13612" width="6.25" style="448" customWidth="1"/>
    <col min="13613" max="13613" width="6.5" style="448" customWidth="1"/>
    <col min="13614" max="13616" width="6.75" style="448" customWidth="1"/>
    <col min="13617" max="13617" width="3.25" style="448" customWidth="1"/>
    <col min="13618" max="13618" width="3.375" style="448" customWidth="1"/>
    <col min="13619" max="13619" width="7.375" style="448" customWidth="1"/>
    <col min="13620" max="13620" width="7.25" style="448" customWidth="1"/>
    <col min="13621" max="13624" width="6.5" style="448" customWidth="1"/>
    <col min="13625" max="13625" width="2.375" style="448" customWidth="1"/>
    <col min="13626" max="13626" width="5.625" style="448" customWidth="1"/>
    <col min="13627" max="13627" width="2.125" style="448" customWidth="1"/>
    <col min="13628" max="13628" width="5.25" style="448" customWidth="1"/>
    <col min="13629" max="13629" width="6.25" style="448" customWidth="1"/>
    <col min="13630" max="13863" width="9" style="448"/>
    <col min="13864" max="13864" width="6.625" style="448" customWidth="1"/>
    <col min="13865" max="13865" width="5.875" style="448" customWidth="1"/>
    <col min="13866" max="13866" width="6.625" style="448" customWidth="1"/>
    <col min="13867" max="13868" width="6.25" style="448" customWidth="1"/>
    <col min="13869" max="13869" width="6.5" style="448" customWidth="1"/>
    <col min="13870" max="13872" width="6.75" style="448" customWidth="1"/>
    <col min="13873" max="13873" width="3.25" style="448" customWidth="1"/>
    <col min="13874" max="13874" width="3.375" style="448" customWidth="1"/>
    <col min="13875" max="13875" width="7.375" style="448" customWidth="1"/>
    <col min="13876" max="13876" width="7.25" style="448" customWidth="1"/>
    <col min="13877" max="13880" width="6.5" style="448" customWidth="1"/>
    <col min="13881" max="13881" width="2.375" style="448" customWidth="1"/>
    <col min="13882" max="13882" width="5.625" style="448" customWidth="1"/>
    <col min="13883" max="13883" width="2.125" style="448" customWidth="1"/>
    <col min="13884" max="13884" width="5.25" style="448" customWidth="1"/>
    <col min="13885" max="13885" width="6.25" style="448" customWidth="1"/>
    <col min="13886" max="14119" width="9" style="448"/>
    <col min="14120" max="14120" width="6.625" style="448" customWidth="1"/>
    <col min="14121" max="14121" width="5.875" style="448" customWidth="1"/>
    <col min="14122" max="14122" width="6.625" style="448" customWidth="1"/>
    <col min="14123" max="14124" width="6.25" style="448" customWidth="1"/>
    <col min="14125" max="14125" width="6.5" style="448" customWidth="1"/>
    <col min="14126" max="14128" width="6.75" style="448" customWidth="1"/>
    <col min="14129" max="14129" width="3.25" style="448" customWidth="1"/>
    <col min="14130" max="14130" width="3.375" style="448" customWidth="1"/>
    <col min="14131" max="14131" width="7.375" style="448" customWidth="1"/>
    <col min="14132" max="14132" width="7.25" style="448" customWidth="1"/>
    <col min="14133" max="14136" width="6.5" style="448" customWidth="1"/>
    <col min="14137" max="14137" width="2.375" style="448" customWidth="1"/>
    <col min="14138" max="14138" width="5.625" style="448" customWidth="1"/>
    <col min="14139" max="14139" width="2.125" style="448" customWidth="1"/>
    <col min="14140" max="14140" width="5.25" style="448" customWidth="1"/>
    <col min="14141" max="14141" width="6.25" style="448" customWidth="1"/>
    <col min="14142" max="14375" width="9" style="448"/>
    <col min="14376" max="14376" width="6.625" style="448" customWidth="1"/>
    <col min="14377" max="14377" width="5.875" style="448" customWidth="1"/>
    <col min="14378" max="14378" width="6.625" style="448" customWidth="1"/>
    <col min="14379" max="14380" width="6.25" style="448" customWidth="1"/>
    <col min="14381" max="14381" width="6.5" style="448" customWidth="1"/>
    <col min="14382" max="14384" width="6.75" style="448" customWidth="1"/>
    <col min="14385" max="14385" width="3.25" style="448" customWidth="1"/>
    <col min="14386" max="14386" width="3.375" style="448" customWidth="1"/>
    <col min="14387" max="14387" width="7.375" style="448" customWidth="1"/>
    <col min="14388" max="14388" width="7.25" style="448" customWidth="1"/>
    <col min="14389" max="14392" width="6.5" style="448" customWidth="1"/>
    <col min="14393" max="14393" width="2.375" style="448" customWidth="1"/>
    <col min="14394" max="14394" width="5.625" style="448" customWidth="1"/>
    <col min="14395" max="14395" width="2.125" style="448" customWidth="1"/>
    <col min="14396" max="14396" width="5.25" style="448" customWidth="1"/>
    <col min="14397" max="14397" width="6.25" style="448" customWidth="1"/>
    <col min="14398" max="14631" width="9" style="448"/>
    <col min="14632" max="14632" width="6.625" style="448" customWidth="1"/>
    <col min="14633" max="14633" width="5.875" style="448" customWidth="1"/>
    <col min="14634" max="14634" width="6.625" style="448" customWidth="1"/>
    <col min="14635" max="14636" width="6.25" style="448" customWidth="1"/>
    <col min="14637" max="14637" width="6.5" style="448" customWidth="1"/>
    <col min="14638" max="14640" width="6.75" style="448" customWidth="1"/>
    <col min="14641" max="14641" width="3.25" style="448" customWidth="1"/>
    <col min="14642" max="14642" width="3.375" style="448" customWidth="1"/>
    <col min="14643" max="14643" width="7.375" style="448" customWidth="1"/>
    <col min="14644" max="14644" width="7.25" style="448" customWidth="1"/>
    <col min="14645" max="14648" width="6.5" style="448" customWidth="1"/>
    <col min="14649" max="14649" width="2.375" style="448" customWidth="1"/>
    <col min="14650" max="14650" width="5.625" style="448" customWidth="1"/>
    <col min="14651" max="14651" width="2.125" style="448" customWidth="1"/>
    <col min="14652" max="14652" width="5.25" style="448" customWidth="1"/>
    <col min="14653" max="14653" width="6.25" style="448" customWidth="1"/>
    <col min="14654" max="14887" width="9" style="448"/>
    <col min="14888" max="14888" width="6.625" style="448" customWidth="1"/>
    <col min="14889" max="14889" width="5.875" style="448" customWidth="1"/>
    <col min="14890" max="14890" width="6.625" style="448" customWidth="1"/>
    <col min="14891" max="14892" width="6.25" style="448" customWidth="1"/>
    <col min="14893" max="14893" width="6.5" style="448" customWidth="1"/>
    <col min="14894" max="14896" width="6.75" style="448" customWidth="1"/>
    <col min="14897" max="14897" width="3.25" style="448" customWidth="1"/>
    <col min="14898" max="14898" width="3.375" style="448" customWidth="1"/>
    <col min="14899" max="14899" width="7.375" style="448" customWidth="1"/>
    <col min="14900" max="14900" width="7.25" style="448" customWidth="1"/>
    <col min="14901" max="14904" width="6.5" style="448" customWidth="1"/>
    <col min="14905" max="14905" width="2.375" style="448" customWidth="1"/>
    <col min="14906" max="14906" width="5.625" style="448" customWidth="1"/>
    <col min="14907" max="14907" width="2.125" style="448" customWidth="1"/>
    <col min="14908" max="14908" width="5.25" style="448" customWidth="1"/>
    <col min="14909" max="14909" width="6.25" style="448" customWidth="1"/>
    <col min="14910" max="15143" width="9" style="448"/>
    <col min="15144" max="15144" width="6.625" style="448" customWidth="1"/>
    <col min="15145" max="15145" width="5.875" style="448" customWidth="1"/>
    <col min="15146" max="15146" width="6.625" style="448" customWidth="1"/>
    <col min="15147" max="15148" width="6.25" style="448" customWidth="1"/>
    <col min="15149" max="15149" width="6.5" style="448" customWidth="1"/>
    <col min="15150" max="15152" width="6.75" style="448" customWidth="1"/>
    <col min="15153" max="15153" width="3.25" style="448" customWidth="1"/>
    <col min="15154" max="15154" width="3.375" style="448" customWidth="1"/>
    <col min="15155" max="15155" width="7.375" style="448" customWidth="1"/>
    <col min="15156" max="15156" width="7.25" style="448" customWidth="1"/>
    <col min="15157" max="15160" width="6.5" style="448" customWidth="1"/>
    <col min="15161" max="15161" width="2.375" style="448" customWidth="1"/>
    <col min="15162" max="15162" width="5.625" style="448" customWidth="1"/>
    <col min="15163" max="15163" width="2.125" style="448" customWidth="1"/>
    <col min="15164" max="15164" width="5.25" style="448" customWidth="1"/>
    <col min="15165" max="15165" width="6.25" style="448" customWidth="1"/>
    <col min="15166" max="15399" width="9" style="448"/>
    <col min="15400" max="15400" width="6.625" style="448" customWidth="1"/>
    <col min="15401" max="15401" width="5.875" style="448" customWidth="1"/>
    <col min="15402" max="15402" width="6.625" style="448" customWidth="1"/>
    <col min="15403" max="15404" width="6.25" style="448" customWidth="1"/>
    <col min="15405" max="15405" width="6.5" style="448" customWidth="1"/>
    <col min="15406" max="15408" width="6.75" style="448" customWidth="1"/>
    <col min="15409" max="15409" width="3.25" style="448" customWidth="1"/>
    <col min="15410" max="15410" width="3.375" style="448" customWidth="1"/>
    <col min="15411" max="15411" width="7.375" style="448" customWidth="1"/>
    <col min="15412" max="15412" width="7.25" style="448" customWidth="1"/>
    <col min="15413" max="15416" width="6.5" style="448" customWidth="1"/>
    <col min="15417" max="15417" width="2.375" style="448" customWidth="1"/>
    <col min="15418" max="15418" width="5.625" style="448" customWidth="1"/>
    <col min="15419" max="15419" width="2.125" style="448" customWidth="1"/>
    <col min="15420" max="15420" width="5.25" style="448" customWidth="1"/>
    <col min="15421" max="15421" width="6.25" style="448" customWidth="1"/>
    <col min="15422" max="15655" width="9" style="448"/>
    <col min="15656" max="15656" width="6.625" style="448" customWidth="1"/>
    <col min="15657" max="15657" width="5.875" style="448" customWidth="1"/>
    <col min="15658" max="15658" width="6.625" style="448" customWidth="1"/>
    <col min="15659" max="15660" width="6.25" style="448" customWidth="1"/>
    <col min="15661" max="15661" width="6.5" style="448" customWidth="1"/>
    <col min="15662" max="15664" width="6.75" style="448" customWidth="1"/>
    <col min="15665" max="15665" width="3.25" style="448" customWidth="1"/>
    <col min="15666" max="15666" width="3.375" style="448" customWidth="1"/>
    <col min="15667" max="15667" width="7.375" style="448" customWidth="1"/>
    <col min="15668" max="15668" width="7.25" style="448" customWidth="1"/>
    <col min="15669" max="15672" width="6.5" style="448" customWidth="1"/>
    <col min="15673" max="15673" width="2.375" style="448" customWidth="1"/>
    <col min="15674" max="15674" width="5.625" style="448" customWidth="1"/>
    <col min="15675" max="15675" width="2.125" style="448" customWidth="1"/>
    <col min="15676" max="15676" width="5.25" style="448" customWidth="1"/>
    <col min="15677" max="15677" width="6.25" style="448" customWidth="1"/>
    <col min="15678" max="15911" width="9" style="448"/>
    <col min="15912" max="15912" width="6.625" style="448" customWidth="1"/>
    <col min="15913" max="15913" width="5.875" style="448" customWidth="1"/>
    <col min="15914" max="15914" width="6.625" style="448" customWidth="1"/>
    <col min="15915" max="15916" width="6.25" style="448" customWidth="1"/>
    <col min="15917" max="15917" width="6.5" style="448" customWidth="1"/>
    <col min="15918" max="15920" width="6.75" style="448" customWidth="1"/>
    <col min="15921" max="15921" width="3.25" style="448" customWidth="1"/>
    <col min="15922" max="15922" width="3.375" style="448" customWidth="1"/>
    <col min="15923" max="15923" width="7.375" style="448" customWidth="1"/>
    <col min="15924" max="15924" width="7.25" style="448" customWidth="1"/>
    <col min="15925" max="15928" width="6.5" style="448" customWidth="1"/>
    <col min="15929" max="15929" width="2.375" style="448" customWidth="1"/>
    <col min="15930" max="15930" width="5.625" style="448" customWidth="1"/>
    <col min="15931" max="15931" width="2.125" style="448" customWidth="1"/>
    <col min="15932" max="15932" width="5.25" style="448" customWidth="1"/>
    <col min="15933" max="15933" width="6.25" style="448" customWidth="1"/>
    <col min="15934" max="16167" width="9" style="448"/>
    <col min="16168" max="16168" width="6.625" style="448" customWidth="1"/>
    <col min="16169" max="16169" width="5.875" style="448" customWidth="1"/>
    <col min="16170" max="16170" width="6.625" style="448" customWidth="1"/>
    <col min="16171" max="16172" width="6.25" style="448" customWidth="1"/>
    <col min="16173" max="16173" width="6.5" style="448" customWidth="1"/>
    <col min="16174" max="16176" width="6.75" style="448" customWidth="1"/>
    <col min="16177" max="16177" width="3.25" style="448" customWidth="1"/>
    <col min="16178" max="16178" width="3.375" style="448" customWidth="1"/>
    <col min="16179" max="16179" width="7.375" style="448" customWidth="1"/>
    <col min="16180" max="16180" width="7.25" style="448" customWidth="1"/>
    <col min="16181" max="16184" width="6.5" style="448" customWidth="1"/>
    <col min="16185" max="16185" width="2.375" style="448" customWidth="1"/>
    <col min="16186" max="16186" width="5.625" style="448" customWidth="1"/>
    <col min="16187" max="16187" width="2.125" style="448" customWidth="1"/>
    <col min="16188" max="16188" width="5.25" style="448" customWidth="1"/>
    <col min="16189" max="16189" width="6.25" style="448" customWidth="1"/>
    <col min="16190" max="16384" width="9" style="448"/>
  </cols>
  <sheetData>
    <row r="1" spans="1:62" ht="5.0999999999999996" customHeight="1"/>
    <row r="2" spans="1:62" customFormat="1" ht="50.1" customHeight="1">
      <c r="A2" s="787"/>
      <c r="B2" s="787"/>
      <c r="C2" s="787"/>
      <c r="D2" s="787"/>
      <c r="E2" s="787"/>
      <c r="F2" s="787"/>
      <c r="G2" s="787"/>
      <c r="H2" s="787"/>
      <c r="I2" s="787"/>
      <c r="J2" s="787"/>
      <c r="K2" s="787"/>
      <c r="L2" s="787"/>
      <c r="M2" s="787"/>
      <c r="N2" s="787"/>
      <c r="O2" s="787"/>
      <c r="P2" s="787"/>
      <c r="Q2" s="787"/>
      <c r="R2" s="787"/>
      <c r="S2" s="787"/>
      <c r="T2" s="787"/>
      <c r="U2" s="787"/>
      <c r="V2" s="787"/>
      <c r="W2" s="787"/>
      <c r="X2" s="787"/>
      <c r="Y2" s="787"/>
      <c r="Z2" s="787"/>
      <c r="AA2" s="787"/>
      <c r="AB2" s="787"/>
      <c r="AC2" s="787"/>
      <c r="AD2" s="787"/>
      <c r="AE2" s="787"/>
      <c r="AF2" s="787"/>
      <c r="AG2" s="787"/>
      <c r="AH2" s="787"/>
      <c r="AI2" s="787"/>
      <c r="AJ2" s="787"/>
      <c r="AK2" s="893"/>
      <c r="AL2" s="893"/>
      <c r="AM2" s="893"/>
      <c r="AN2" s="893"/>
      <c r="AO2" s="893"/>
      <c r="AP2" s="893"/>
      <c r="AQ2" s="893"/>
      <c r="AR2" s="893"/>
      <c r="AS2" s="893"/>
      <c r="AT2" s="893"/>
      <c r="AU2" s="893"/>
      <c r="AV2" s="893"/>
      <c r="AW2" s="893"/>
      <c r="AX2" s="893"/>
      <c r="AY2" s="893"/>
      <c r="AZ2" s="893"/>
      <c r="BA2" s="893"/>
      <c r="BB2" s="893"/>
      <c r="BC2" s="893"/>
      <c r="BD2" s="893"/>
      <c r="BE2" s="893"/>
      <c r="BF2" s="893"/>
      <c r="BG2" s="893"/>
      <c r="BH2" s="893"/>
      <c r="BI2" s="893"/>
      <c r="BJ2" s="893"/>
    </row>
    <row r="3" spans="1:62" ht="21" customHeight="1">
      <c r="A3" s="887" t="s">
        <v>338</v>
      </c>
      <c r="B3" s="887"/>
      <c r="C3" s="887"/>
      <c r="D3" s="887"/>
      <c r="E3" s="887"/>
      <c r="F3" s="887"/>
      <c r="G3" s="887"/>
      <c r="H3" s="887"/>
      <c r="I3" s="887"/>
      <c r="J3" s="887"/>
      <c r="K3" s="887" t="s">
        <v>339</v>
      </c>
      <c r="L3" s="887"/>
      <c r="M3" s="887"/>
      <c r="N3" s="887"/>
      <c r="O3" s="887"/>
      <c r="P3" s="887"/>
      <c r="Q3" s="887"/>
      <c r="R3" s="887"/>
      <c r="S3" s="887"/>
      <c r="T3" s="887"/>
      <c r="U3" s="887"/>
      <c r="V3" s="887"/>
      <c r="W3" s="887"/>
      <c r="X3" s="887" t="s">
        <v>339</v>
      </c>
      <c r="Y3" s="887"/>
      <c r="Z3" s="887"/>
      <c r="AA3" s="887"/>
      <c r="AB3" s="887"/>
      <c r="AC3" s="887"/>
      <c r="AD3" s="887"/>
      <c r="AE3" s="887"/>
      <c r="AF3" s="887"/>
      <c r="AG3" s="887"/>
      <c r="AH3" s="887"/>
      <c r="AI3" s="887"/>
      <c r="AJ3" s="887"/>
      <c r="AK3" s="887" t="s">
        <v>339</v>
      </c>
      <c r="AL3" s="887"/>
      <c r="AM3" s="887"/>
      <c r="AN3" s="887"/>
      <c r="AO3" s="887"/>
      <c r="AP3" s="887"/>
      <c r="AQ3" s="887"/>
      <c r="AR3" s="887"/>
      <c r="AS3" s="887"/>
      <c r="AT3" s="887"/>
      <c r="AU3" s="887"/>
      <c r="AV3" s="887"/>
      <c r="AW3" s="887"/>
      <c r="AX3" s="887" t="s">
        <v>339</v>
      </c>
      <c r="AY3" s="887"/>
      <c r="AZ3" s="887"/>
      <c r="BA3" s="887"/>
      <c r="BB3" s="887"/>
      <c r="BC3" s="887"/>
      <c r="BD3" s="887"/>
      <c r="BE3" s="887"/>
      <c r="BF3" s="887"/>
      <c r="BG3" s="887"/>
      <c r="BH3" s="887"/>
      <c r="BI3" s="887"/>
      <c r="BJ3" s="887"/>
    </row>
    <row r="4" spans="1:62" s="450" customFormat="1" ht="20.100000000000001" customHeight="1">
      <c r="A4" s="888" t="s">
        <v>340</v>
      </c>
      <c r="B4" s="888"/>
      <c r="C4" s="888"/>
      <c r="D4" s="888"/>
      <c r="E4" s="888"/>
      <c r="F4" s="888"/>
      <c r="G4" s="888"/>
      <c r="H4" s="888"/>
      <c r="I4" s="888"/>
      <c r="J4" s="888"/>
      <c r="K4" s="888" t="s">
        <v>341</v>
      </c>
      <c r="L4" s="888"/>
      <c r="M4" s="888"/>
      <c r="N4" s="888"/>
      <c r="O4" s="888"/>
      <c r="P4" s="888"/>
      <c r="Q4" s="888"/>
      <c r="R4" s="888"/>
      <c r="S4" s="888"/>
      <c r="T4" s="888"/>
      <c r="U4" s="888"/>
      <c r="V4" s="888"/>
      <c r="W4" s="888"/>
      <c r="X4" s="888" t="s">
        <v>341</v>
      </c>
      <c r="Y4" s="888"/>
      <c r="Z4" s="888"/>
      <c r="AA4" s="888"/>
      <c r="AB4" s="888"/>
      <c r="AC4" s="888"/>
      <c r="AD4" s="888"/>
      <c r="AE4" s="888"/>
      <c r="AF4" s="888"/>
      <c r="AG4" s="888"/>
      <c r="AH4" s="888"/>
      <c r="AI4" s="888"/>
      <c r="AJ4" s="888"/>
      <c r="AK4" s="888" t="s">
        <v>341</v>
      </c>
      <c r="AL4" s="888"/>
      <c r="AM4" s="888"/>
      <c r="AN4" s="888"/>
      <c r="AO4" s="888"/>
      <c r="AP4" s="888"/>
      <c r="AQ4" s="888"/>
      <c r="AR4" s="888"/>
      <c r="AS4" s="888"/>
      <c r="AT4" s="888"/>
      <c r="AU4" s="888"/>
      <c r="AV4" s="888"/>
      <c r="AW4" s="888"/>
      <c r="AX4" s="888" t="s">
        <v>341</v>
      </c>
      <c r="AY4" s="888"/>
      <c r="AZ4" s="888"/>
      <c r="BA4" s="888"/>
      <c r="BB4" s="888"/>
      <c r="BC4" s="888"/>
      <c r="BD4" s="888"/>
      <c r="BE4" s="888"/>
      <c r="BF4" s="888"/>
      <c r="BG4" s="888"/>
      <c r="BH4" s="888"/>
      <c r="BI4" s="888"/>
      <c r="BJ4" s="888"/>
    </row>
    <row r="5" spans="1:62" ht="20.100000000000001" customHeight="1">
      <c r="A5" s="451" t="s">
        <v>297</v>
      </c>
      <c r="B5" s="451"/>
      <c r="C5" s="451"/>
      <c r="D5" s="451"/>
      <c r="E5" s="451"/>
      <c r="F5" s="451"/>
      <c r="G5" s="451"/>
      <c r="H5" s="451"/>
      <c r="I5" s="451"/>
      <c r="J5" s="453" t="s">
        <v>298</v>
      </c>
      <c r="K5" s="451" t="s">
        <v>297</v>
      </c>
      <c r="L5" s="451"/>
      <c r="M5" s="451"/>
      <c r="N5" s="451"/>
      <c r="O5" s="451"/>
      <c r="P5" s="451"/>
      <c r="Q5" s="451"/>
      <c r="R5" s="451"/>
      <c r="S5" s="451"/>
      <c r="T5" s="451"/>
      <c r="V5" s="451"/>
      <c r="W5" s="453" t="s">
        <v>298</v>
      </c>
      <c r="X5" s="451" t="s">
        <v>297</v>
      </c>
      <c r="Y5" s="451"/>
      <c r="Z5" s="451"/>
      <c r="AC5" s="451"/>
      <c r="AD5" s="451"/>
      <c r="AF5" s="451"/>
      <c r="AG5" s="451"/>
      <c r="AH5" s="451"/>
      <c r="AI5" s="451"/>
      <c r="AJ5" s="453" t="s">
        <v>298</v>
      </c>
      <c r="AK5" s="451" t="s">
        <v>297</v>
      </c>
      <c r="AL5" s="451"/>
      <c r="AM5" s="451"/>
      <c r="AP5" s="451"/>
      <c r="AQ5" s="451"/>
      <c r="AS5" s="451"/>
      <c r="AT5" s="451"/>
      <c r="AU5" s="451"/>
      <c r="AV5" s="451"/>
      <c r="AW5" s="453" t="s">
        <v>298</v>
      </c>
      <c r="AX5" s="451" t="s">
        <v>297</v>
      </c>
      <c r="AY5" s="451"/>
      <c r="AZ5" s="451"/>
      <c r="BC5" s="451"/>
      <c r="BD5" s="451"/>
      <c r="BF5" s="451"/>
      <c r="BG5" s="451"/>
      <c r="BH5" s="451"/>
      <c r="BI5" s="451"/>
      <c r="BJ5" s="453" t="s">
        <v>298</v>
      </c>
    </row>
    <row r="6" spans="1:62" s="456" customFormat="1" ht="20.100000000000001" customHeight="1">
      <c r="A6" s="454" t="s">
        <v>299</v>
      </c>
      <c r="B6" s="455" t="s">
        <v>145</v>
      </c>
      <c r="C6" s="889"/>
      <c r="D6" s="890"/>
      <c r="E6" s="455" t="s">
        <v>300</v>
      </c>
      <c r="F6" s="889"/>
      <c r="G6" s="890"/>
      <c r="H6" s="455" t="s">
        <v>301</v>
      </c>
      <c r="I6" s="889"/>
      <c r="J6" s="890"/>
      <c r="K6" s="454" t="s">
        <v>299</v>
      </c>
      <c r="L6" s="455" t="s">
        <v>302</v>
      </c>
      <c r="M6" s="889"/>
      <c r="N6" s="890"/>
      <c r="O6" s="455" t="s">
        <v>303</v>
      </c>
      <c r="P6" s="889"/>
      <c r="Q6" s="890"/>
      <c r="R6" s="455" t="s">
        <v>304</v>
      </c>
      <c r="S6" s="889"/>
      <c r="T6" s="890"/>
      <c r="U6" s="455" t="s">
        <v>305</v>
      </c>
      <c r="V6" s="889"/>
      <c r="W6" s="890"/>
      <c r="X6" s="454" t="s">
        <v>299</v>
      </c>
      <c r="Y6" s="455" t="s">
        <v>306</v>
      </c>
      <c r="Z6" s="889"/>
      <c r="AA6" s="890"/>
      <c r="AB6" s="455" t="s">
        <v>307</v>
      </c>
      <c r="AC6" s="889"/>
      <c r="AD6" s="890"/>
      <c r="AE6" s="455" t="s">
        <v>308</v>
      </c>
      <c r="AF6" s="889"/>
      <c r="AG6" s="890"/>
      <c r="AH6" s="455" t="s">
        <v>309</v>
      </c>
      <c r="AI6" s="889"/>
      <c r="AJ6" s="890"/>
      <c r="AK6" s="454" t="s">
        <v>299</v>
      </c>
      <c r="AL6" s="455" t="s">
        <v>310</v>
      </c>
      <c r="AM6" s="889"/>
      <c r="AN6" s="890"/>
      <c r="AO6" s="455" t="s">
        <v>311</v>
      </c>
      <c r="AP6" s="889"/>
      <c r="AQ6" s="890"/>
      <c r="AR6" s="455" t="s">
        <v>312</v>
      </c>
      <c r="AS6" s="889"/>
      <c r="AT6" s="890"/>
      <c r="AU6" s="455" t="s">
        <v>313</v>
      </c>
      <c r="AV6" s="889"/>
      <c r="AW6" s="890"/>
      <c r="AX6" s="454" t="s">
        <v>299</v>
      </c>
      <c r="AY6" s="685" t="s">
        <v>314</v>
      </c>
      <c r="AZ6" s="889"/>
      <c r="BA6" s="890"/>
      <c r="BB6" s="455" t="s">
        <v>315</v>
      </c>
      <c r="BC6" s="889"/>
      <c r="BD6" s="890"/>
      <c r="BE6" s="455" t="s">
        <v>316</v>
      </c>
      <c r="BF6" s="889"/>
      <c r="BG6" s="890"/>
      <c r="BH6" s="455" t="s">
        <v>317</v>
      </c>
      <c r="BI6" s="889"/>
      <c r="BJ6" s="890"/>
    </row>
    <row r="7" spans="1:62" s="459" customFormat="1" ht="18" customHeight="1">
      <c r="A7" s="457"/>
      <c r="B7" s="458"/>
      <c r="C7" s="325" t="s">
        <v>289</v>
      </c>
      <c r="D7" s="326" t="s">
        <v>290</v>
      </c>
      <c r="E7" s="458"/>
      <c r="F7" s="325" t="s">
        <v>289</v>
      </c>
      <c r="G7" s="326" t="s">
        <v>290</v>
      </c>
      <c r="H7" s="458"/>
      <c r="I7" s="325" t="s">
        <v>289</v>
      </c>
      <c r="J7" s="326" t="s">
        <v>290</v>
      </c>
      <c r="K7" s="457"/>
      <c r="L7" s="458"/>
      <c r="M7" s="325" t="s">
        <v>289</v>
      </c>
      <c r="N7" s="326" t="s">
        <v>290</v>
      </c>
      <c r="O7" s="458"/>
      <c r="P7" s="325" t="s">
        <v>289</v>
      </c>
      <c r="Q7" s="326" t="s">
        <v>290</v>
      </c>
      <c r="R7" s="458"/>
      <c r="S7" s="325" t="s">
        <v>289</v>
      </c>
      <c r="T7" s="326" t="s">
        <v>290</v>
      </c>
      <c r="U7" s="458"/>
      <c r="V7" s="325" t="s">
        <v>289</v>
      </c>
      <c r="W7" s="326" t="s">
        <v>290</v>
      </c>
      <c r="X7" s="457"/>
      <c r="Y7" s="458"/>
      <c r="Z7" s="325" t="s">
        <v>289</v>
      </c>
      <c r="AA7" s="326" t="s">
        <v>290</v>
      </c>
      <c r="AB7" s="458"/>
      <c r="AC7" s="325" t="s">
        <v>289</v>
      </c>
      <c r="AD7" s="326" t="s">
        <v>290</v>
      </c>
      <c r="AE7" s="458"/>
      <c r="AF7" s="325" t="s">
        <v>289</v>
      </c>
      <c r="AG7" s="326" t="s">
        <v>290</v>
      </c>
      <c r="AH7" s="891" t="s">
        <v>528</v>
      </c>
      <c r="AI7" s="325" t="s">
        <v>289</v>
      </c>
      <c r="AJ7" s="326" t="s">
        <v>290</v>
      </c>
      <c r="AK7" s="457"/>
      <c r="AL7" s="891" t="s">
        <v>533</v>
      </c>
      <c r="AM7" s="325" t="s">
        <v>289</v>
      </c>
      <c r="AN7" s="326" t="s">
        <v>290</v>
      </c>
      <c r="AO7" s="891" t="s">
        <v>534</v>
      </c>
      <c r="AP7" s="325" t="s">
        <v>289</v>
      </c>
      <c r="AQ7" s="326" t="s">
        <v>290</v>
      </c>
      <c r="AR7" s="891" t="s">
        <v>535</v>
      </c>
      <c r="AS7" s="325" t="s">
        <v>289</v>
      </c>
      <c r="AT7" s="326" t="s">
        <v>290</v>
      </c>
      <c r="AU7" s="891" t="s">
        <v>536</v>
      </c>
      <c r="AV7" s="325" t="s">
        <v>289</v>
      </c>
      <c r="AW7" s="326" t="s">
        <v>290</v>
      </c>
      <c r="AX7" s="457"/>
      <c r="AY7" s="891" t="s">
        <v>538</v>
      </c>
      <c r="AZ7" s="325" t="s">
        <v>289</v>
      </c>
      <c r="BA7" s="326" t="s">
        <v>290</v>
      </c>
      <c r="BB7" s="891" t="s">
        <v>537</v>
      </c>
      <c r="BC7" s="325" t="s">
        <v>289</v>
      </c>
      <c r="BD7" s="326" t="s">
        <v>290</v>
      </c>
      <c r="BE7" s="891" t="s">
        <v>318</v>
      </c>
      <c r="BF7" s="325" t="s">
        <v>289</v>
      </c>
      <c r="BG7" s="326" t="s">
        <v>290</v>
      </c>
      <c r="BH7" s="458"/>
      <c r="BI7" s="325" t="s">
        <v>289</v>
      </c>
      <c r="BJ7" s="326" t="s">
        <v>290</v>
      </c>
    </row>
    <row r="8" spans="1:62" s="459" customFormat="1" ht="21.75" customHeight="1">
      <c r="A8" s="460" t="s">
        <v>319</v>
      </c>
      <c r="B8" s="628" t="s">
        <v>148</v>
      </c>
      <c r="C8" s="336" t="s">
        <v>149</v>
      </c>
      <c r="D8" s="336" t="s">
        <v>150</v>
      </c>
      <c r="E8" s="628" t="s">
        <v>320</v>
      </c>
      <c r="F8" s="336" t="s">
        <v>149</v>
      </c>
      <c r="G8" s="336" t="s">
        <v>150</v>
      </c>
      <c r="H8" s="628" t="s">
        <v>321</v>
      </c>
      <c r="I8" s="336" t="s">
        <v>149</v>
      </c>
      <c r="J8" s="338" t="s">
        <v>150</v>
      </c>
      <c r="K8" s="460" t="s">
        <v>319</v>
      </c>
      <c r="L8" s="628" t="s">
        <v>322</v>
      </c>
      <c r="M8" s="336" t="s">
        <v>149</v>
      </c>
      <c r="N8" s="336" t="s">
        <v>150</v>
      </c>
      <c r="O8" s="628" t="s">
        <v>323</v>
      </c>
      <c r="P8" s="336" t="s">
        <v>149</v>
      </c>
      <c r="Q8" s="336" t="s">
        <v>150</v>
      </c>
      <c r="R8" s="628" t="s">
        <v>324</v>
      </c>
      <c r="S8" s="336" t="s">
        <v>149</v>
      </c>
      <c r="T8" s="336" t="s">
        <v>150</v>
      </c>
      <c r="U8" s="628" t="s">
        <v>325</v>
      </c>
      <c r="V8" s="336" t="s">
        <v>149</v>
      </c>
      <c r="W8" s="338" t="s">
        <v>150</v>
      </c>
      <c r="X8" s="460" t="s">
        <v>319</v>
      </c>
      <c r="Y8" s="628" t="s">
        <v>326</v>
      </c>
      <c r="Z8" s="336" t="s">
        <v>149</v>
      </c>
      <c r="AA8" s="336" t="s">
        <v>150</v>
      </c>
      <c r="AB8" s="628" t="s">
        <v>327</v>
      </c>
      <c r="AC8" s="336" t="s">
        <v>149</v>
      </c>
      <c r="AD8" s="336" t="s">
        <v>150</v>
      </c>
      <c r="AE8" s="628" t="s">
        <v>328</v>
      </c>
      <c r="AF8" s="336" t="s">
        <v>149</v>
      </c>
      <c r="AG8" s="336" t="s">
        <v>150</v>
      </c>
      <c r="AH8" s="892"/>
      <c r="AI8" s="336" t="s">
        <v>149</v>
      </c>
      <c r="AJ8" s="338" t="s">
        <v>150</v>
      </c>
      <c r="AK8" s="460" t="s">
        <v>319</v>
      </c>
      <c r="AL8" s="892"/>
      <c r="AM8" s="336" t="s">
        <v>149</v>
      </c>
      <c r="AN8" s="336" t="s">
        <v>150</v>
      </c>
      <c r="AO8" s="892"/>
      <c r="AP8" s="336" t="s">
        <v>149</v>
      </c>
      <c r="AQ8" s="336" t="s">
        <v>150</v>
      </c>
      <c r="AR8" s="892"/>
      <c r="AS8" s="336" t="s">
        <v>149</v>
      </c>
      <c r="AT8" s="336" t="s">
        <v>150</v>
      </c>
      <c r="AU8" s="892"/>
      <c r="AV8" s="336" t="s">
        <v>149</v>
      </c>
      <c r="AW8" s="338" t="s">
        <v>150</v>
      </c>
      <c r="AX8" s="460" t="s">
        <v>319</v>
      </c>
      <c r="AY8" s="892"/>
      <c r="AZ8" s="336" t="s">
        <v>149</v>
      </c>
      <c r="BA8" s="336" t="s">
        <v>150</v>
      </c>
      <c r="BB8" s="892"/>
      <c r="BC8" s="336" t="s">
        <v>149</v>
      </c>
      <c r="BD8" s="336" t="s">
        <v>150</v>
      </c>
      <c r="BE8" s="892"/>
      <c r="BF8" s="336" t="s">
        <v>149</v>
      </c>
      <c r="BG8" s="336" t="s">
        <v>150</v>
      </c>
      <c r="BH8" s="628" t="s">
        <v>335</v>
      </c>
      <c r="BI8" s="336" t="s">
        <v>149</v>
      </c>
      <c r="BJ8" s="338" t="s">
        <v>150</v>
      </c>
    </row>
    <row r="9" spans="1:62" ht="42" customHeight="1">
      <c r="A9" s="461">
        <v>2014</v>
      </c>
      <c r="B9" s="462">
        <v>44470</v>
      </c>
      <c r="C9" s="462">
        <v>22431</v>
      </c>
      <c r="D9" s="462">
        <v>22039</v>
      </c>
      <c r="E9" s="462">
        <v>22858</v>
      </c>
      <c r="F9" s="462">
        <v>11314</v>
      </c>
      <c r="G9" s="462">
        <v>11544</v>
      </c>
      <c r="H9" s="462">
        <v>1958</v>
      </c>
      <c r="I9" s="462"/>
      <c r="J9" s="463"/>
      <c r="K9" s="461">
        <v>2014</v>
      </c>
      <c r="L9" s="464">
        <v>385</v>
      </c>
      <c r="M9" s="465"/>
      <c r="N9" s="465"/>
      <c r="O9" s="465">
        <v>156</v>
      </c>
      <c r="P9" s="465"/>
      <c r="Q9" s="465"/>
      <c r="R9" s="465">
        <v>523</v>
      </c>
      <c r="S9" s="465"/>
      <c r="T9" s="465"/>
      <c r="U9" s="465">
        <v>2780</v>
      </c>
      <c r="V9" s="465"/>
      <c r="W9" s="463"/>
      <c r="X9" s="461">
        <v>2014</v>
      </c>
      <c r="Y9" s="464">
        <v>282</v>
      </c>
      <c r="Z9" s="465"/>
      <c r="AA9" s="465"/>
      <c r="AB9" s="465">
        <v>163</v>
      </c>
      <c r="AC9" s="465"/>
      <c r="AD9" s="465"/>
      <c r="AE9" s="465">
        <v>67</v>
      </c>
      <c r="AF9" s="465"/>
      <c r="AG9" s="465"/>
      <c r="AH9" s="465">
        <v>1972</v>
      </c>
      <c r="AI9" s="465"/>
      <c r="AJ9" s="463"/>
      <c r="AK9" s="461">
        <v>2014</v>
      </c>
      <c r="AL9" s="464">
        <v>219</v>
      </c>
      <c r="AM9" s="465"/>
      <c r="AN9" s="465"/>
      <c r="AO9" s="465">
        <v>154</v>
      </c>
      <c r="AP9" s="465"/>
      <c r="AQ9" s="465"/>
      <c r="AR9" s="465">
        <v>415</v>
      </c>
      <c r="AS9" s="465"/>
      <c r="AT9" s="465"/>
      <c r="AU9" s="465">
        <v>679</v>
      </c>
      <c r="AV9" s="465"/>
      <c r="AW9" s="463"/>
      <c r="AX9" s="461">
        <v>2014</v>
      </c>
      <c r="AY9" s="465">
        <v>11238</v>
      </c>
      <c r="AZ9" s="462"/>
      <c r="BA9" s="462"/>
      <c r="BB9" s="462">
        <v>234</v>
      </c>
      <c r="BC9" s="462"/>
      <c r="BD9" s="462"/>
      <c r="BE9" s="462">
        <v>613</v>
      </c>
      <c r="BF9" s="462"/>
      <c r="BG9" s="462"/>
      <c r="BH9" s="462">
        <v>280</v>
      </c>
      <c r="BI9" s="465"/>
      <c r="BJ9" s="463"/>
    </row>
    <row r="10" spans="1:62" ht="42" customHeight="1">
      <c r="A10" s="461">
        <v>2015</v>
      </c>
      <c r="B10" s="462">
        <v>38965</v>
      </c>
      <c r="C10" s="462">
        <v>19910</v>
      </c>
      <c r="D10" s="462">
        <v>19055</v>
      </c>
      <c r="E10" s="462">
        <v>19839</v>
      </c>
      <c r="F10" s="462">
        <v>9983</v>
      </c>
      <c r="G10" s="462">
        <v>9856</v>
      </c>
      <c r="H10" s="462">
        <v>1665</v>
      </c>
      <c r="I10" s="462"/>
      <c r="J10" s="466"/>
      <c r="K10" s="461">
        <v>2015</v>
      </c>
      <c r="L10" s="467">
        <v>315</v>
      </c>
      <c r="M10" s="462"/>
      <c r="N10" s="462"/>
      <c r="O10" s="462">
        <v>103</v>
      </c>
      <c r="P10" s="462"/>
      <c r="Q10" s="462"/>
      <c r="R10" s="462">
        <v>481</v>
      </c>
      <c r="S10" s="462"/>
      <c r="T10" s="462"/>
      <c r="U10" s="462">
        <v>2441</v>
      </c>
      <c r="V10" s="462"/>
      <c r="W10" s="466"/>
      <c r="X10" s="461">
        <v>2015</v>
      </c>
      <c r="Y10" s="467">
        <v>212</v>
      </c>
      <c r="Z10" s="462"/>
      <c r="AA10" s="462"/>
      <c r="AB10" s="462">
        <v>180</v>
      </c>
      <c r="AC10" s="462"/>
      <c r="AD10" s="462"/>
      <c r="AE10" s="462">
        <v>118</v>
      </c>
      <c r="AF10" s="462"/>
      <c r="AG10" s="462"/>
      <c r="AH10" s="462">
        <v>2004</v>
      </c>
      <c r="AI10" s="462"/>
      <c r="AJ10" s="466"/>
      <c r="AK10" s="461">
        <v>2015</v>
      </c>
      <c r="AL10" s="467">
        <v>170</v>
      </c>
      <c r="AM10" s="462"/>
      <c r="AN10" s="462"/>
      <c r="AO10" s="462">
        <v>176</v>
      </c>
      <c r="AP10" s="462"/>
      <c r="AQ10" s="462"/>
      <c r="AR10" s="462">
        <v>457</v>
      </c>
      <c r="AS10" s="462"/>
      <c r="AT10" s="462"/>
      <c r="AU10" s="462">
        <v>645</v>
      </c>
      <c r="AV10" s="462"/>
      <c r="AW10" s="466"/>
      <c r="AX10" s="461">
        <v>2015</v>
      </c>
      <c r="AY10" s="462">
        <v>9062</v>
      </c>
      <c r="AZ10" s="462"/>
      <c r="BA10" s="462"/>
      <c r="BB10" s="462">
        <v>210</v>
      </c>
      <c r="BC10" s="462"/>
      <c r="BD10" s="462"/>
      <c r="BE10" s="462">
        <v>580</v>
      </c>
      <c r="BF10" s="462"/>
      <c r="BG10" s="462"/>
      <c r="BH10" s="462">
        <v>307</v>
      </c>
      <c r="BI10" s="462"/>
      <c r="BJ10" s="466"/>
    </row>
    <row r="11" spans="1:62" ht="42" customHeight="1">
      <c r="A11" s="461">
        <v>2016</v>
      </c>
      <c r="B11" s="462">
        <v>38373</v>
      </c>
      <c r="C11" s="462">
        <v>19707</v>
      </c>
      <c r="D11" s="462">
        <v>18666</v>
      </c>
      <c r="E11" s="462">
        <v>19723</v>
      </c>
      <c r="F11" s="462">
        <v>9931</v>
      </c>
      <c r="G11" s="462">
        <v>9792</v>
      </c>
      <c r="H11" s="462">
        <v>1841</v>
      </c>
      <c r="I11" s="462"/>
      <c r="J11" s="466"/>
      <c r="K11" s="461">
        <v>2016</v>
      </c>
      <c r="L11" s="467">
        <v>342</v>
      </c>
      <c r="M11" s="462"/>
      <c r="N11" s="462"/>
      <c r="O11" s="462">
        <v>94</v>
      </c>
      <c r="P11" s="462"/>
      <c r="Q11" s="462"/>
      <c r="R11" s="462">
        <v>475</v>
      </c>
      <c r="S11" s="462"/>
      <c r="T11" s="462"/>
      <c r="U11" s="462">
        <v>2381</v>
      </c>
      <c r="V11" s="462"/>
      <c r="W11" s="466"/>
      <c r="X11" s="461">
        <v>2016</v>
      </c>
      <c r="Y11" s="467">
        <v>235</v>
      </c>
      <c r="Z11" s="462"/>
      <c r="AA11" s="462"/>
      <c r="AB11" s="462">
        <v>134</v>
      </c>
      <c r="AC11" s="462"/>
      <c r="AD11" s="462"/>
      <c r="AE11" s="462">
        <v>76</v>
      </c>
      <c r="AF11" s="462"/>
      <c r="AG11" s="462"/>
      <c r="AH11" s="462">
        <v>1901</v>
      </c>
      <c r="AI11" s="462"/>
      <c r="AJ11" s="466"/>
      <c r="AK11" s="461">
        <v>2016</v>
      </c>
      <c r="AL11" s="467">
        <v>120</v>
      </c>
      <c r="AM11" s="462"/>
      <c r="AN11" s="462"/>
      <c r="AO11" s="462">
        <v>185</v>
      </c>
      <c r="AP11" s="462"/>
      <c r="AQ11" s="462"/>
      <c r="AR11" s="462">
        <v>473</v>
      </c>
      <c r="AS11" s="462"/>
      <c r="AT11" s="462"/>
      <c r="AU11" s="462">
        <v>706</v>
      </c>
      <c r="AV11" s="462"/>
      <c r="AW11" s="466"/>
      <c r="AX11" s="461">
        <v>2016</v>
      </c>
      <c r="AY11" s="462">
        <v>8642</v>
      </c>
      <c r="AZ11" s="462"/>
      <c r="BA11" s="462"/>
      <c r="BB11" s="462">
        <v>216</v>
      </c>
      <c r="BC11" s="462"/>
      <c r="BD11" s="462"/>
      <c r="BE11" s="462">
        <v>504</v>
      </c>
      <c r="BF11" s="462"/>
      <c r="BG11" s="462"/>
      <c r="BH11" s="462">
        <v>325</v>
      </c>
      <c r="BI11" s="462"/>
      <c r="BJ11" s="466"/>
    </row>
    <row r="12" spans="1:62" ht="42" customHeight="1">
      <c r="A12" s="461">
        <v>2017</v>
      </c>
      <c r="B12" s="462">
        <v>36115</v>
      </c>
      <c r="C12" s="462">
        <v>18452</v>
      </c>
      <c r="D12" s="462">
        <v>17663</v>
      </c>
      <c r="E12" s="462">
        <v>16960</v>
      </c>
      <c r="F12" s="462">
        <v>8493</v>
      </c>
      <c r="G12" s="462">
        <v>8467</v>
      </c>
      <c r="H12" s="462">
        <v>1642</v>
      </c>
      <c r="I12" s="462"/>
      <c r="J12" s="466"/>
      <c r="K12" s="461">
        <v>2017</v>
      </c>
      <c r="L12" s="467">
        <v>319</v>
      </c>
      <c r="M12" s="462"/>
      <c r="N12" s="462"/>
      <c r="O12" s="462">
        <v>107</v>
      </c>
      <c r="P12" s="462"/>
      <c r="Q12" s="462"/>
      <c r="R12" s="462">
        <v>492</v>
      </c>
      <c r="S12" s="462"/>
      <c r="T12" s="462"/>
      <c r="U12" s="462">
        <v>2705</v>
      </c>
      <c r="V12" s="462"/>
      <c r="W12" s="466"/>
      <c r="X12" s="461">
        <v>2017</v>
      </c>
      <c r="Y12" s="467">
        <v>253</v>
      </c>
      <c r="Z12" s="462"/>
      <c r="AA12" s="462"/>
      <c r="AB12" s="462">
        <v>104</v>
      </c>
      <c r="AC12" s="462"/>
      <c r="AD12" s="462"/>
      <c r="AE12" s="462">
        <v>105</v>
      </c>
      <c r="AF12" s="462"/>
      <c r="AG12" s="462"/>
      <c r="AH12" s="462">
        <v>1778</v>
      </c>
      <c r="AI12" s="462"/>
      <c r="AJ12" s="466"/>
      <c r="AK12" s="461">
        <v>2017</v>
      </c>
      <c r="AL12" s="467">
        <v>162</v>
      </c>
      <c r="AM12" s="462"/>
      <c r="AN12" s="462"/>
      <c r="AO12" s="462">
        <v>161</v>
      </c>
      <c r="AP12" s="462"/>
      <c r="AQ12" s="462"/>
      <c r="AR12" s="462">
        <v>537</v>
      </c>
      <c r="AS12" s="462"/>
      <c r="AT12" s="462"/>
      <c r="AU12" s="462">
        <v>701</v>
      </c>
      <c r="AV12" s="462"/>
      <c r="AW12" s="466"/>
      <c r="AX12" s="461">
        <v>2017</v>
      </c>
      <c r="AY12" s="462">
        <v>9099</v>
      </c>
      <c r="AZ12" s="462"/>
      <c r="BA12" s="462"/>
      <c r="BB12" s="462">
        <v>231</v>
      </c>
      <c r="BC12" s="462"/>
      <c r="BD12" s="462"/>
      <c r="BE12" s="462">
        <v>450</v>
      </c>
      <c r="BF12" s="462"/>
      <c r="BG12" s="462"/>
      <c r="BH12" s="462">
        <v>309</v>
      </c>
      <c r="BI12" s="462"/>
      <c r="BJ12" s="466"/>
    </row>
    <row r="13" spans="1:62" ht="42" customHeight="1">
      <c r="A13" s="468">
        <v>2018</v>
      </c>
      <c r="B13" s="469">
        <f>SUM(B14:B25)</f>
        <v>35300</v>
      </c>
      <c r="C13" s="469">
        <f t="shared" ref="C13:BJ13" si="0">SUM(C14:C25)</f>
        <v>18023</v>
      </c>
      <c r="D13" s="469">
        <f t="shared" si="0"/>
        <v>17277</v>
      </c>
      <c r="E13" s="469">
        <f t="shared" si="0"/>
        <v>17381</v>
      </c>
      <c r="F13" s="469">
        <f t="shared" si="0"/>
        <v>8679</v>
      </c>
      <c r="G13" s="469">
        <f t="shared" si="0"/>
        <v>8702</v>
      </c>
      <c r="H13" s="469">
        <f t="shared" si="0"/>
        <v>1747</v>
      </c>
      <c r="I13" s="469">
        <f t="shared" si="0"/>
        <v>859</v>
      </c>
      <c r="J13" s="686">
        <f t="shared" si="0"/>
        <v>888</v>
      </c>
      <c r="K13" s="468">
        <v>2018</v>
      </c>
      <c r="L13" s="687">
        <f t="shared" si="0"/>
        <v>295</v>
      </c>
      <c r="M13" s="469">
        <f t="shared" si="0"/>
        <v>162</v>
      </c>
      <c r="N13" s="469">
        <f t="shared" si="0"/>
        <v>133</v>
      </c>
      <c r="O13" s="469">
        <f t="shared" si="0"/>
        <v>110</v>
      </c>
      <c r="P13" s="469">
        <f t="shared" si="0"/>
        <v>52</v>
      </c>
      <c r="Q13" s="469">
        <f t="shared" si="0"/>
        <v>58</v>
      </c>
      <c r="R13" s="469">
        <f t="shared" si="0"/>
        <v>473</v>
      </c>
      <c r="S13" s="469">
        <f t="shared" si="0"/>
        <v>239</v>
      </c>
      <c r="T13" s="469">
        <f t="shared" si="0"/>
        <v>234</v>
      </c>
      <c r="U13" s="469">
        <f t="shared" si="0"/>
        <v>2608</v>
      </c>
      <c r="V13" s="469">
        <f t="shared" si="0"/>
        <v>1296</v>
      </c>
      <c r="W13" s="686">
        <f t="shared" si="0"/>
        <v>1312</v>
      </c>
      <c r="X13" s="468">
        <v>2018</v>
      </c>
      <c r="Y13" s="687">
        <f t="shared" si="0"/>
        <v>261</v>
      </c>
      <c r="Z13" s="469">
        <f t="shared" si="0"/>
        <v>145</v>
      </c>
      <c r="AA13" s="469">
        <f t="shared" si="0"/>
        <v>116</v>
      </c>
      <c r="AB13" s="469">
        <f t="shared" si="0"/>
        <v>100</v>
      </c>
      <c r="AC13" s="469">
        <f t="shared" si="0"/>
        <v>59</v>
      </c>
      <c r="AD13" s="469">
        <f t="shared" si="0"/>
        <v>41</v>
      </c>
      <c r="AE13" s="469">
        <f t="shared" si="0"/>
        <v>92</v>
      </c>
      <c r="AF13" s="469">
        <f t="shared" si="0"/>
        <v>42</v>
      </c>
      <c r="AG13" s="469">
        <f t="shared" si="0"/>
        <v>50</v>
      </c>
      <c r="AH13" s="469">
        <f t="shared" si="0"/>
        <v>1958</v>
      </c>
      <c r="AI13" s="469">
        <f t="shared" si="0"/>
        <v>1041</v>
      </c>
      <c r="AJ13" s="686">
        <f t="shared" si="0"/>
        <v>917</v>
      </c>
      <c r="AK13" s="468">
        <v>2018</v>
      </c>
      <c r="AL13" s="687">
        <f t="shared" si="0"/>
        <v>121</v>
      </c>
      <c r="AM13" s="469">
        <f t="shared" si="0"/>
        <v>73</v>
      </c>
      <c r="AN13" s="469">
        <f t="shared" si="0"/>
        <v>48</v>
      </c>
      <c r="AO13" s="469">
        <f t="shared" si="0"/>
        <v>188</v>
      </c>
      <c r="AP13" s="469">
        <f t="shared" si="0"/>
        <v>108</v>
      </c>
      <c r="AQ13" s="469">
        <f t="shared" si="0"/>
        <v>80</v>
      </c>
      <c r="AR13" s="469">
        <f t="shared" si="0"/>
        <v>477</v>
      </c>
      <c r="AS13" s="469">
        <f t="shared" si="0"/>
        <v>272</v>
      </c>
      <c r="AT13" s="469">
        <f t="shared" si="0"/>
        <v>205</v>
      </c>
      <c r="AU13" s="469">
        <f t="shared" si="0"/>
        <v>620</v>
      </c>
      <c r="AV13" s="469">
        <f t="shared" si="0"/>
        <v>351</v>
      </c>
      <c r="AW13" s="686">
        <f t="shared" si="0"/>
        <v>269</v>
      </c>
      <c r="AX13" s="468">
        <v>2018</v>
      </c>
      <c r="AY13" s="469">
        <f t="shared" si="0"/>
        <v>8037</v>
      </c>
      <c r="AZ13" s="469">
        <f t="shared" si="0"/>
        <v>4163</v>
      </c>
      <c r="BA13" s="469">
        <f t="shared" si="0"/>
        <v>3874</v>
      </c>
      <c r="BB13" s="469">
        <f t="shared" si="0"/>
        <v>200</v>
      </c>
      <c r="BC13" s="469">
        <f t="shared" si="0"/>
        <v>107</v>
      </c>
      <c r="BD13" s="469">
        <f t="shared" si="0"/>
        <v>93</v>
      </c>
      <c r="BE13" s="469">
        <f t="shared" si="0"/>
        <v>354</v>
      </c>
      <c r="BF13" s="469">
        <f t="shared" si="0"/>
        <v>200</v>
      </c>
      <c r="BG13" s="469">
        <f t="shared" si="0"/>
        <v>154</v>
      </c>
      <c r="BH13" s="469">
        <f t="shared" si="0"/>
        <v>278</v>
      </c>
      <c r="BI13" s="469">
        <f t="shared" si="0"/>
        <v>175</v>
      </c>
      <c r="BJ13" s="686">
        <f t="shared" si="0"/>
        <v>103</v>
      </c>
    </row>
    <row r="14" spans="1:62" ht="32.1" customHeight="1">
      <c r="A14" s="470" t="s">
        <v>208</v>
      </c>
      <c r="B14" s="462">
        <v>3614</v>
      </c>
      <c r="C14" s="462">
        <v>1764</v>
      </c>
      <c r="D14" s="462">
        <v>1850</v>
      </c>
      <c r="E14" s="462">
        <v>1639</v>
      </c>
      <c r="F14" s="462">
        <v>795</v>
      </c>
      <c r="G14" s="462">
        <v>844</v>
      </c>
      <c r="H14" s="462">
        <v>183</v>
      </c>
      <c r="I14" s="462">
        <v>87</v>
      </c>
      <c r="J14" s="466">
        <v>96</v>
      </c>
      <c r="K14" s="470" t="s">
        <v>208</v>
      </c>
      <c r="L14" s="467">
        <v>23</v>
      </c>
      <c r="M14" s="462">
        <v>14</v>
      </c>
      <c r="N14" s="462">
        <v>9</v>
      </c>
      <c r="O14" s="462">
        <v>11</v>
      </c>
      <c r="P14" s="462">
        <v>7</v>
      </c>
      <c r="Q14" s="462">
        <v>4</v>
      </c>
      <c r="R14" s="462">
        <v>42</v>
      </c>
      <c r="S14" s="462">
        <v>21</v>
      </c>
      <c r="T14" s="462">
        <v>21</v>
      </c>
      <c r="U14" s="462">
        <v>283</v>
      </c>
      <c r="V14" s="462">
        <v>137</v>
      </c>
      <c r="W14" s="466">
        <v>146</v>
      </c>
      <c r="X14" s="470" t="s">
        <v>208</v>
      </c>
      <c r="Y14" s="467">
        <v>26</v>
      </c>
      <c r="Z14" s="462">
        <v>12</v>
      </c>
      <c r="AA14" s="462">
        <v>14</v>
      </c>
      <c r="AB14" s="462">
        <v>17</v>
      </c>
      <c r="AC14" s="462">
        <v>11</v>
      </c>
      <c r="AD14" s="462">
        <v>6</v>
      </c>
      <c r="AE14" s="462">
        <v>17</v>
      </c>
      <c r="AF14" s="462">
        <v>9</v>
      </c>
      <c r="AG14" s="462">
        <v>8</v>
      </c>
      <c r="AH14" s="462">
        <v>204</v>
      </c>
      <c r="AI14" s="462">
        <v>109</v>
      </c>
      <c r="AJ14" s="466">
        <v>95</v>
      </c>
      <c r="AK14" s="470" t="s">
        <v>208</v>
      </c>
      <c r="AL14" s="467">
        <v>9</v>
      </c>
      <c r="AM14" s="462">
        <v>6</v>
      </c>
      <c r="AN14" s="462">
        <v>3</v>
      </c>
      <c r="AO14" s="462">
        <v>20</v>
      </c>
      <c r="AP14" s="462">
        <v>10</v>
      </c>
      <c r="AQ14" s="462">
        <v>10</v>
      </c>
      <c r="AR14" s="462">
        <v>42</v>
      </c>
      <c r="AS14" s="462">
        <v>18</v>
      </c>
      <c r="AT14" s="462">
        <v>24</v>
      </c>
      <c r="AU14" s="462">
        <v>71</v>
      </c>
      <c r="AV14" s="462">
        <v>40</v>
      </c>
      <c r="AW14" s="466">
        <v>31</v>
      </c>
      <c r="AX14" s="470" t="s">
        <v>208</v>
      </c>
      <c r="AY14" s="462">
        <v>938</v>
      </c>
      <c r="AZ14" s="462">
        <v>437</v>
      </c>
      <c r="BA14" s="462">
        <v>501</v>
      </c>
      <c r="BB14" s="462">
        <v>17</v>
      </c>
      <c r="BC14" s="462">
        <v>8</v>
      </c>
      <c r="BD14" s="462">
        <v>9</v>
      </c>
      <c r="BE14" s="462">
        <v>38</v>
      </c>
      <c r="BF14" s="462">
        <v>24</v>
      </c>
      <c r="BG14" s="462">
        <v>14</v>
      </c>
      <c r="BH14" s="462">
        <v>34</v>
      </c>
      <c r="BI14" s="462">
        <v>19</v>
      </c>
      <c r="BJ14" s="466">
        <v>15</v>
      </c>
    </row>
    <row r="15" spans="1:62" ht="32.1" customHeight="1">
      <c r="A15" s="470" t="s">
        <v>209</v>
      </c>
      <c r="B15" s="462">
        <v>3379</v>
      </c>
      <c r="C15" s="462">
        <v>1694</v>
      </c>
      <c r="D15" s="462">
        <v>1685</v>
      </c>
      <c r="E15" s="462">
        <v>1547</v>
      </c>
      <c r="F15" s="462">
        <v>764</v>
      </c>
      <c r="G15" s="462">
        <v>783</v>
      </c>
      <c r="H15" s="462">
        <v>192</v>
      </c>
      <c r="I15" s="462">
        <v>90</v>
      </c>
      <c r="J15" s="466">
        <v>102</v>
      </c>
      <c r="K15" s="470" t="s">
        <v>209</v>
      </c>
      <c r="L15" s="467">
        <v>32</v>
      </c>
      <c r="M15" s="462">
        <v>14</v>
      </c>
      <c r="N15" s="462">
        <v>18</v>
      </c>
      <c r="O15" s="462">
        <v>13</v>
      </c>
      <c r="P15" s="462">
        <v>7</v>
      </c>
      <c r="Q15" s="462">
        <v>6</v>
      </c>
      <c r="R15" s="462">
        <v>66</v>
      </c>
      <c r="S15" s="462">
        <v>33</v>
      </c>
      <c r="T15" s="462">
        <v>33</v>
      </c>
      <c r="U15" s="462">
        <v>260</v>
      </c>
      <c r="V15" s="462">
        <v>139</v>
      </c>
      <c r="W15" s="466">
        <v>121</v>
      </c>
      <c r="X15" s="470" t="s">
        <v>209</v>
      </c>
      <c r="Y15" s="467">
        <v>32</v>
      </c>
      <c r="Z15" s="462">
        <v>12</v>
      </c>
      <c r="AA15" s="462">
        <v>20</v>
      </c>
      <c r="AB15" s="462">
        <v>8</v>
      </c>
      <c r="AC15" s="462">
        <v>3</v>
      </c>
      <c r="AD15" s="462">
        <v>5</v>
      </c>
      <c r="AE15" s="462">
        <v>19</v>
      </c>
      <c r="AF15" s="462">
        <v>8</v>
      </c>
      <c r="AG15" s="462">
        <v>11</v>
      </c>
      <c r="AH15" s="462">
        <v>221</v>
      </c>
      <c r="AI15" s="462">
        <v>119</v>
      </c>
      <c r="AJ15" s="466">
        <v>102</v>
      </c>
      <c r="AK15" s="470" t="s">
        <v>209</v>
      </c>
      <c r="AL15" s="467">
        <v>14</v>
      </c>
      <c r="AM15" s="462">
        <v>9</v>
      </c>
      <c r="AN15" s="462">
        <v>5</v>
      </c>
      <c r="AO15" s="462">
        <v>13</v>
      </c>
      <c r="AP15" s="462">
        <v>6</v>
      </c>
      <c r="AQ15" s="462">
        <v>7</v>
      </c>
      <c r="AR15" s="462">
        <v>56</v>
      </c>
      <c r="AS15" s="462">
        <v>30</v>
      </c>
      <c r="AT15" s="462">
        <v>26</v>
      </c>
      <c r="AU15" s="462">
        <v>57</v>
      </c>
      <c r="AV15" s="462">
        <v>27</v>
      </c>
      <c r="AW15" s="466">
        <v>30</v>
      </c>
      <c r="AX15" s="470" t="s">
        <v>209</v>
      </c>
      <c r="AY15" s="462">
        <v>767</v>
      </c>
      <c r="AZ15" s="462">
        <v>386</v>
      </c>
      <c r="BA15" s="462">
        <v>381</v>
      </c>
      <c r="BB15" s="462">
        <v>11</v>
      </c>
      <c r="BC15" s="462">
        <v>3</v>
      </c>
      <c r="BD15" s="462">
        <v>8</v>
      </c>
      <c r="BE15" s="462">
        <v>41</v>
      </c>
      <c r="BF15" s="462">
        <v>25</v>
      </c>
      <c r="BG15" s="462">
        <v>16</v>
      </c>
      <c r="BH15" s="462">
        <v>30</v>
      </c>
      <c r="BI15" s="462">
        <v>19</v>
      </c>
      <c r="BJ15" s="466">
        <v>11</v>
      </c>
    </row>
    <row r="16" spans="1:62" ht="32.1" customHeight="1">
      <c r="A16" s="470" t="s">
        <v>210</v>
      </c>
      <c r="B16" s="462">
        <v>3725</v>
      </c>
      <c r="C16" s="462">
        <v>1900</v>
      </c>
      <c r="D16" s="462">
        <v>1825</v>
      </c>
      <c r="E16" s="462">
        <v>1822</v>
      </c>
      <c r="F16" s="462">
        <v>901</v>
      </c>
      <c r="G16" s="462">
        <v>921</v>
      </c>
      <c r="H16" s="462">
        <v>178</v>
      </c>
      <c r="I16" s="462">
        <v>93</v>
      </c>
      <c r="J16" s="466">
        <v>85</v>
      </c>
      <c r="K16" s="470" t="s">
        <v>210</v>
      </c>
      <c r="L16" s="467">
        <v>35</v>
      </c>
      <c r="M16" s="462">
        <v>21</v>
      </c>
      <c r="N16" s="462">
        <v>14</v>
      </c>
      <c r="O16" s="462">
        <v>8</v>
      </c>
      <c r="P16" s="462">
        <v>5</v>
      </c>
      <c r="Q16" s="462">
        <v>3</v>
      </c>
      <c r="R16" s="462">
        <v>27</v>
      </c>
      <c r="S16" s="462">
        <v>15</v>
      </c>
      <c r="T16" s="462">
        <v>12</v>
      </c>
      <c r="U16" s="462">
        <v>250</v>
      </c>
      <c r="V16" s="462">
        <v>124</v>
      </c>
      <c r="W16" s="466">
        <v>126</v>
      </c>
      <c r="X16" s="470" t="s">
        <v>210</v>
      </c>
      <c r="Y16" s="467">
        <v>18</v>
      </c>
      <c r="Z16" s="462">
        <v>12</v>
      </c>
      <c r="AA16" s="462">
        <v>6</v>
      </c>
      <c r="AB16" s="462">
        <v>4</v>
      </c>
      <c r="AC16" s="462">
        <v>3</v>
      </c>
      <c r="AD16" s="462">
        <v>1</v>
      </c>
      <c r="AE16" s="462">
        <v>10</v>
      </c>
      <c r="AF16" s="462">
        <v>5</v>
      </c>
      <c r="AG16" s="462">
        <v>5</v>
      </c>
      <c r="AH16" s="462">
        <v>187</v>
      </c>
      <c r="AI16" s="462">
        <v>95</v>
      </c>
      <c r="AJ16" s="466">
        <v>92</v>
      </c>
      <c r="AK16" s="470" t="s">
        <v>210</v>
      </c>
      <c r="AL16" s="467">
        <v>9</v>
      </c>
      <c r="AM16" s="462">
        <v>5</v>
      </c>
      <c r="AN16" s="462">
        <v>5</v>
      </c>
      <c r="AO16" s="462">
        <v>21</v>
      </c>
      <c r="AP16" s="462">
        <v>12</v>
      </c>
      <c r="AQ16" s="462">
        <v>9</v>
      </c>
      <c r="AR16" s="462">
        <v>48</v>
      </c>
      <c r="AS16" s="462">
        <v>31</v>
      </c>
      <c r="AT16" s="462">
        <v>17</v>
      </c>
      <c r="AU16" s="462">
        <v>70</v>
      </c>
      <c r="AV16" s="462">
        <v>34</v>
      </c>
      <c r="AW16" s="466">
        <v>36</v>
      </c>
      <c r="AX16" s="470" t="s">
        <v>210</v>
      </c>
      <c r="AY16" s="462">
        <v>953</v>
      </c>
      <c r="AZ16" s="462">
        <v>491</v>
      </c>
      <c r="BA16" s="462">
        <v>462</v>
      </c>
      <c r="BB16" s="462">
        <v>21</v>
      </c>
      <c r="BC16" s="462">
        <v>15</v>
      </c>
      <c r="BD16" s="462">
        <v>6</v>
      </c>
      <c r="BE16" s="462">
        <v>36</v>
      </c>
      <c r="BF16" s="462">
        <v>23</v>
      </c>
      <c r="BG16" s="462">
        <v>13</v>
      </c>
      <c r="BH16" s="462">
        <v>28</v>
      </c>
      <c r="BI16" s="462">
        <v>16</v>
      </c>
      <c r="BJ16" s="466">
        <v>12</v>
      </c>
    </row>
    <row r="17" spans="1:62" ht="32.1" customHeight="1">
      <c r="A17" s="470" t="s">
        <v>211</v>
      </c>
      <c r="B17" s="462">
        <v>2964</v>
      </c>
      <c r="C17" s="462">
        <v>1558</v>
      </c>
      <c r="D17" s="462">
        <v>1406</v>
      </c>
      <c r="E17" s="462">
        <v>1494</v>
      </c>
      <c r="F17" s="462">
        <v>768</v>
      </c>
      <c r="G17" s="462">
        <v>726</v>
      </c>
      <c r="H17" s="462">
        <v>149</v>
      </c>
      <c r="I17" s="462">
        <v>74</v>
      </c>
      <c r="J17" s="466">
        <v>75</v>
      </c>
      <c r="K17" s="470" t="s">
        <v>211</v>
      </c>
      <c r="L17" s="467">
        <v>26</v>
      </c>
      <c r="M17" s="462">
        <v>16</v>
      </c>
      <c r="N17" s="462">
        <v>10</v>
      </c>
      <c r="O17" s="462">
        <v>14</v>
      </c>
      <c r="P17" s="462">
        <v>8</v>
      </c>
      <c r="Q17" s="462">
        <v>6</v>
      </c>
      <c r="R17" s="462">
        <v>44</v>
      </c>
      <c r="S17" s="462">
        <v>28</v>
      </c>
      <c r="T17" s="462">
        <v>16</v>
      </c>
      <c r="U17" s="462">
        <v>194</v>
      </c>
      <c r="V17" s="462">
        <v>93</v>
      </c>
      <c r="W17" s="466">
        <v>101</v>
      </c>
      <c r="X17" s="470" t="s">
        <v>211</v>
      </c>
      <c r="Y17" s="467">
        <v>22</v>
      </c>
      <c r="Z17" s="462">
        <v>17</v>
      </c>
      <c r="AA17" s="462">
        <v>5</v>
      </c>
      <c r="AB17" s="462">
        <v>5</v>
      </c>
      <c r="AC17" s="462">
        <v>3</v>
      </c>
      <c r="AD17" s="462">
        <v>2</v>
      </c>
      <c r="AE17" s="462">
        <v>4</v>
      </c>
      <c r="AF17" s="462">
        <v>2</v>
      </c>
      <c r="AG17" s="462">
        <v>2</v>
      </c>
      <c r="AH17" s="462">
        <v>166</v>
      </c>
      <c r="AI17" s="462">
        <v>91</v>
      </c>
      <c r="AJ17" s="466">
        <v>75</v>
      </c>
      <c r="AK17" s="470" t="s">
        <v>211</v>
      </c>
      <c r="AL17" s="467">
        <v>9</v>
      </c>
      <c r="AM17" s="462">
        <v>4</v>
      </c>
      <c r="AN17" s="462">
        <v>4</v>
      </c>
      <c r="AO17" s="462">
        <v>18</v>
      </c>
      <c r="AP17" s="462">
        <v>14</v>
      </c>
      <c r="AQ17" s="462">
        <v>4</v>
      </c>
      <c r="AR17" s="462">
        <v>37</v>
      </c>
      <c r="AS17" s="462">
        <v>24</v>
      </c>
      <c r="AT17" s="462">
        <v>13</v>
      </c>
      <c r="AU17" s="462">
        <v>54</v>
      </c>
      <c r="AV17" s="462">
        <v>31</v>
      </c>
      <c r="AW17" s="466">
        <v>23</v>
      </c>
      <c r="AX17" s="470" t="s">
        <v>211</v>
      </c>
      <c r="AY17" s="462">
        <v>649</v>
      </c>
      <c r="AZ17" s="462">
        <v>338</v>
      </c>
      <c r="BA17" s="462">
        <v>311</v>
      </c>
      <c r="BB17" s="462">
        <v>34</v>
      </c>
      <c r="BC17" s="462">
        <v>18</v>
      </c>
      <c r="BD17" s="462">
        <v>16</v>
      </c>
      <c r="BE17" s="462">
        <v>16</v>
      </c>
      <c r="BF17" s="462">
        <v>7</v>
      </c>
      <c r="BG17" s="462">
        <v>9</v>
      </c>
      <c r="BH17" s="462">
        <v>29</v>
      </c>
      <c r="BI17" s="462">
        <v>21</v>
      </c>
      <c r="BJ17" s="466">
        <v>8</v>
      </c>
    </row>
    <row r="18" spans="1:62" ht="32.1" customHeight="1">
      <c r="A18" s="470" t="s">
        <v>212</v>
      </c>
      <c r="B18" s="462">
        <v>2886</v>
      </c>
      <c r="C18" s="462">
        <v>1520</v>
      </c>
      <c r="D18" s="462">
        <v>1366</v>
      </c>
      <c r="E18" s="462">
        <v>1450</v>
      </c>
      <c r="F18" s="462">
        <v>746</v>
      </c>
      <c r="G18" s="462">
        <v>704</v>
      </c>
      <c r="H18" s="462">
        <v>131</v>
      </c>
      <c r="I18" s="462">
        <v>71</v>
      </c>
      <c r="J18" s="466">
        <v>60</v>
      </c>
      <c r="K18" s="470" t="s">
        <v>212</v>
      </c>
      <c r="L18" s="467">
        <v>22</v>
      </c>
      <c r="M18" s="462">
        <v>16</v>
      </c>
      <c r="N18" s="462">
        <v>6</v>
      </c>
      <c r="O18" s="462">
        <v>11</v>
      </c>
      <c r="P18" s="462">
        <v>5</v>
      </c>
      <c r="Q18" s="462">
        <v>6</v>
      </c>
      <c r="R18" s="462">
        <v>39</v>
      </c>
      <c r="S18" s="462">
        <v>19</v>
      </c>
      <c r="T18" s="462">
        <v>20</v>
      </c>
      <c r="U18" s="462">
        <v>187</v>
      </c>
      <c r="V18" s="462">
        <v>94</v>
      </c>
      <c r="W18" s="466">
        <v>93</v>
      </c>
      <c r="X18" s="470" t="s">
        <v>212</v>
      </c>
      <c r="Y18" s="467">
        <v>28</v>
      </c>
      <c r="Z18" s="462">
        <v>17</v>
      </c>
      <c r="AA18" s="462">
        <v>11</v>
      </c>
      <c r="AB18" s="462">
        <v>8</v>
      </c>
      <c r="AC18" s="462">
        <v>4</v>
      </c>
      <c r="AD18" s="462">
        <v>4</v>
      </c>
      <c r="AE18" s="462">
        <v>4</v>
      </c>
      <c r="AF18" s="462">
        <v>2</v>
      </c>
      <c r="AG18" s="462">
        <v>2</v>
      </c>
      <c r="AH18" s="462">
        <v>171</v>
      </c>
      <c r="AI18" s="462">
        <v>92</v>
      </c>
      <c r="AJ18" s="466">
        <v>79</v>
      </c>
      <c r="AK18" s="470" t="s">
        <v>212</v>
      </c>
      <c r="AL18" s="467">
        <v>10</v>
      </c>
      <c r="AM18" s="462">
        <v>7</v>
      </c>
      <c r="AN18" s="462">
        <v>3</v>
      </c>
      <c r="AO18" s="462">
        <v>17</v>
      </c>
      <c r="AP18" s="462">
        <v>9</v>
      </c>
      <c r="AQ18" s="462">
        <v>8</v>
      </c>
      <c r="AR18" s="462">
        <v>45</v>
      </c>
      <c r="AS18" s="462">
        <v>28</v>
      </c>
      <c r="AT18" s="462">
        <v>17</v>
      </c>
      <c r="AU18" s="462">
        <v>37</v>
      </c>
      <c r="AV18" s="462">
        <v>24</v>
      </c>
      <c r="AW18" s="466">
        <v>13</v>
      </c>
      <c r="AX18" s="470" t="s">
        <v>212</v>
      </c>
      <c r="AY18" s="462">
        <v>661</v>
      </c>
      <c r="AZ18" s="462">
        <v>344</v>
      </c>
      <c r="BA18" s="462">
        <v>317</v>
      </c>
      <c r="BB18" s="462">
        <v>18</v>
      </c>
      <c r="BC18" s="462">
        <v>10</v>
      </c>
      <c r="BD18" s="462">
        <v>8</v>
      </c>
      <c r="BE18" s="462">
        <v>24</v>
      </c>
      <c r="BF18" s="462">
        <v>17</v>
      </c>
      <c r="BG18" s="462">
        <v>7</v>
      </c>
      <c r="BH18" s="462">
        <v>23</v>
      </c>
      <c r="BI18" s="462">
        <v>15</v>
      </c>
      <c r="BJ18" s="466">
        <v>8</v>
      </c>
    </row>
    <row r="19" spans="1:62" ht="32.1" customHeight="1">
      <c r="A19" s="470" t="s">
        <v>213</v>
      </c>
      <c r="B19" s="462">
        <v>2543</v>
      </c>
      <c r="C19" s="462">
        <v>1329</v>
      </c>
      <c r="D19" s="462">
        <v>1214</v>
      </c>
      <c r="E19" s="462">
        <v>1298</v>
      </c>
      <c r="F19" s="462">
        <v>662</v>
      </c>
      <c r="G19" s="462">
        <v>636</v>
      </c>
      <c r="H19" s="462">
        <v>150</v>
      </c>
      <c r="I19" s="462">
        <v>79</v>
      </c>
      <c r="J19" s="466">
        <v>71</v>
      </c>
      <c r="K19" s="470" t="s">
        <v>213</v>
      </c>
      <c r="L19" s="467">
        <v>24</v>
      </c>
      <c r="M19" s="462">
        <v>12</v>
      </c>
      <c r="N19" s="462">
        <v>12</v>
      </c>
      <c r="O19" s="462">
        <v>8</v>
      </c>
      <c r="P19" s="462">
        <v>5</v>
      </c>
      <c r="Q19" s="462">
        <v>3</v>
      </c>
      <c r="R19" s="462">
        <v>32</v>
      </c>
      <c r="S19" s="462">
        <v>19</v>
      </c>
      <c r="T19" s="462">
        <v>13</v>
      </c>
      <c r="U19" s="462">
        <v>171</v>
      </c>
      <c r="V19" s="462">
        <v>91</v>
      </c>
      <c r="W19" s="466">
        <v>80</v>
      </c>
      <c r="X19" s="470" t="s">
        <v>213</v>
      </c>
      <c r="Y19" s="467">
        <v>22</v>
      </c>
      <c r="Z19" s="462">
        <v>13</v>
      </c>
      <c r="AA19" s="462">
        <v>9</v>
      </c>
      <c r="AB19" s="462">
        <v>15</v>
      </c>
      <c r="AC19" s="462">
        <v>8</v>
      </c>
      <c r="AD19" s="462">
        <v>7</v>
      </c>
      <c r="AE19" s="462">
        <v>1</v>
      </c>
      <c r="AF19" s="462">
        <v>0</v>
      </c>
      <c r="AG19" s="462">
        <v>1</v>
      </c>
      <c r="AH19" s="462">
        <v>144</v>
      </c>
      <c r="AI19" s="462">
        <v>74</v>
      </c>
      <c r="AJ19" s="466">
        <v>70</v>
      </c>
      <c r="AK19" s="470" t="s">
        <v>213</v>
      </c>
      <c r="AL19" s="467">
        <v>15</v>
      </c>
      <c r="AM19" s="462">
        <v>10</v>
      </c>
      <c r="AN19" s="462">
        <v>5</v>
      </c>
      <c r="AO19" s="462">
        <v>14</v>
      </c>
      <c r="AP19" s="462">
        <v>11</v>
      </c>
      <c r="AQ19" s="462">
        <v>3</v>
      </c>
      <c r="AR19" s="462">
        <v>51</v>
      </c>
      <c r="AS19" s="462">
        <v>27</v>
      </c>
      <c r="AT19" s="462">
        <v>24</v>
      </c>
      <c r="AU19" s="462">
        <v>47</v>
      </c>
      <c r="AV19" s="462">
        <v>28</v>
      </c>
      <c r="AW19" s="466">
        <v>19</v>
      </c>
      <c r="AX19" s="470" t="s">
        <v>213</v>
      </c>
      <c r="AY19" s="462">
        <v>493</v>
      </c>
      <c r="AZ19" s="462">
        <v>257</v>
      </c>
      <c r="BA19" s="462">
        <v>236</v>
      </c>
      <c r="BB19" s="462">
        <v>12</v>
      </c>
      <c r="BC19" s="462">
        <v>7</v>
      </c>
      <c r="BD19" s="462">
        <v>5</v>
      </c>
      <c r="BE19" s="462">
        <v>26</v>
      </c>
      <c r="BF19" s="462">
        <v>13</v>
      </c>
      <c r="BG19" s="462">
        <v>13</v>
      </c>
      <c r="BH19" s="462">
        <v>20</v>
      </c>
      <c r="BI19" s="462">
        <v>13</v>
      </c>
      <c r="BJ19" s="466">
        <v>7</v>
      </c>
    </row>
    <row r="20" spans="1:62" ht="32.1" customHeight="1">
      <c r="A20" s="470" t="s">
        <v>214</v>
      </c>
      <c r="B20" s="462">
        <v>2701</v>
      </c>
      <c r="C20" s="462">
        <v>1373</v>
      </c>
      <c r="D20" s="462">
        <v>1328</v>
      </c>
      <c r="E20" s="462">
        <v>1365</v>
      </c>
      <c r="F20" s="462">
        <v>688</v>
      </c>
      <c r="G20" s="462">
        <v>677</v>
      </c>
      <c r="H20" s="462">
        <v>97</v>
      </c>
      <c r="I20" s="462">
        <v>40</v>
      </c>
      <c r="J20" s="466">
        <v>57</v>
      </c>
      <c r="K20" s="470" t="s">
        <v>214</v>
      </c>
      <c r="L20" s="467">
        <v>28</v>
      </c>
      <c r="M20" s="462">
        <v>14</v>
      </c>
      <c r="N20" s="462">
        <v>14</v>
      </c>
      <c r="O20" s="462">
        <v>10</v>
      </c>
      <c r="P20" s="462">
        <v>2</v>
      </c>
      <c r="Q20" s="462">
        <v>8</v>
      </c>
      <c r="R20" s="462">
        <v>50</v>
      </c>
      <c r="S20" s="462">
        <v>17</v>
      </c>
      <c r="T20" s="462">
        <v>33</v>
      </c>
      <c r="U20" s="462">
        <v>205</v>
      </c>
      <c r="V20" s="462">
        <v>100</v>
      </c>
      <c r="W20" s="466">
        <v>105</v>
      </c>
      <c r="X20" s="470" t="s">
        <v>214</v>
      </c>
      <c r="Y20" s="467">
        <v>24</v>
      </c>
      <c r="Z20" s="462">
        <v>13</v>
      </c>
      <c r="AA20" s="462">
        <v>11</v>
      </c>
      <c r="AB20" s="462">
        <v>7</v>
      </c>
      <c r="AC20" s="462">
        <v>5</v>
      </c>
      <c r="AD20" s="462">
        <v>2</v>
      </c>
      <c r="AE20" s="462">
        <v>5</v>
      </c>
      <c r="AF20" s="462">
        <v>2</v>
      </c>
      <c r="AG20" s="462">
        <v>3</v>
      </c>
      <c r="AH20" s="462">
        <v>170</v>
      </c>
      <c r="AI20" s="462">
        <v>88</v>
      </c>
      <c r="AJ20" s="466">
        <v>82</v>
      </c>
      <c r="AK20" s="470" t="s">
        <v>214</v>
      </c>
      <c r="AL20" s="467">
        <v>4</v>
      </c>
      <c r="AM20" s="462">
        <v>3</v>
      </c>
      <c r="AN20" s="462">
        <v>1</v>
      </c>
      <c r="AO20" s="462">
        <v>19</v>
      </c>
      <c r="AP20" s="462">
        <v>12</v>
      </c>
      <c r="AQ20" s="462">
        <v>7</v>
      </c>
      <c r="AR20" s="462">
        <v>44</v>
      </c>
      <c r="AS20" s="462">
        <v>25</v>
      </c>
      <c r="AT20" s="462">
        <v>19</v>
      </c>
      <c r="AU20" s="462">
        <v>54</v>
      </c>
      <c r="AV20" s="462">
        <v>29</v>
      </c>
      <c r="AW20" s="466">
        <v>25</v>
      </c>
      <c r="AX20" s="470" t="s">
        <v>214</v>
      </c>
      <c r="AY20" s="462">
        <v>558</v>
      </c>
      <c r="AZ20" s="462">
        <v>298</v>
      </c>
      <c r="BA20" s="462">
        <v>260</v>
      </c>
      <c r="BB20" s="462">
        <v>16</v>
      </c>
      <c r="BC20" s="462">
        <v>8</v>
      </c>
      <c r="BD20" s="462">
        <v>8</v>
      </c>
      <c r="BE20" s="462">
        <v>29</v>
      </c>
      <c r="BF20" s="462">
        <v>18</v>
      </c>
      <c r="BG20" s="462">
        <v>11</v>
      </c>
      <c r="BH20" s="462">
        <v>16</v>
      </c>
      <c r="BI20" s="462">
        <v>11</v>
      </c>
      <c r="BJ20" s="466">
        <v>5</v>
      </c>
    </row>
    <row r="21" spans="1:62" ht="32.1" customHeight="1">
      <c r="A21" s="470" t="s">
        <v>215</v>
      </c>
      <c r="B21" s="462">
        <v>2779</v>
      </c>
      <c r="C21" s="462">
        <v>1449</v>
      </c>
      <c r="D21" s="462">
        <v>1330</v>
      </c>
      <c r="E21" s="462">
        <v>1344</v>
      </c>
      <c r="F21" s="462">
        <v>680</v>
      </c>
      <c r="G21" s="462">
        <v>664</v>
      </c>
      <c r="H21" s="462">
        <v>139</v>
      </c>
      <c r="I21" s="462">
        <v>79</v>
      </c>
      <c r="J21" s="466">
        <v>60</v>
      </c>
      <c r="K21" s="470" t="s">
        <v>215</v>
      </c>
      <c r="L21" s="467">
        <v>26</v>
      </c>
      <c r="M21" s="462">
        <v>13</v>
      </c>
      <c r="N21" s="462">
        <v>13</v>
      </c>
      <c r="O21" s="462">
        <v>8</v>
      </c>
      <c r="P21" s="462">
        <v>4</v>
      </c>
      <c r="Q21" s="462">
        <v>4</v>
      </c>
      <c r="R21" s="462">
        <v>28</v>
      </c>
      <c r="S21" s="462">
        <v>16</v>
      </c>
      <c r="T21" s="462">
        <v>12</v>
      </c>
      <c r="U21" s="462">
        <v>241</v>
      </c>
      <c r="V21" s="462">
        <v>112</v>
      </c>
      <c r="W21" s="466">
        <v>129</v>
      </c>
      <c r="X21" s="470" t="s">
        <v>215</v>
      </c>
      <c r="Y21" s="467">
        <v>18</v>
      </c>
      <c r="Z21" s="462">
        <v>8</v>
      </c>
      <c r="AA21" s="462">
        <v>10</v>
      </c>
      <c r="AB21" s="462">
        <v>7</v>
      </c>
      <c r="AC21" s="462">
        <v>3</v>
      </c>
      <c r="AD21" s="462">
        <v>4</v>
      </c>
      <c r="AE21" s="462">
        <v>5</v>
      </c>
      <c r="AF21" s="462">
        <v>4</v>
      </c>
      <c r="AG21" s="462">
        <v>1</v>
      </c>
      <c r="AH21" s="462">
        <v>138</v>
      </c>
      <c r="AI21" s="462">
        <v>81</v>
      </c>
      <c r="AJ21" s="466">
        <v>57</v>
      </c>
      <c r="AK21" s="470" t="s">
        <v>215</v>
      </c>
      <c r="AL21" s="467">
        <v>12</v>
      </c>
      <c r="AM21" s="462">
        <v>4</v>
      </c>
      <c r="AN21" s="462">
        <v>8</v>
      </c>
      <c r="AO21" s="462">
        <v>19</v>
      </c>
      <c r="AP21" s="462">
        <v>11</v>
      </c>
      <c r="AQ21" s="462">
        <v>8</v>
      </c>
      <c r="AR21" s="462">
        <v>35</v>
      </c>
      <c r="AS21" s="462">
        <v>20</v>
      </c>
      <c r="AT21" s="462">
        <v>15</v>
      </c>
      <c r="AU21" s="462">
        <v>43</v>
      </c>
      <c r="AV21" s="462">
        <v>27</v>
      </c>
      <c r="AW21" s="466">
        <v>16</v>
      </c>
      <c r="AX21" s="470" t="s">
        <v>215</v>
      </c>
      <c r="AY21" s="462">
        <v>645</v>
      </c>
      <c r="AZ21" s="462">
        <v>348</v>
      </c>
      <c r="BA21" s="462">
        <v>297</v>
      </c>
      <c r="BB21" s="462">
        <v>8</v>
      </c>
      <c r="BC21" s="462">
        <v>3</v>
      </c>
      <c r="BD21" s="462">
        <v>5</v>
      </c>
      <c r="BE21" s="462">
        <v>43</v>
      </c>
      <c r="BF21" s="462">
        <v>22</v>
      </c>
      <c r="BG21" s="462">
        <v>21</v>
      </c>
      <c r="BH21" s="462">
        <v>20</v>
      </c>
      <c r="BI21" s="462">
        <v>14</v>
      </c>
      <c r="BJ21" s="466">
        <v>6</v>
      </c>
    </row>
    <row r="22" spans="1:62" ht="32.1" customHeight="1">
      <c r="A22" s="470" t="s">
        <v>216</v>
      </c>
      <c r="B22" s="462">
        <v>2021</v>
      </c>
      <c r="C22" s="462">
        <v>1042</v>
      </c>
      <c r="D22" s="462">
        <v>979</v>
      </c>
      <c r="E22" s="462">
        <v>970</v>
      </c>
      <c r="F22" s="462">
        <v>480</v>
      </c>
      <c r="G22" s="462">
        <v>490</v>
      </c>
      <c r="H22" s="462">
        <v>107</v>
      </c>
      <c r="I22" s="462">
        <v>56</v>
      </c>
      <c r="J22" s="466">
        <v>51</v>
      </c>
      <c r="K22" s="470" t="s">
        <v>216</v>
      </c>
      <c r="L22" s="467">
        <v>16</v>
      </c>
      <c r="M22" s="462">
        <v>9</v>
      </c>
      <c r="N22" s="462">
        <v>7</v>
      </c>
      <c r="O22" s="462">
        <v>4</v>
      </c>
      <c r="P22" s="462">
        <v>2</v>
      </c>
      <c r="Q22" s="462">
        <v>2</v>
      </c>
      <c r="R22" s="462">
        <v>24</v>
      </c>
      <c r="S22" s="462">
        <v>9</v>
      </c>
      <c r="T22" s="462">
        <v>15</v>
      </c>
      <c r="U22" s="462">
        <v>157</v>
      </c>
      <c r="V22" s="462">
        <v>80</v>
      </c>
      <c r="W22" s="466">
        <v>77</v>
      </c>
      <c r="X22" s="470" t="s">
        <v>216</v>
      </c>
      <c r="Y22" s="467">
        <v>13</v>
      </c>
      <c r="Z22" s="462">
        <v>6</v>
      </c>
      <c r="AA22" s="462">
        <v>7</v>
      </c>
      <c r="AB22" s="462">
        <v>7</v>
      </c>
      <c r="AC22" s="462">
        <v>6</v>
      </c>
      <c r="AD22" s="462">
        <v>1</v>
      </c>
      <c r="AE22" s="462">
        <v>3</v>
      </c>
      <c r="AF22" s="462">
        <v>2</v>
      </c>
      <c r="AG22" s="462">
        <v>1</v>
      </c>
      <c r="AH22" s="462">
        <v>120</v>
      </c>
      <c r="AI22" s="462">
        <v>71</v>
      </c>
      <c r="AJ22" s="466">
        <v>49</v>
      </c>
      <c r="AK22" s="470" t="s">
        <v>216</v>
      </c>
      <c r="AL22" s="467">
        <v>15</v>
      </c>
      <c r="AM22" s="462">
        <v>11</v>
      </c>
      <c r="AN22" s="462">
        <v>4</v>
      </c>
      <c r="AO22" s="462">
        <v>5</v>
      </c>
      <c r="AP22" s="462">
        <v>1</v>
      </c>
      <c r="AQ22" s="462">
        <v>4</v>
      </c>
      <c r="AR22" s="462">
        <v>27</v>
      </c>
      <c r="AS22" s="462">
        <v>10</v>
      </c>
      <c r="AT22" s="462">
        <v>17</v>
      </c>
      <c r="AU22" s="462">
        <v>37</v>
      </c>
      <c r="AV22" s="462">
        <v>24</v>
      </c>
      <c r="AW22" s="466">
        <v>13</v>
      </c>
      <c r="AX22" s="470" t="s">
        <v>216</v>
      </c>
      <c r="AY22" s="462">
        <v>464</v>
      </c>
      <c r="AZ22" s="462">
        <v>245</v>
      </c>
      <c r="BA22" s="462">
        <v>219</v>
      </c>
      <c r="BB22" s="462">
        <v>11</v>
      </c>
      <c r="BC22" s="462">
        <v>6</v>
      </c>
      <c r="BD22" s="462">
        <v>5</v>
      </c>
      <c r="BE22" s="462">
        <v>25</v>
      </c>
      <c r="BF22" s="462">
        <v>14</v>
      </c>
      <c r="BG22" s="462">
        <v>11</v>
      </c>
      <c r="BH22" s="462">
        <v>16</v>
      </c>
      <c r="BI22" s="462">
        <v>10</v>
      </c>
      <c r="BJ22" s="466">
        <v>6</v>
      </c>
    </row>
    <row r="23" spans="1:62" ht="32.1" customHeight="1">
      <c r="A23" s="470" t="s">
        <v>217</v>
      </c>
      <c r="B23" s="462">
        <v>3219</v>
      </c>
      <c r="C23" s="462">
        <v>1616</v>
      </c>
      <c r="D23" s="462">
        <v>1603</v>
      </c>
      <c r="E23" s="462">
        <v>1744</v>
      </c>
      <c r="F23" s="462">
        <v>849</v>
      </c>
      <c r="G23" s="462">
        <v>895</v>
      </c>
      <c r="H23" s="462">
        <v>153</v>
      </c>
      <c r="I23" s="462">
        <v>77</v>
      </c>
      <c r="J23" s="466">
        <v>76</v>
      </c>
      <c r="K23" s="470" t="s">
        <v>217</v>
      </c>
      <c r="L23" s="467">
        <v>16</v>
      </c>
      <c r="M23" s="462">
        <v>10</v>
      </c>
      <c r="N23" s="462">
        <v>6</v>
      </c>
      <c r="O23" s="462">
        <v>10</v>
      </c>
      <c r="P23" s="462">
        <v>4</v>
      </c>
      <c r="Q23" s="462">
        <v>6</v>
      </c>
      <c r="R23" s="462">
        <v>37</v>
      </c>
      <c r="S23" s="462">
        <v>18</v>
      </c>
      <c r="T23" s="462">
        <v>19</v>
      </c>
      <c r="U23" s="462">
        <v>216</v>
      </c>
      <c r="V23" s="462">
        <v>100</v>
      </c>
      <c r="W23" s="466">
        <v>116</v>
      </c>
      <c r="X23" s="470" t="s">
        <v>217</v>
      </c>
      <c r="Y23" s="467">
        <v>19</v>
      </c>
      <c r="Z23" s="462">
        <v>11</v>
      </c>
      <c r="AA23" s="462">
        <v>8</v>
      </c>
      <c r="AB23" s="462">
        <v>8</v>
      </c>
      <c r="AC23" s="462">
        <v>3</v>
      </c>
      <c r="AD23" s="462">
        <v>5</v>
      </c>
      <c r="AE23" s="462">
        <v>6</v>
      </c>
      <c r="AF23" s="462">
        <v>2</v>
      </c>
      <c r="AG23" s="462">
        <v>4</v>
      </c>
      <c r="AH23" s="462">
        <v>161</v>
      </c>
      <c r="AI23" s="462">
        <v>74</v>
      </c>
      <c r="AJ23" s="466">
        <v>87</v>
      </c>
      <c r="AK23" s="470" t="s">
        <v>217</v>
      </c>
      <c r="AL23" s="467">
        <v>6</v>
      </c>
      <c r="AM23" s="462">
        <v>4</v>
      </c>
      <c r="AN23" s="462">
        <v>2</v>
      </c>
      <c r="AO23" s="462">
        <v>13</v>
      </c>
      <c r="AP23" s="462">
        <v>8</v>
      </c>
      <c r="AQ23" s="462">
        <v>5</v>
      </c>
      <c r="AR23" s="462">
        <v>34</v>
      </c>
      <c r="AS23" s="462">
        <v>23</v>
      </c>
      <c r="AT23" s="462">
        <v>11</v>
      </c>
      <c r="AU23" s="462">
        <v>49</v>
      </c>
      <c r="AV23" s="462">
        <v>29</v>
      </c>
      <c r="AW23" s="466">
        <v>20</v>
      </c>
      <c r="AX23" s="470" t="s">
        <v>217</v>
      </c>
      <c r="AY23" s="462">
        <v>687</v>
      </c>
      <c r="AZ23" s="462">
        <v>374</v>
      </c>
      <c r="BA23" s="462">
        <v>313</v>
      </c>
      <c r="BB23" s="462">
        <v>20</v>
      </c>
      <c r="BC23" s="462">
        <v>10</v>
      </c>
      <c r="BD23" s="462">
        <v>10</v>
      </c>
      <c r="BE23" s="462">
        <v>24</v>
      </c>
      <c r="BF23" s="462">
        <v>11</v>
      </c>
      <c r="BG23" s="462">
        <v>13</v>
      </c>
      <c r="BH23" s="462">
        <v>16</v>
      </c>
      <c r="BI23" s="462">
        <v>9</v>
      </c>
      <c r="BJ23" s="466">
        <v>7</v>
      </c>
    </row>
    <row r="24" spans="1:62" ht="32.1" customHeight="1">
      <c r="A24" s="470" t="s">
        <v>218</v>
      </c>
      <c r="B24" s="462">
        <v>2871</v>
      </c>
      <c r="C24" s="462">
        <v>1461</v>
      </c>
      <c r="D24" s="462">
        <v>1410</v>
      </c>
      <c r="E24" s="462">
        <v>1519</v>
      </c>
      <c r="F24" s="462">
        <v>757</v>
      </c>
      <c r="G24" s="462">
        <v>762</v>
      </c>
      <c r="H24" s="462">
        <v>128</v>
      </c>
      <c r="I24" s="462">
        <v>55</v>
      </c>
      <c r="J24" s="466">
        <v>73</v>
      </c>
      <c r="K24" s="470" t="s">
        <v>218</v>
      </c>
      <c r="L24" s="467">
        <v>20</v>
      </c>
      <c r="M24" s="462">
        <v>6</v>
      </c>
      <c r="N24" s="462">
        <v>14</v>
      </c>
      <c r="O24" s="462">
        <v>3</v>
      </c>
      <c r="P24" s="462">
        <v>0</v>
      </c>
      <c r="Q24" s="462">
        <v>3</v>
      </c>
      <c r="R24" s="462">
        <v>30</v>
      </c>
      <c r="S24" s="462">
        <v>16</v>
      </c>
      <c r="T24" s="462">
        <v>14</v>
      </c>
      <c r="U24" s="462">
        <v>210</v>
      </c>
      <c r="V24" s="462">
        <v>105</v>
      </c>
      <c r="W24" s="466">
        <v>105</v>
      </c>
      <c r="X24" s="470" t="s">
        <v>218</v>
      </c>
      <c r="Y24" s="467">
        <v>16</v>
      </c>
      <c r="Z24" s="462">
        <v>12</v>
      </c>
      <c r="AA24" s="462">
        <v>4</v>
      </c>
      <c r="AB24" s="462">
        <v>4</v>
      </c>
      <c r="AC24" s="462">
        <v>2</v>
      </c>
      <c r="AD24" s="462">
        <v>2</v>
      </c>
      <c r="AE24" s="462">
        <v>13</v>
      </c>
      <c r="AF24" s="462">
        <v>5</v>
      </c>
      <c r="AG24" s="462">
        <v>8</v>
      </c>
      <c r="AH24" s="462">
        <v>137</v>
      </c>
      <c r="AI24" s="462">
        <v>77</v>
      </c>
      <c r="AJ24" s="466">
        <v>60</v>
      </c>
      <c r="AK24" s="470" t="s">
        <v>218</v>
      </c>
      <c r="AL24" s="467">
        <v>10</v>
      </c>
      <c r="AM24" s="462">
        <v>4</v>
      </c>
      <c r="AN24" s="462">
        <v>6</v>
      </c>
      <c r="AO24" s="462">
        <v>10</v>
      </c>
      <c r="AP24" s="462">
        <v>5</v>
      </c>
      <c r="AQ24" s="462">
        <v>5</v>
      </c>
      <c r="AR24" s="462">
        <v>30</v>
      </c>
      <c r="AS24" s="462">
        <v>18</v>
      </c>
      <c r="AT24" s="462">
        <v>12</v>
      </c>
      <c r="AU24" s="462">
        <v>37</v>
      </c>
      <c r="AV24" s="462">
        <v>19</v>
      </c>
      <c r="AW24" s="466">
        <v>18</v>
      </c>
      <c r="AX24" s="470" t="s">
        <v>218</v>
      </c>
      <c r="AY24" s="462">
        <v>628</v>
      </c>
      <c r="AZ24" s="462">
        <v>335</v>
      </c>
      <c r="BA24" s="462">
        <v>293</v>
      </c>
      <c r="BB24" s="462">
        <v>19</v>
      </c>
      <c r="BC24" s="462">
        <v>13</v>
      </c>
      <c r="BD24" s="462">
        <v>6</v>
      </c>
      <c r="BE24" s="462">
        <v>29</v>
      </c>
      <c r="BF24" s="462">
        <v>16</v>
      </c>
      <c r="BG24" s="462">
        <v>13</v>
      </c>
      <c r="BH24" s="462">
        <v>28</v>
      </c>
      <c r="BI24" s="462">
        <v>16</v>
      </c>
      <c r="BJ24" s="466">
        <v>12</v>
      </c>
    </row>
    <row r="25" spans="1:62" ht="32.1" customHeight="1">
      <c r="A25" s="471" t="s">
        <v>219</v>
      </c>
      <c r="B25" s="472">
        <v>2598</v>
      </c>
      <c r="C25" s="472">
        <v>1317</v>
      </c>
      <c r="D25" s="472">
        <v>1281</v>
      </c>
      <c r="E25" s="472">
        <v>1189</v>
      </c>
      <c r="F25" s="472">
        <v>589</v>
      </c>
      <c r="G25" s="472">
        <v>600</v>
      </c>
      <c r="H25" s="472">
        <v>140</v>
      </c>
      <c r="I25" s="472">
        <v>58</v>
      </c>
      <c r="J25" s="473">
        <v>82</v>
      </c>
      <c r="K25" s="471" t="s">
        <v>219</v>
      </c>
      <c r="L25" s="474">
        <v>27</v>
      </c>
      <c r="M25" s="472">
        <v>17</v>
      </c>
      <c r="N25" s="472">
        <v>10</v>
      </c>
      <c r="O25" s="472">
        <v>10</v>
      </c>
      <c r="P25" s="472">
        <v>3</v>
      </c>
      <c r="Q25" s="472">
        <v>7</v>
      </c>
      <c r="R25" s="472">
        <v>54</v>
      </c>
      <c r="S25" s="472">
        <v>28</v>
      </c>
      <c r="T25" s="472">
        <v>26</v>
      </c>
      <c r="U25" s="472">
        <v>234</v>
      </c>
      <c r="V25" s="472">
        <v>121</v>
      </c>
      <c r="W25" s="473">
        <v>113</v>
      </c>
      <c r="X25" s="471" t="s">
        <v>219</v>
      </c>
      <c r="Y25" s="474">
        <v>23</v>
      </c>
      <c r="Z25" s="472">
        <v>12</v>
      </c>
      <c r="AA25" s="472">
        <v>11</v>
      </c>
      <c r="AB25" s="472">
        <v>10</v>
      </c>
      <c r="AC25" s="472">
        <v>8</v>
      </c>
      <c r="AD25" s="472">
        <v>2</v>
      </c>
      <c r="AE25" s="472">
        <v>5</v>
      </c>
      <c r="AF25" s="472">
        <v>1</v>
      </c>
      <c r="AG25" s="472">
        <v>4</v>
      </c>
      <c r="AH25" s="472">
        <v>139</v>
      </c>
      <c r="AI25" s="472">
        <v>70</v>
      </c>
      <c r="AJ25" s="473">
        <v>69</v>
      </c>
      <c r="AK25" s="471" t="s">
        <v>219</v>
      </c>
      <c r="AL25" s="474">
        <v>8</v>
      </c>
      <c r="AM25" s="472">
        <v>6</v>
      </c>
      <c r="AN25" s="472">
        <v>2</v>
      </c>
      <c r="AO25" s="472">
        <v>19</v>
      </c>
      <c r="AP25" s="472">
        <v>9</v>
      </c>
      <c r="AQ25" s="472">
        <v>10</v>
      </c>
      <c r="AR25" s="472">
        <v>28</v>
      </c>
      <c r="AS25" s="472">
        <v>18</v>
      </c>
      <c r="AT25" s="472">
        <v>10</v>
      </c>
      <c r="AU25" s="472">
        <v>64</v>
      </c>
      <c r="AV25" s="472">
        <v>39</v>
      </c>
      <c r="AW25" s="473">
        <v>25</v>
      </c>
      <c r="AX25" s="471" t="s">
        <v>219</v>
      </c>
      <c r="AY25" s="472">
        <v>594</v>
      </c>
      <c r="AZ25" s="472">
        <v>310</v>
      </c>
      <c r="BA25" s="472">
        <v>284</v>
      </c>
      <c r="BB25" s="472">
        <v>13</v>
      </c>
      <c r="BC25" s="472">
        <v>6</v>
      </c>
      <c r="BD25" s="472">
        <v>7</v>
      </c>
      <c r="BE25" s="472">
        <v>23</v>
      </c>
      <c r="BF25" s="472">
        <v>10</v>
      </c>
      <c r="BG25" s="472">
        <v>13</v>
      </c>
      <c r="BH25" s="472">
        <v>18</v>
      </c>
      <c r="BI25" s="472">
        <v>12</v>
      </c>
      <c r="BJ25" s="473">
        <v>6</v>
      </c>
    </row>
    <row r="26" spans="1:62">
      <c r="A26" s="451" t="s">
        <v>342</v>
      </c>
      <c r="B26" s="451"/>
      <c r="C26" s="451"/>
      <c r="D26" s="451"/>
      <c r="E26" s="451"/>
      <c r="F26" s="451"/>
      <c r="G26" s="451"/>
      <c r="H26" s="451"/>
      <c r="I26" s="451"/>
      <c r="J26" s="451"/>
      <c r="K26" s="451" t="s">
        <v>342</v>
      </c>
      <c r="L26" s="451"/>
      <c r="M26" s="451"/>
      <c r="N26" s="451"/>
      <c r="O26" s="451"/>
      <c r="P26" s="451"/>
      <c r="Q26" s="451"/>
      <c r="R26" s="451"/>
      <c r="S26" s="451"/>
      <c r="T26" s="451"/>
      <c r="U26" s="451"/>
      <c r="V26" s="451"/>
      <c r="W26" s="451"/>
      <c r="X26" s="451" t="s">
        <v>342</v>
      </c>
      <c r="Y26" s="451"/>
      <c r="Z26" s="451"/>
      <c r="AA26" s="451"/>
      <c r="AB26" s="451"/>
      <c r="AC26" s="451"/>
      <c r="AD26" s="451"/>
      <c r="AE26" s="451"/>
      <c r="AF26" s="451"/>
      <c r="AG26" s="451"/>
      <c r="AH26" s="451"/>
      <c r="AI26" s="451"/>
      <c r="AJ26" s="451"/>
      <c r="AK26" s="451" t="s">
        <v>342</v>
      </c>
      <c r="AL26" s="451"/>
      <c r="AM26" s="451"/>
      <c r="AN26" s="451"/>
      <c r="AO26" s="451"/>
      <c r="AP26" s="451"/>
      <c r="AQ26" s="451"/>
      <c r="AR26" s="451"/>
      <c r="AS26" s="451"/>
      <c r="AT26" s="451"/>
      <c r="AU26" s="451"/>
      <c r="AV26" s="451"/>
      <c r="AW26" s="451"/>
      <c r="AX26" s="451" t="s">
        <v>342</v>
      </c>
      <c r="AY26" s="451"/>
      <c r="AZ26" s="451"/>
      <c r="BA26" s="451"/>
      <c r="BB26" s="451"/>
      <c r="BC26" s="451"/>
      <c r="BD26" s="451"/>
      <c r="BE26" s="451"/>
      <c r="BF26" s="451"/>
      <c r="BG26" s="451"/>
      <c r="BH26" s="451"/>
      <c r="BI26" s="451"/>
      <c r="BJ26" s="451"/>
    </row>
    <row r="27" spans="1:62" ht="13.5" customHeight="1">
      <c r="A27" s="451" t="s">
        <v>343</v>
      </c>
      <c r="B27" s="451"/>
      <c r="C27" s="451"/>
      <c r="D27" s="451"/>
      <c r="E27" s="451"/>
      <c r="F27" s="451"/>
      <c r="G27" s="451"/>
      <c r="H27" s="451"/>
      <c r="I27" s="451"/>
      <c r="J27" s="451"/>
      <c r="K27" s="451" t="s">
        <v>343</v>
      </c>
      <c r="L27" s="451"/>
      <c r="M27" s="451"/>
      <c r="N27" s="451"/>
      <c r="O27" s="451"/>
      <c r="P27" s="451"/>
      <c r="Q27" s="451"/>
      <c r="R27" s="451"/>
      <c r="S27" s="451"/>
      <c r="T27" s="451"/>
      <c r="U27" s="451"/>
      <c r="V27" s="451"/>
      <c r="W27" s="451"/>
      <c r="X27" s="451" t="s">
        <v>343</v>
      </c>
      <c r="Y27" s="451"/>
      <c r="Z27" s="451"/>
      <c r="AA27" s="451"/>
      <c r="AB27" s="451"/>
      <c r="AC27" s="451"/>
      <c r="AD27" s="451"/>
      <c r="AE27" s="451"/>
      <c r="AF27" s="451"/>
      <c r="AG27" s="451"/>
      <c r="AH27" s="451"/>
      <c r="AI27" s="451"/>
      <c r="AJ27" s="451"/>
      <c r="AK27" s="451" t="s">
        <v>343</v>
      </c>
      <c r="AL27" s="451"/>
      <c r="AM27" s="451"/>
      <c r="AN27" s="451"/>
      <c r="AO27" s="451"/>
      <c r="AP27" s="451"/>
      <c r="AQ27" s="451"/>
      <c r="AR27" s="451"/>
      <c r="AS27" s="451"/>
      <c r="AT27" s="451"/>
      <c r="AU27" s="451"/>
      <c r="AV27" s="451"/>
      <c r="AW27" s="451"/>
      <c r="AX27" s="451" t="s">
        <v>343</v>
      </c>
      <c r="AY27" s="451"/>
      <c r="AZ27" s="451"/>
      <c r="BA27" s="451"/>
      <c r="BB27" s="451"/>
      <c r="BC27" s="451"/>
      <c r="BD27" s="451"/>
      <c r="BE27" s="451"/>
      <c r="BF27" s="451"/>
      <c r="BG27" s="451"/>
      <c r="BH27" s="453"/>
      <c r="BI27" s="451"/>
      <c r="BJ27" s="451"/>
    </row>
  </sheetData>
  <mergeCells count="42">
    <mergeCell ref="BF6:BG6"/>
    <mergeCell ref="AI6:AJ6"/>
    <mergeCell ref="AL7:AL8"/>
    <mergeCell ref="AX4:BJ4"/>
    <mergeCell ref="AK4:AW4"/>
    <mergeCell ref="BI6:BJ6"/>
    <mergeCell ref="BB7:BB8"/>
    <mergeCell ref="BE7:BE8"/>
    <mergeCell ref="AM6:AN6"/>
    <mergeCell ref="AP6:AQ6"/>
    <mergeCell ref="AS6:AT6"/>
    <mergeCell ref="AV6:AW6"/>
    <mergeCell ref="AZ6:BA6"/>
    <mergeCell ref="BC6:BD6"/>
    <mergeCell ref="AO7:AO8"/>
    <mergeCell ref="AR7:AR8"/>
    <mergeCell ref="AU7:AU8"/>
    <mergeCell ref="AY7:AY8"/>
    <mergeCell ref="AF6:AG6"/>
    <mergeCell ref="C6:D6"/>
    <mergeCell ref="F6:G6"/>
    <mergeCell ref="I6:J6"/>
    <mergeCell ref="M6:N6"/>
    <mergeCell ref="P6:Q6"/>
    <mergeCell ref="AH7:AH8"/>
    <mergeCell ref="A4:J4"/>
    <mergeCell ref="S6:T6"/>
    <mergeCell ref="V6:W6"/>
    <mergeCell ref="Z6:AA6"/>
    <mergeCell ref="AC6:AD6"/>
    <mergeCell ref="K4:W4"/>
    <mergeCell ref="X4:AJ4"/>
    <mergeCell ref="A3:J3"/>
    <mergeCell ref="K3:W3"/>
    <mergeCell ref="AX3:BJ3"/>
    <mergeCell ref="AK3:AW3"/>
    <mergeCell ref="AX2:BJ2"/>
    <mergeCell ref="AK2:AW2"/>
    <mergeCell ref="X2:AJ2"/>
    <mergeCell ref="K2:W2"/>
    <mergeCell ref="A2:J2"/>
    <mergeCell ref="X3:AJ3"/>
  </mergeCells>
  <phoneticPr fontId="4" type="noConversion"/>
  <pageMargins left="0.55118110236220474" right="0.55118110236220474" top="0.51181102362204722" bottom="0.39370078740157483" header="0.74803149606299213" footer="0.15748031496062992"/>
  <pageSetup paperSize="9" firstPageNumber="1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14</vt:i4>
      </vt:variant>
      <vt:variant>
        <vt:lpstr>이름이 지정된 범위</vt:lpstr>
      </vt:variant>
      <vt:variant>
        <vt:i4>15</vt:i4>
      </vt:variant>
    </vt:vector>
  </HeadingPairs>
  <TitlesOfParts>
    <vt:vector size="29" baseType="lpstr">
      <vt:lpstr>1.인구추이- 등록인구추이</vt:lpstr>
      <vt:lpstr>2.시군별 세대 및 인구(주민등록)</vt:lpstr>
      <vt:lpstr>3.동별 세대 및 인구(최근년도)</vt:lpstr>
      <vt:lpstr>4.연령(5세 계급)및 성별인구</vt:lpstr>
      <vt:lpstr>5.인구동태</vt:lpstr>
      <vt:lpstr>6.인구이동(월별)</vt:lpstr>
      <vt:lpstr>6-1.동별 인구이동</vt:lpstr>
      <vt:lpstr>7.주민등록 전입지별 인구이동(타시도 →목포)</vt:lpstr>
      <vt:lpstr>8.주민등록 전출지별 인구이동(목포 →타시도)</vt:lpstr>
      <vt:lpstr>9.외국인국적별등록현황</vt:lpstr>
      <vt:lpstr>9-1.외국인 연령별 등록현황</vt:lpstr>
      <vt:lpstr>10.외국인과의 혼인 11.여성가구주현황</vt:lpstr>
      <vt:lpstr>12.사망원인별 사망</vt:lpstr>
      <vt:lpstr>12.사망원인별 사망(속)</vt:lpstr>
      <vt:lpstr>'1.인구추이- 등록인구추이'!Print_Area</vt:lpstr>
      <vt:lpstr>'10.외국인과의 혼인 11.여성가구주현황'!Print_Area</vt:lpstr>
      <vt:lpstr>'12.사망원인별 사망'!Print_Area</vt:lpstr>
      <vt:lpstr>'12.사망원인별 사망(속)'!Print_Area</vt:lpstr>
      <vt:lpstr>'2.시군별 세대 및 인구(주민등록)'!Print_Area</vt:lpstr>
      <vt:lpstr>'3.동별 세대 및 인구(최근년도)'!Print_Area</vt:lpstr>
      <vt:lpstr>'4.연령(5세 계급)및 성별인구'!Print_Area</vt:lpstr>
      <vt:lpstr>'5.인구동태'!Print_Area</vt:lpstr>
      <vt:lpstr>'6.인구이동(월별)'!Print_Area</vt:lpstr>
      <vt:lpstr>'6-1.동별 인구이동'!Print_Area</vt:lpstr>
      <vt:lpstr>'7.주민등록 전입지별 인구이동(타시도 →목포)'!Print_Area</vt:lpstr>
      <vt:lpstr>'8.주민등록 전출지별 인구이동(목포 →타시도)'!Print_Area</vt:lpstr>
      <vt:lpstr>'9.외국인국적별등록현황'!Print_Area</vt:lpstr>
      <vt:lpstr>'9-1.외국인 연령별 등록현황'!Print_Area</vt:lpstr>
      <vt:lpstr>'2.시군별 세대 및 인구(주민등록)'!Print_Titles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2020-03-16T04:23:56Z</cp:lastPrinted>
  <dcterms:created xsi:type="dcterms:W3CDTF">2019-12-05T06:06:30Z</dcterms:created>
  <dcterms:modified xsi:type="dcterms:W3CDTF">2020-03-19T07:14:46Z</dcterms:modified>
</cp:coreProperties>
</file>