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-270" windowWidth="13995" windowHeight="12690"/>
  </bookViews>
  <sheets>
    <sheet name="1.의료기관" sheetId="1" r:id="rId1"/>
    <sheet name="2.의료기관종사의료인력" sheetId="2" r:id="rId2"/>
    <sheet name="3. 보건소 인력 " sheetId="10" r:id="rId3"/>
    <sheet name="4.보건지소및진료소인력" sheetId="12" r:id="rId4"/>
    <sheet name="5.의약품등제조업소 및 판매업소" sheetId="5" r:id="rId5"/>
    <sheet name="6.식품위생관계업소" sheetId="6" r:id="rId6"/>
    <sheet name="7.공중위생관계업소 " sheetId="7" r:id="rId7"/>
    <sheet name="8.예방접종" sheetId="13" r:id="rId8"/>
    <sheet name="9.법정전염병 발생및사망" sheetId="14" r:id="rId9"/>
    <sheet name="10.한센병보건소등록" sheetId="15" r:id="rId10"/>
    <sheet name="11.결핵환자현황 " sheetId="50" r:id="rId11"/>
    <sheet name="12.보건소 구강보건사업실적" sheetId="17" r:id="rId12"/>
    <sheet name="13.모자보건사업실적 " sheetId="18" r:id="rId13"/>
    <sheet name="14.건강보험 적용인구" sheetId="19" r:id="rId14"/>
    <sheet name="15. 건강보험대상자 진료실적" sheetId="20" r:id="rId15"/>
    <sheet name="16.국민연금가입자" sheetId="21" r:id="rId16"/>
    <sheet name="17.국민연금급여지급현황" sheetId="22" r:id="rId17"/>
    <sheet name="18.국가보훈대상자" sheetId="23" r:id="rId18"/>
    <sheet name="19.국가보훈대상자취업" sheetId="24" r:id="rId19"/>
    <sheet name="20.국가보훈대상자 및 자녀취학" sheetId="25" r:id="rId20"/>
    <sheet name="21.참전용사등록현황" sheetId="26" r:id="rId21"/>
    <sheet name="22.적십자회비모금및구호실적" sheetId="27" r:id="rId22"/>
    <sheet name="23.사회복지시설" sheetId="28" r:id="rId23"/>
    <sheet name="24.노인여가복지시설" sheetId="29" r:id="rId24"/>
    <sheet name="25.노인주거복지시설" sheetId="30" r:id="rId25"/>
    <sheet name="26.노인의료복지시설" sheetId="31" r:id="rId26"/>
    <sheet name="27.재가노인복지시설" sheetId="32" r:id="rId27"/>
    <sheet name="28.국민기초생활보장수급자 " sheetId="37" r:id="rId28"/>
    <sheet name="29.기초연금 수급자 수" sheetId="33" r:id="rId29"/>
    <sheet name="30.여성복지시설" sheetId="38" r:id="rId30"/>
    <sheet name="31.여성폭력상담" sheetId="39" r:id="rId31"/>
    <sheet name="32.아동복지시설 " sheetId="40" r:id="rId32"/>
    <sheet name="33.장애인복지생활시설" sheetId="34" r:id="rId33"/>
    <sheet name="34.장애인등록현황 " sheetId="51" r:id="rId34"/>
    <sheet name="35.노숙인 생활시설수 및 생활인원 현황시설" sheetId="41" r:id="rId35"/>
    <sheet name="36.저소득 및 한부모 가족" sheetId="42" r:id="rId36"/>
    <sheet name="37.묘지및봉안시설" sheetId="36" r:id="rId37"/>
    <sheet name="37.묘지및봉안시설(속)" sheetId="44" r:id="rId38"/>
    <sheet name="38.헌혈사업실적" sheetId="43" r:id="rId39"/>
    <sheet name="39.방문보건관리사업실적" sheetId="45" r:id="rId40"/>
    <sheet name="40.건강생활실천교육" sheetId="46" r:id="rId41"/>
    <sheet name="41.성인병예방 및 관리교육" sheetId="47" r:id="rId42"/>
    <sheet name="42.어린이집" sheetId="48" r:id="rId43"/>
    <sheet name="43.자원봉사자 현황" sheetId="49" r:id="rId44"/>
  </sheets>
  <externalReferences>
    <externalReference r:id="rId45"/>
  </externalReferences>
  <definedNames>
    <definedName name="_xlnm.Database" localSheetId="10">#REF!</definedName>
    <definedName name="_xlnm.Database" localSheetId="2">#REF!</definedName>
    <definedName name="_xlnm.Database" localSheetId="33">#REF!</definedName>
    <definedName name="_xlnm.Database">#REF!</definedName>
    <definedName name="_xlnm.Print_Area" localSheetId="0">'1.의료기관'!$A$1:$AC$40</definedName>
    <definedName name="_xlnm.Print_Area" localSheetId="9">'10.한센병보건소등록'!$A$1:$L$16</definedName>
    <definedName name="_xlnm.Print_Area" localSheetId="10">'11.결핵환자현황 '!$A$1:$AA$28</definedName>
    <definedName name="_xlnm.Print_Area" localSheetId="11">'12.보건소 구강보건사업실적'!$A$1:$I$31</definedName>
    <definedName name="_xlnm.Print_Area" localSheetId="12">'13.모자보건사업실적 '!$A$1:$E$36</definedName>
    <definedName name="_xlnm.Print_Area" localSheetId="13">'14.건강보험 적용인구'!$A$1:$H$28</definedName>
    <definedName name="_xlnm.Print_Area" localSheetId="14">'15. 건강보험대상자 진료실적'!$A$1:$G$27</definedName>
    <definedName name="_xlnm.Print_Area" localSheetId="15">'16.국민연금가입자'!$A$1:$G$16</definedName>
    <definedName name="_xlnm.Print_Area" localSheetId="16">'17.국민연금급여지급현황'!$A$1:$M$32</definedName>
    <definedName name="_xlnm.Print_Area" localSheetId="17">'18.국가보훈대상자'!$A$1:$AH$20</definedName>
    <definedName name="_xlnm.Print_Area" localSheetId="18">'19.국가보훈대상자취업'!$A$1:$M$17</definedName>
    <definedName name="_xlnm.Print_Area" localSheetId="1">'2.의료기관종사의료인력'!$A$1:$G$25</definedName>
    <definedName name="_xlnm.Print_Area" localSheetId="19">'20.국가보훈대상자 및 자녀취학'!$A$1:$Q$16</definedName>
    <definedName name="_xlnm.Print_Area" localSheetId="20">'21.참전용사등록현황'!$A$1:$E$14</definedName>
    <definedName name="_xlnm.Print_Area" localSheetId="21">'22.적십자회비모금및구호실적'!$A$1:$H$26</definedName>
    <definedName name="_xlnm.Print_Area" localSheetId="22">'23.사회복지시설'!$A$1:$I$18</definedName>
    <definedName name="_xlnm.Print_Area" localSheetId="23">'24.노인여가복지시설'!$A$1:$E$26</definedName>
    <definedName name="_xlnm.Print_Area" localSheetId="24">'25.노인주거복지시설'!$A$1:$K$28</definedName>
    <definedName name="_xlnm.Print_Area" localSheetId="25">'26.노인의료복지시설'!$A$1:$K$29</definedName>
    <definedName name="_xlnm.Print_Area" localSheetId="26">'27.재가노인복지시설'!$A$1:$P$28</definedName>
    <definedName name="_xlnm.Print_Area" localSheetId="27">'28.국민기초생활보장수급자 '!$A$1:$O$42</definedName>
    <definedName name="_xlnm.Print_Area" localSheetId="28">'29.기초연금 수급자 수'!$A$1:$J$40</definedName>
    <definedName name="_xlnm.Print_Area" localSheetId="2">'3. 보건소 인력 '!$A$1:$L$41</definedName>
    <definedName name="_xlnm.Print_Area" localSheetId="29">'30.여성복지시설'!$A$1:$E$46</definedName>
    <definedName name="_xlnm.Print_Area" localSheetId="30">'31.여성폭력상담'!$A$1:$K$27</definedName>
    <definedName name="_xlnm.Print_Area" localSheetId="31">'32.아동복지시설 '!$A$1:$K$25</definedName>
    <definedName name="_xlnm.Print_Area" localSheetId="32">'33.장애인복지생활시설'!$A$1:$M$25</definedName>
    <definedName name="_xlnm.Print_Area" localSheetId="33">'34.장애인등록현황 '!$A$1:$L$40</definedName>
    <definedName name="_xlnm.Print_Area" localSheetId="34">'35.노숙인 생활시설수 및 생활인원 현황시설'!$A$1:$K$24</definedName>
    <definedName name="_xlnm.Print_Area" localSheetId="35">'36.저소득 및 한부모 가족'!$A$1:$I$27</definedName>
    <definedName name="_xlnm.Print_Area" localSheetId="36">'37.묘지및봉안시설'!$A$1:$J$32</definedName>
    <definedName name="_xlnm.Print_Area" localSheetId="37">'37.묘지및봉안시설(속)'!$A$1:$J$36</definedName>
    <definedName name="_xlnm.Print_Area" localSheetId="38">'38.헌혈사업실적'!$A$1:$AV$36</definedName>
    <definedName name="_xlnm.Print_Area" localSheetId="3">'4.보건지소및진료소인력'!$A$1:$J$40</definedName>
    <definedName name="_xlnm.Print_Area" localSheetId="40">'40.건강생활실천교육'!$A$1:$F$22</definedName>
    <definedName name="_xlnm.Print_Area" localSheetId="41">'41.성인병예방 및 관리교육'!$A$1:$F$22</definedName>
    <definedName name="_xlnm.Print_Area" localSheetId="42">'42.어린이집'!$A$1:$J$30</definedName>
    <definedName name="_xlnm.Print_Area" localSheetId="43">'43.자원봉사자 현황'!$A$1:$L$15</definedName>
    <definedName name="_xlnm.Print_Area" localSheetId="4">'5.의약품등제조업소 및 판매업소'!$A$1:$P$39</definedName>
    <definedName name="_xlnm.Print_Area" localSheetId="5">'6.식품위생관계업소'!$A$1:$M$27</definedName>
    <definedName name="_xlnm.Print_Area" localSheetId="6">'7.공중위생관계업소 '!$A$1:$J$31</definedName>
    <definedName name="_xlnm.Print_Area" localSheetId="7">'8.예방접종'!$A$1:$J$50</definedName>
    <definedName name="_xlnm.Print_Area" localSheetId="8">'9.법정전염병 발생및사망'!$A$1:$AF$28</definedName>
    <definedName name="_xlnm.Print_Titles" localSheetId="27">'28.국민기초생활보장수급자 '!$6:$10</definedName>
    <definedName name="양성구">[1]봉사원파견!$B$43:$B$44</definedName>
    <definedName name="주간예산구분">[1]주간보호!$D$6:$D$50</definedName>
    <definedName name="주간정원2" localSheetId="10">#REF!</definedName>
    <definedName name="주간정원2" localSheetId="2">#REF!</definedName>
    <definedName name="주간정원2" localSheetId="33">#REF!</definedName>
    <definedName name="주간정원2">#REF!</definedName>
    <definedName name="주간종사11" localSheetId="10">#REF!</definedName>
    <definedName name="주간종사11" localSheetId="2">#REF!</definedName>
    <definedName name="주간종사11" localSheetId="33">#REF!</definedName>
    <definedName name="주간종사11">#REF!</definedName>
    <definedName name="치매1">[1]주간보호!$D$55:$D$79</definedName>
    <definedName name="ㅠ1" localSheetId="10">#REF!</definedName>
    <definedName name="ㅠ1" localSheetId="2">#REF!</definedName>
    <definedName name="ㅠ1" localSheetId="33">#REF!</definedName>
    <definedName name="ㅠ1">#REF!</definedName>
  </definedNames>
  <calcPr calcId="145621"/>
</workbook>
</file>

<file path=xl/calcChain.xml><?xml version="1.0" encoding="utf-8"?>
<calcChain xmlns="http://schemas.openxmlformats.org/spreadsheetml/2006/main">
  <c r="D16" i="32" l="1"/>
  <c r="C16" i="32"/>
  <c r="B16" i="32"/>
  <c r="C15" i="1"/>
  <c r="B18" i="46" l="1"/>
  <c r="B12" i="46"/>
  <c r="C15" i="42" l="1"/>
  <c r="B15" i="42"/>
  <c r="B26" i="39"/>
  <c r="E16" i="32" l="1"/>
  <c r="B15" i="29"/>
  <c r="C11" i="28"/>
  <c r="B11" i="28"/>
  <c r="E25" i="27"/>
  <c r="F15" i="27" s="1"/>
  <c r="D25" i="27"/>
  <c r="E15" i="27" s="1"/>
  <c r="C25" i="27"/>
  <c r="D15" i="27" s="1"/>
  <c r="H24" i="27"/>
  <c r="B24" i="27"/>
  <c r="H14" i="27"/>
  <c r="G14" i="27"/>
  <c r="B12" i="26"/>
  <c r="N15" i="25"/>
  <c r="B15" i="25"/>
  <c r="AA14" i="23"/>
  <c r="O14" i="23"/>
  <c r="B14" i="23" s="1"/>
  <c r="E14" i="23"/>
  <c r="G15" i="20" l="1"/>
  <c r="G14" i="20"/>
  <c r="G13" i="20"/>
  <c r="G12" i="20"/>
  <c r="G10" i="20"/>
  <c r="B14" i="19"/>
  <c r="Z16" i="14" l="1"/>
  <c r="Y16" i="14"/>
  <c r="D10" i="18"/>
  <c r="B10" i="18"/>
  <c r="N15" i="5" l="1"/>
  <c r="M15" i="5"/>
</calcChain>
</file>

<file path=xl/comments1.xml><?xml version="1.0" encoding="utf-8"?>
<comments xmlns="http://schemas.openxmlformats.org/spreadsheetml/2006/main">
  <authors>
    <author>USER</author>
  </authors>
  <commentList>
    <comment ref="B36" authorId="0">
      <text>
        <r>
          <rPr>
            <b/>
            <sz val="9"/>
            <color indexed="81"/>
            <rFont val="돋움"/>
            <family val="3"/>
            <charset val="129"/>
          </rPr>
          <t>성폭력피해자보호시설
추가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</text>
    </comment>
  </commentList>
</comments>
</file>

<file path=xl/sharedStrings.xml><?xml version="1.0" encoding="utf-8"?>
<sst xmlns="http://schemas.openxmlformats.org/spreadsheetml/2006/main" count="3320" uniqueCount="1799">
  <si>
    <t>1. 의   료   기   관</t>
    <phoneticPr fontId="9" type="noConversion"/>
  </si>
  <si>
    <t>1. 의   료   기   관 (속)</t>
    <phoneticPr fontId="9" type="noConversion"/>
  </si>
  <si>
    <t>Number of Medical  Institutions</t>
    <phoneticPr fontId="9" type="noConversion"/>
  </si>
  <si>
    <t>Number of Medical  Institutions(Cont'd)</t>
    <phoneticPr fontId="9" type="noConversion"/>
  </si>
  <si>
    <t>단위 : 개</t>
    <phoneticPr fontId="9" type="noConversion"/>
  </si>
  <si>
    <t>Unit : Number</t>
    <phoneticPr fontId="9" type="noConversion"/>
  </si>
  <si>
    <t xml:space="preserve"> 연   별 </t>
    <phoneticPr fontId="9" type="noConversion"/>
  </si>
  <si>
    <r>
      <t>합   계</t>
    </r>
    <r>
      <rPr>
        <vertAlign val="superscript"/>
        <sz val="10"/>
        <rFont val="나눔고딕"/>
        <family val="3"/>
        <charset val="129"/>
      </rPr>
      <t xml:space="preserve"> 1)</t>
    </r>
    <phoneticPr fontId="9" type="noConversion"/>
  </si>
  <si>
    <t>종합병원</t>
  </si>
  <si>
    <r>
      <t>병     원</t>
    </r>
    <r>
      <rPr>
        <vertAlign val="superscript"/>
        <sz val="10"/>
        <rFont val="나눔고딕"/>
        <family val="3"/>
        <charset val="129"/>
      </rPr>
      <t xml:space="preserve"> 2)</t>
    </r>
    <phoneticPr fontId="9" type="noConversion"/>
  </si>
  <si>
    <t>의    원</t>
  </si>
  <si>
    <t xml:space="preserve"> 연   별 </t>
    <phoneticPr fontId="9" type="noConversion"/>
  </si>
  <si>
    <r>
      <t>특수병원</t>
    </r>
    <r>
      <rPr>
        <vertAlign val="superscript"/>
        <sz val="10"/>
        <rFont val="나눔고딕"/>
        <family val="3"/>
        <charset val="129"/>
      </rPr>
      <t>3)</t>
    </r>
    <phoneticPr fontId="9" type="noConversion"/>
  </si>
  <si>
    <t>요양병원</t>
    <phoneticPr fontId="9" type="noConversion"/>
  </si>
  <si>
    <t>치과병(의)원</t>
    <phoneticPr fontId="9" type="noConversion"/>
  </si>
  <si>
    <t>한방병원</t>
    <phoneticPr fontId="9" type="noConversion"/>
  </si>
  <si>
    <t>한의원</t>
    <phoneticPr fontId="9" type="noConversion"/>
  </si>
  <si>
    <t>조  산  소</t>
  </si>
  <si>
    <t>부속의원</t>
    <phoneticPr fontId="9" type="noConversion"/>
  </si>
  <si>
    <t>보   건</t>
    <phoneticPr fontId="9" type="noConversion"/>
  </si>
  <si>
    <t>보건소</t>
    <phoneticPr fontId="9" type="noConversion"/>
  </si>
  <si>
    <t>보건</t>
  </si>
  <si>
    <t>보    건</t>
    <phoneticPr fontId="9" type="noConversion"/>
  </si>
  <si>
    <t>및</t>
    <phoneticPr fontId="9" type="noConversion"/>
  </si>
  <si>
    <t>Total</t>
    <phoneticPr fontId="9" type="noConversion"/>
  </si>
  <si>
    <t>General hospitals</t>
    <phoneticPr fontId="9" type="noConversion"/>
  </si>
  <si>
    <t>Hospitals</t>
    <phoneticPr fontId="9" type="noConversion"/>
  </si>
  <si>
    <t>Clinics</t>
    <phoneticPr fontId="9" type="noConversion"/>
  </si>
  <si>
    <t>및</t>
    <phoneticPr fontId="9" type="noConversion"/>
  </si>
  <si>
    <t>Special hospitals</t>
    <phoneticPr fontId="9" type="noConversion"/>
  </si>
  <si>
    <t>Long term care hospitals</t>
    <phoneticPr fontId="9" type="noConversion"/>
  </si>
  <si>
    <t>Dental clinics</t>
    <phoneticPr fontId="9" type="noConversion"/>
  </si>
  <si>
    <t>Oriental medicine hospitals</t>
    <phoneticPr fontId="9" type="noConversion"/>
  </si>
  <si>
    <t>Oriental medicine clinics</t>
    <phoneticPr fontId="9" type="noConversion"/>
  </si>
  <si>
    <t>Midwife clinics</t>
    <phoneticPr fontId="9" type="noConversion"/>
  </si>
  <si>
    <t>Dispensaries</t>
    <phoneticPr fontId="4" type="noConversion"/>
  </si>
  <si>
    <t>의료원</t>
    <phoneticPr fontId="9" type="noConversion"/>
  </si>
  <si>
    <t>지소</t>
  </si>
  <si>
    <t>진료소</t>
  </si>
  <si>
    <t>병원수</t>
  </si>
  <si>
    <t>병상수</t>
  </si>
  <si>
    <t>병상수</t>
    <phoneticPr fontId="9" type="noConversion"/>
  </si>
  <si>
    <t>Health</t>
    <phoneticPr fontId="9" type="noConversion"/>
  </si>
  <si>
    <t>Health sub</t>
    <phoneticPr fontId="9" type="noConversion"/>
  </si>
  <si>
    <t>Primary health</t>
    <phoneticPr fontId="9" type="noConversion"/>
  </si>
  <si>
    <t>동  별</t>
    <phoneticPr fontId="9" type="noConversion"/>
  </si>
  <si>
    <t>Number</t>
    <phoneticPr fontId="9" type="noConversion"/>
  </si>
  <si>
    <t>Beds</t>
    <phoneticPr fontId="9" type="noConversion"/>
  </si>
  <si>
    <t>clinics</t>
    <phoneticPr fontId="9" type="noConversion"/>
  </si>
  <si>
    <t>centers</t>
    <phoneticPr fontId="9" type="noConversion"/>
  </si>
  <si>
    <t>care post</t>
    <phoneticPr fontId="9" type="noConversion"/>
  </si>
  <si>
    <t>-</t>
  </si>
  <si>
    <t>용당1동</t>
  </si>
  <si>
    <t>용당2동</t>
  </si>
  <si>
    <t>연동</t>
  </si>
  <si>
    <t>산정동</t>
    <phoneticPr fontId="9" type="noConversion"/>
  </si>
  <si>
    <t>연산동</t>
  </si>
  <si>
    <t>원산동</t>
  </si>
  <si>
    <t>대성동</t>
  </si>
  <si>
    <t>목원동</t>
    <phoneticPr fontId="9" type="noConversion"/>
  </si>
  <si>
    <t>동명동</t>
  </si>
  <si>
    <t>삼학동</t>
  </si>
  <si>
    <t>만호동</t>
  </si>
  <si>
    <t>유달동</t>
  </si>
  <si>
    <t>죽교동</t>
  </si>
  <si>
    <t>북항동</t>
  </si>
  <si>
    <t>용해동</t>
  </si>
  <si>
    <t>이로동</t>
  </si>
  <si>
    <t>상  동</t>
  </si>
  <si>
    <t>하당동</t>
  </si>
  <si>
    <t>신흥동</t>
  </si>
  <si>
    <t>삼향동</t>
  </si>
  <si>
    <t>옥암동</t>
  </si>
  <si>
    <t>부흥동</t>
    <phoneticPr fontId="9" type="noConversion"/>
  </si>
  <si>
    <t>부주동</t>
    <phoneticPr fontId="9" type="noConversion"/>
  </si>
  <si>
    <t>주 1) 보건의료원이하 제외  2) 군인병원 제외  3) 정신병원, 결핵병원, 나병원 포함</t>
    <phoneticPr fontId="9" type="noConversion"/>
  </si>
  <si>
    <t>자료 : 보건위생과</t>
    <phoneticPr fontId="9" type="noConversion"/>
  </si>
  <si>
    <t>2. 의료기관종사 의료인력</t>
    <phoneticPr fontId="9" type="noConversion"/>
  </si>
  <si>
    <t>Number of  Medical Personnels Employed in Medical Institutions</t>
  </si>
  <si>
    <t>단위 : 명</t>
  </si>
  <si>
    <t>Unit : Person</t>
    <phoneticPr fontId="9" type="noConversion"/>
  </si>
  <si>
    <t xml:space="preserve"> 연   별 </t>
  </si>
  <si>
    <t>합     계</t>
  </si>
  <si>
    <t>의   사    Physicians</t>
    <phoneticPr fontId="4" type="noConversion"/>
  </si>
  <si>
    <t>치과의사</t>
  </si>
  <si>
    <t>한 의 사</t>
  </si>
  <si>
    <t>상근의사</t>
  </si>
  <si>
    <t xml:space="preserve"> 비상근의사</t>
  </si>
  <si>
    <t>Oriental</t>
    <phoneticPr fontId="4" type="noConversion"/>
  </si>
  <si>
    <t xml:space="preserve"> Year </t>
  </si>
  <si>
    <t>Total</t>
  </si>
  <si>
    <t>Full-time</t>
    <phoneticPr fontId="4" type="noConversion"/>
  </si>
  <si>
    <t>Part-time</t>
    <phoneticPr fontId="4" type="noConversion"/>
  </si>
  <si>
    <t>Dentists</t>
  </si>
  <si>
    <t>medical doctors</t>
    <phoneticPr fontId="4" type="noConversion"/>
  </si>
  <si>
    <r>
      <t>약   사</t>
    </r>
    <r>
      <rPr>
        <vertAlign val="superscript"/>
        <sz val="10"/>
        <rFont val="나눔고딕"/>
        <family val="3"/>
        <charset val="129"/>
      </rPr>
      <t xml:space="preserve"> 1)</t>
    </r>
    <phoneticPr fontId="4" type="noConversion"/>
  </si>
  <si>
    <t>간 호 사</t>
  </si>
  <si>
    <t>간호조무사</t>
  </si>
  <si>
    <t>의료기사</t>
  </si>
  <si>
    <t>의무기록사</t>
  </si>
  <si>
    <t>조 산 사</t>
  </si>
  <si>
    <t>Medical</t>
  </si>
  <si>
    <t>Medical record</t>
    <phoneticPr fontId="4" type="noConversion"/>
  </si>
  <si>
    <t>Pharmacists</t>
  </si>
  <si>
    <t>Nurses</t>
  </si>
  <si>
    <t>Nurse aides</t>
  </si>
  <si>
    <t>technicians</t>
  </si>
  <si>
    <t>Midwives</t>
  </si>
  <si>
    <t>주 1) 약사 - 개인약국의 약사는 미포함</t>
    <phoneticPr fontId="4" type="noConversion"/>
  </si>
  <si>
    <t>자료 : 보건위생과</t>
    <phoneticPr fontId="9" type="noConversion"/>
  </si>
  <si>
    <t>자료 : 보건위생과</t>
  </si>
  <si>
    <t>5. 의약품등 제조업소 및 판매업소</t>
    <phoneticPr fontId="9" type="noConversion"/>
  </si>
  <si>
    <t>5. 의약품등 제조업소 및 판매업소(속)</t>
    <phoneticPr fontId="9" type="noConversion"/>
  </si>
  <si>
    <t>Manufactures and Stores of Pharmaceutical Goods etc.</t>
    <phoneticPr fontId="9" type="noConversion"/>
  </si>
  <si>
    <t>Manufactures and Stores of Pharmaceutical Goods etc.(Cont'd)</t>
    <phoneticPr fontId="9" type="noConversion"/>
  </si>
  <si>
    <t>단위 : 개소</t>
  </si>
  <si>
    <t>Unit : Establishment</t>
    <phoneticPr fontId="9" type="noConversion"/>
  </si>
  <si>
    <t xml:space="preserve"> 연     별 </t>
    <phoneticPr fontId="9" type="noConversion"/>
  </si>
  <si>
    <r>
      <t xml:space="preserve">제   조  업   소 </t>
    </r>
    <r>
      <rPr>
        <sz val="10"/>
        <rFont val="Arial Narrow"/>
        <family val="2"/>
      </rPr>
      <t xml:space="preserve">          Number of manufacturers</t>
    </r>
    <phoneticPr fontId="9" type="noConversion"/>
  </si>
  <si>
    <t>판  매  업  소</t>
    <phoneticPr fontId="9" type="noConversion"/>
  </si>
  <si>
    <r>
      <t xml:space="preserve">판  매  업  소            </t>
    </r>
    <r>
      <rPr>
        <sz val="10"/>
        <rFont val="Arial Narrow"/>
        <family val="2"/>
      </rPr>
      <t xml:space="preserve">  Number   of   dealers</t>
    </r>
    <phoneticPr fontId="4" type="noConversion"/>
  </si>
  <si>
    <t>및 동별</t>
    <phoneticPr fontId="9" type="noConversion"/>
  </si>
  <si>
    <t>계</t>
  </si>
  <si>
    <t>의약품</t>
    <phoneticPr fontId="9" type="noConversion"/>
  </si>
  <si>
    <t>의약품외품</t>
    <phoneticPr fontId="9" type="noConversion"/>
  </si>
  <si>
    <t>화장품</t>
    <phoneticPr fontId="9" type="noConversion"/>
  </si>
  <si>
    <t>의료기기</t>
    <phoneticPr fontId="9" type="noConversion"/>
  </si>
  <si>
    <t>약   국</t>
  </si>
  <si>
    <t>한약국</t>
    <phoneticPr fontId="9" type="noConversion"/>
  </si>
  <si>
    <t>약업사</t>
    <phoneticPr fontId="9" type="noConversion"/>
  </si>
  <si>
    <t>의약품도매상</t>
    <phoneticPr fontId="9" type="noConversion"/>
  </si>
  <si>
    <t>한약도매상</t>
    <phoneticPr fontId="9" type="noConversion"/>
  </si>
  <si>
    <t>한약업사</t>
  </si>
  <si>
    <t>의료기기수리업</t>
    <phoneticPr fontId="9" type="noConversion"/>
  </si>
  <si>
    <t xml:space="preserve">Year </t>
    <phoneticPr fontId="9" type="noConversion"/>
  </si>
  <si>
    <t>Non-drug</t>
    <phoneticPr fontId="9" type="noConversion"/>
  </si>
  <si>
    <t>Medical</t>
    <phoneticPr fontId="9" type="noConversion"/>
  </si>
  <si>
    <t xml:space="preserve"> Year </t>
    <phoneticPr fontId="9" type="noConversion"/>
  </si>
  <si>
    <t xml:space="preserve">dispensary of </t>
    <phoneticPr fontId="4" type="noConversion"/>
  </si>
  <si>
    <t>Oriental medicine</t>
    <phoneticPr fontId="4" type="noConversion"/>
  </si>
  <si>
    <t>Oriental medicine</t>
    <phoneticPr fontId="9" type="noConversion"/>
  </si>
  <si>
    <t>Medical instruments</t>
    <phoneticPr fontId="9" type="noConversion"/>
  </si>
  <si>
    <t>&amp; Dong</t>
    <phoneticPr fontId="9" type="noConversion"/>
  </si>
  <si>
    <t>Total</t>
    <phoneticPr fontId="9" type="noConversion"/>
  </si>
  <si>
    <t>Drugs</t>
    <phoneticPr fontId="9" type="noConversion"/>
  </si>
  <si>
    <t>products</t>
    <phoneticPr fontId="9" type="noConversion"/>
  </si>
  <si>
    <t>Cosmetics</t>
    <phoneticPr fontId="9" type="noConversion"/>
  </si>
  <si>
    <t>instruments</t>
    <phoneticPr fontId="9" type="noConversion"/>
  </si>
  <si>
    <t>Pharmacies</t>
    <phoneticPr fontId="9" type="noConversion"/>
  </si>
  <si>
    <t>Drugist</t>
  </si>
  <si>
    <t>Wholesalers</t>
  </si>
  <si>
    <t>wholesalers</t>
  </si>
  <si>
    <t xml:space="preserve"> dealers</t>
    <phoneticPr fontId="9" type="noConversion"/>
  </si>
  <si>
    <t>Instruments</t>
    <phoneticPr fontId="9" type="noConversion"/>
  </si>
  <si>
    <t xml:space="preserve"> repair and maintenance</t>
    <phoneticPr fontId="4" type="noConversion"/>
  </si>
  <si>
    <t>연동</t>
    <phoneticPr fontId="9" type="noConversion"/>
  </si>
  <si>
    <t>연     동</t>
    <phoneticPr fontId="4" type="noConversion"/>
  </si>
  <si>
    <t>산정동</t>
    <phoneticPr fontId="9" type="noConversion"/>
  </si>
  <si>
    <t>산정동</t>
  </si>
  <si>
    <t>연산동</t>
    <phoneticPr fontId="9" type="noConversion"/>
  </si>
  <si>
    <t>목원동</t>
    <phoneticPr fontId="9" type="noConversion"/>
  </si>
  <si>
    <t>목원동</t>
  </si>
  <si>
    <t>부흥동</t>
  </si>
  <si>
    <t>부주동</t>
    <phoneticPr fontId="9" type="noConversion"/>
  </si>
  <si>
    <t>부주동</t>
  </si>
  <si>
    <t>자료 : 보건위생과</t>
    <phoneticPr fontId="9" type="noConversion"/>
  </si>
  <si>
    <t>6. 식품위생 관계업소</t>
    <phoneticPr fontId="9" type="noConversion"/>
  </si>
  <si>
    <t>Number of Food establishment by Year, Business Type</t>
    <phoneticPr fontId="9" type="noConversion"/>
  </si>
  <si>
    <t>Unit : Establishment</t>
    <phoneticPr fontId="9" type="noConversion"/>
  </si>
  <si>
    <t>합  계</t>
  </si>
  <si>
    <t>식      품      접      객      업      Food premises</t>
    <phoneticPr fontId="9" type="noConversion"/>
  </si>
  <si>
    <t>집   단
급식소</t>
    <phoneticPr fontId="9" type="noConversion"/>
  </si>
  <si>
    <t>식품제조업 
및 가공업</t>
    <phoneticPr fontId="9" type="noConversion"/>
  </si>
  <si>
    <t>계</t>
    <phoneticPr fontId="9" type="noConversion"/>
  </si>
  <si>
    <t>휴게음식점</t>
    <phoneticPr fontId="9" type="noConversion"/>
  </si>
  <si>
    <t>일  반
음식점</t>
    <phoneticPr fontId="9" type="noConversion"/>
  </si>
  <si>
    <t>제과점</t>
  </si>
  <si>
    <t>단란주점</t>
  </si>
  <si>
    <t>유흥주점</t>
  </si>
  <si>
    <t>위탁급식
영      업</t>
    <phoneticPr fontId="9" type="noConversion"/>
  </si>
  <si>
    <t>Grand</t>
    <phoneticPr fontId="4" type="noConversion"/>
  </si>
  <si>
    <t xml:space="preserve"> Restaurants</t>
    <phoneticPr fontId="4" type="noConversion"/>
  </si>
  <si>
    <t xml:space="preserve">General
restaur-ants </t>
    <phoneticPr fontId="4" type="noConversion"/>
  </si>
  <si>
    <t>Bakeries</t>
    <phoneticPr fontId="9" type="noConversion"/>
  </si>
  <si>
    <t>Public bar
karaokes</t>
    <phoneticPr fontId="9" type="noConversion"/>
  </si>
  <si>
    <t>Amuse
-ment
restaurants</t>
    <phoneticPr fontId="9" type="noConversion"/>
  </si>
  <si>
    <t>Contracted
catering
service</t>
    <phoneticPr fontId="9" type="noConversion"/>
  </si>
  <si>
    <t>Food 
suppliers
for group</t>
    <phoneticPr fontId="9" type="noConversion"/>
  </si>
  <si>
    <t>소   계</t>
    <phoneticPr fontId="4" type="noConversion"/>
  </si>
  <si>
    <t xml:space="preserve"> Year</t>
    <phoneticPr fontId="9" type="noConversion"/>
  </si>
  <si>
    <t>Total</t>
    <phoneticPr fontId="4" type="noConversion"/>
  </si>
  <si>
    <t>Sub-total</t>
  </si>
  <si>
    <t xml:space="preserve">식품제조업 및 가공업    </t>
    <phoneticPr fontId="9" type="noConversion"/>
  </si>
  <si>
    <t>식품 운반·판매·기타업</t>
    <phoneticPr fontId="9" type="noConversion"/>
  </si>
  <si>
    <t>건강기능식품 제조·수입·판매업</t>
    <phoneticPr fontId="9" type="noConversion"/>
  </si>
  <si>
    <t>Food manufacturing and processing businesses</t>
    <phoneticPr fontId="4" type="noConversion"/>
  </si>
  <si>
    <t>Food sales, transportation, others</t>
    <phoneticPr fontId="4" type="noConversion"/>
  </si>
  <si>
    <t>An aid to good health manufacturing, importing, sales</t>
    <phoneticPr fontId="4" type="noConversion"/>
  </si>
  <si>
    <t>식품제조
가공업</t>
    <phoneticPr fontId="9" type="noConversion"/>
  </si>
  <si>
    <t>즉석판매
제조
가공업</t>
    <phoneticPr fontId="9" type="noConversion"/>
  </si>
  <si>
    <t>식품
첨가물
제조업</t>
    <phoneticPr fontId="9" type="noConversion"/>
  </si>
  <si>
    <t>소  계</t>
    <phoneticPr fontId="9" type="noConversion"/>
  </si>
  <si>
    <t xml:space="preserve">식품 
운반업 </t>
    <phoneticPr fontId="9" type="noConversion"/>
  </si>
  <si>
    <t>식  품
소  분·           판매업</t>
    <phoneticPr fontId="9" type="noConversion"/>
  </si>
  <si>
    <t>식 품
보존업</t>
    <phoneticPr fontId="9" type="noConversion"/>
  </si>
  <si>
    <t>용   기
·포장류
제조업</t>
    <phoneticPr fontId="9" type="noConversion"/>
  </si>
  <si>
    <t>건강기능식품
제조업</t>
    <phoneticPr fontId="9" type="noConversion"/>
  </si>
  <si>
    <t>건강기능식품
수입업</t>
    <phoneticPr fontId="9" type="noConversion"/>
  </si>
  <si>
    <t>건강기능
식품
판매업</t>
    <phoneticPr fontId="9" type="noConversion"/>
  </si>
  <si>
    <t>Food manufactu
-ring and processing</t>
    <phoneticPr fontId="9" type="noConversion"/>
  </si>
  <si>
    <t>Improvis
-ed
foods</t>
    <phoneticPr fontId="9" type="noConversion"/>
  </si>
  <si>
    <t>Food
additives</t>
    <phoneticPr fontId="9" type="noConversion"/>
  </si>
  <si>
    <t>Sub
-total</t>
    <phoneticPr fontId="4" type="noConversion"/>
  </si>
  <si>
    <t>Food
transpor
tation</t>
    <phoneticPr fontId="9" type="noConversion"/>
  </si>
  <si>
    <t>Food
sales</t>
    <phoneticPr fontId="9" type="noConversion"/>
  </si>
  <si>
    <t>Others</t>
    <phoneticPr fontId="9" type="noConversion"/>
  </si>
  <si>
    <t>Manufac-turing</t>
    <phoneticPr fontId="4" type="noConversion"/>
  </si>
  <si>
    <t>Importing</t>
    <phoneticPr fontId="4" type="noConversion"/>
  </si>
  <si>
    <t>Sales</t>
    <phoneticPr fontId="4" type="noConversion"/>
  </si>
  <si>
    <t>자료 : 보건위생과</t>
    <phoneticPr fontId="9" type="noConversion"/>
  </si>
  <si>
    <t xml:space="preserve">7. 공중위생영업소 </t>
    <phoneticPr fontId="9" type="noConversion"/>
  </si>
  <si>
    <t>Number of Licensed Sanitary Premises by business Type</t>
    <phoneticPr fontId="9" type="noConversion"/>
  </si>
  <si>
    <t>Unit : Establishment</t>
    <phoneticPr fontId="9" type="noConversion"/>
  </si>
  <si>
    <t>합 계</t>
    <phoneticPr fontId="9" type="noConversion"/>
  </si>
  <si>
    <t>목욕장업</t>
    <phoneticPr fontId="4" type="noConversion"/>
  </si>
  <si>
    <t>이용업</t>
    <phoneticPr fontId="4" type="noConversion"/>
  </si>
  <si>
    <t>미용업</t>
    <phoneticPr fontId="4" type="noConversion"/>
  </si>
  <si>
    <t>세탁업</t>
    <phoneticPr fontId="4" type="noConversion"/>
  </si>
  <si>
    <t>건물위생
관리업</t>
    <phoneticPr fontId="4" type="noConversion"/>
  </si>
  <si>
    <t>소 계</t>
    <phoneticPr fontId="9" type="noConversion"/>
  </si>
  <si>
    <t>일반</t>
    <phoneticPr fontId="4" type="noConversion"/>
  </si>
  <si>
    <t>생활</t>
    <phoneticPr fontId="4" type="noConversion"/>
  </si>
  <si>
    <t>Public bath
business</t>
    <phoneticPr fontId="4" type="noConversion"/>
  </si>
  <si>
    <t>Barbering
business</t>
    <phoneticPr fontId="4" type="noConversion"/>
  </si>
  <si>
    <t>Beauty art
business</t>
    <phoneticPr fontId="4" type="noConversion"/>
  </si>
  <si>
    <t>Laundry
business</t>
    <phoneticPr fontId="4" type="noConversion"/>
  </si>
  <si>
    <t>Business of
providing building sanitary control services</t>
    <phoneticPr fontId="4" type="noConversion"/>
  </si>
  <si>
    <t>Sub-</t>
    <phoneticPr fontId="9" type="noConversion"/>
  </si>
  <si>
    <t xml:space="preserve">Year </t>
    <phoneticPr fontId="9" type="noConversion"/>
  </si>
  <si>
    <t>total</t>
    <phoneticPr fontId="9" type="noConversion"/>
  </si>
  <si>
    <t>Total</t>
    <phoneticPr fontId="9" type="noConversion"/>
  </si>
  <si>
    <t>non-cooking</t>
  </si>
  <si>
    <t>cooking</t>
  </si>
  <si>
    <r>
      <t xml:space="preserve">공중위생영업소 </t>
    </r>
    <r>
      <rPr>
        <sz val="10"/>
        <rFont val="Arial Narrow"/>
        <family val="2"/>
      </rPr>
      <t xml:space="preserve"> Public sanitary business</t>
    </r>
    <phoneticPr fontId="9" type="noConversion"/>
  </si>
  <si>
    <r>
      <t>숙박업</t>
    </r>
    <r>
      <rPr>
        <vertAlign val="superscript"/>
        <sz val="10"/>
        <rFont val="나눔고딕"/>
        <family val="3"/>
        <charset val="129"/>
      </rPr>
      <t>1)</t>
    </r>
    <phoneticPr fontId="9" type="noConversion"/>
  </si>
  <si>
    <t>목욕장업</t>
    <phoneticPr fontId="9" type="noConversion"/>
  </si>
  <si>
    <t xml:space="preserve">이용업  </t>
    <phoneticPr fontId="9" type="noConversion"/>
  </si>
  <si>
    <r>
      <t xml:space="preserve">미용업 </t>
    </r>
    <r>
      <rPr>
        <sz val="10"/>
        <rFont val="Arial Narrow"/>
        <family val="2"/>
      </rPr>
      <t xml:space="preserve">   Beauty shop</t>
    </r>
    <phoneticPr fontId="9" type="noConversion"/>
  </si>
  <si>
    <t xml:space="preserve">Hotel </t>
    <phoneticPr fontId="9" type="noConversion"/>
  </si>
  <si>
    <t xml:space="preserve">bath </t>
    <phoneticPr fontId="9" type="noConversion"/>
  </si>
  <si>
    <t>Barber</t>
    <phoneticPr fontId="9" type="noConversion"/>
  </si>
  <si>
    <t>화장.분장</t>
    <phoneticPr fontId="4" type="noConversion"/>
  </si>
  <si>
    <t>종합</t>
    <phoneticPr fontId="4" type="noConversion"/>
  </si>
  <si>
    <t>business</t>
  </si>
  <si>
    <t>houses</t>
  </si>
  <si>
    <t xml:space="preserve"> shops</t>
    <phoneticPr fontId="9" type="noConversion"/>
  </si>
  <si>
    <t>Sub Total</t>
    <phoneticPr fontId="4" type="noConversion"/>
  </si>
  <si>
    <t>Makeup</t>
    <phoneticPr fontId="4" type="noConversion"/>
  </si>
  <si>
    <t>Overall</t>
    <phoneticPr fontId="4" type="noConversion"/>
  </si>
  <si>
    <t>General</t>
    <phoneticPr fontId="4" type="noConversion"/>
  </si>
  <si>
    <t>공중위생영업소</t>
    <phoneticPr fontId="9" type="noConversion"/>
  </si>
  <si>
    <t>위생처리, 세척제, 위생용품제조업소수</t>
    <phoneticPr fontId="9" type="noConversion"/>
  </si>
  <si>
    <t>Public sanitary business</t>
    <phoneticPr fontId="4" type="noConversion"/>
  </si>
  <si>
    <t>Sanitary cleaning, soap, detergents,etc. business</t>
    <phoneticPr fontId="4" type="noConversion"/>
  </si>
  <si>
    <t>세탁업</t>
    <phoneticPr fontId="9" type="noConversion"/>
  </si>
  <si>
    <t>위생관리
용역업</t>
    <phoneticPr fontId="9" type="noConversion"/>
  </si>
  <si>
    <t>기 타</t>
    <phoneticPr fontId="4" type="noConversion"/>
  </si>
  <si>
    <t>소 계</t>
    <phoneticPr fontId="4" type="noConversion"/>
  </si>
  <si>
    <t>위생처리업</t>
    <phoneticPr fontId="4" type="noConversion"/>
  </si>
  <si>
    <t>세척제
제조업</t>
    <phoneticPr fontId="4" type="noConversion"/>
  </si>
  <si>
    <t>기타
위생용품
제조업</t>
    <phoneticPr fontId="9" type="noConversion"/>
  </si>
  <si>
    <t>피부</t>
    <phoneticPr fontId="4" type="noConversion"/>
  </si>
  <si>
    <t>손톱.발톱</t>
    <phoneticPr fontId="4" type="noConversion"/>
  </si>
  <si>
    <t>Sanitary
service
business</t>
    <phoneticPr fontId="4" type="noConversion"/>
  </si>
  <si>
    <t>Others</t>
  </si>
  <si>
    <t>Sub-
Total</t>
    <phoneticPr fontId="4" type="noConversion"/>
  </si>
  <si>
    <t>Sanitary
cleaning</t>
    <phoneticPr fontId="4" type="noConversion"/>
  </si>
  <si>
    <t>Soap,
detergents,etc.</t>
    <phoneticPr fontId="4" type="noConversion"/>
  </si>
  <si>
    <t>Others</t>
    <phoneticPr fontId="4" type="noConversion"/>
  </si>
  <si>
    <t>Skin</t>
    <phoneticPr fontId="4" type="noConversion"/>
  </si>
  <si>
    <t>Nails</t>
    <phoneticPr fontId="4" type="noConversion"/>
  </si>
  <si>
    <t>Laundry</t>
    <phoneticPr fontId="9" type="noConversion"/>
  </si>
  <si>
    <t>주 : 2018년부터 서식변경</t>
    <phoneticPr fontId="9" type="noConversion"/>
  </si>
  <si>
    <t>주 1)‘관광호텔’을 포함한 수치임</t>
    <phoneticPr fontId="9" type="noConversion"/>
  </si>
  <si>
    <r>
      <t xml:space="preserve">숙박업 </t>
    </r>
    <r>
      <rPr>
        <sz val="10"/>
        <rFont val="Arial Narrow"/>
        <family val="2"/>
      </rPr>
      <t>Loding business</t>
    </r>
    <r>
      <rPr>
        <vertAlign val="superscript"/>
        <sz val="10"/>
        <rFont val="Arial Narrow"/>
        <family val="2"/>
      </rPr>
      <t>1)</t>
    </r>
    <phoneticPr fontId="4" type="noConversion"/>
  </si>
  <si>
    <t>단위 : 명</t>
    <phoneticPr fontId="40" type="noConversion"/>
  </si>
  <si>
    <t>Food
Storage</t>
    <phoneticPr fontId="4" type="noConversion"/>
  </si>
  <si>
    <t>3. 보 건 소 인 력</t>
    <phoneticPr fontId="9" type="noConversion"/>
  </si>
  <si>
    <t>합  계</t>
    <phoneticPr fontId="9" type="noConversion"/>
  </si>
  <si>
    <r>
      <t>면허 · 자격종별</t>
    </r>
    <r>
      <rPr>
        <sz val="10"/>
        <rFont val="Arial Narrow"/>
        <family val="2"/>
      </rPr>
      <t xml:space="preserve">    by  Licence/ Qualification</t>
    </r>
    <phoneticPr fontId="9" type="noConversion"/>
  </si>
  <si>
    <t>의   사</t>
    <phoneticPr fontId="9" type="noConversion"/>
  </si>
  <si>
    <t>치과의사</t>
    <phoneticPr fontId="9" type="noConversion"/>
  </si>
  <si>
    <t>한의사</t>
    <phoneticPr fontId="9" type="noConversion"/>
  </si>
  <si>
    <t>약  사</t>
    <phoneticPr fontId="9" type="noConversion"/>
  </si>
  <si>
    <t>조산사</t>
    <phoneticPr fontId="9" type="noConversion"/>
  </si>
  <si>
    <t>간호사</t>
    <phoneticPr fontId="9" type="noConversion"/>
  </si>
  <si>
    <t>임상병리사</t>
    <phoneticPr fontId="9" type="noConversion"/>
  </si>
  <si>
    <t>방사선사</t>
    <phoneticPr fontId="9" type="noConversion"/>
  </si>
  <si>
    <t>물리치료사</t>
    <phoneticPr fontId="9" type="noConversion"/>
  </si>
  <si>
    <t>Physi
-cians</t>
    <phoneticPr fontId="9" type="noConversion"/>
  </si>
  <si>
    <t>Dentists</t>
    <phoneticPr fontId="9" type="noConversion"/>
  </si>
  <si>
    <t>Oriental
 medical
 doctors</t>
    <phoneticPr fontId="9" type="noConversion"/>
  </si>
  <si>
    <t>Pharma
-cist</t>
    <phoneticPr fontId="9" type="noConversion"/>
  </si>
  <si>
    <t>Midwives</t>
    <phoneticPr fontId="9" type="noConversion"/>
  </si>
  <si>
    <t>Nurses</t>
    <phoneticPr fontId="9" type="noConversion"/>
  </si>
  <si>
    <t>Clinic Pathology
technicians</t>
    <phoneticPr fontId="9" type="noConversion"/>
  </si>
  <si>
    <t>Radiolo
gical
technicians</t>
    <phoneticPr fontId="9" type="noConversion"/>
  </si>
  <si>
    <t>Physical
therapy
technicians</t>
    <phoneticPr fontId="9" type="noConversion"/>
  </si>
  <si>
    <r>
      <t>면허 · 자격종별</t>
    </r>
    <r>
      <rPr>
        <sz val="10"/>
        <rFont val="Arial Narrow"/>
        <family val="2"/>
      </rPr>
      <t xml:space="preserve">    by  Licence/ Qualification</t>
    </r>
    <phoneticPr fontId="4" type="noConversion"/>
  </si>
  <si>
    <r>
      <t xml:space="preserve">면허·자격종별 외 
</t>
    </r>
    <r>
      <rPr>
        <sz val="10"/>
        <rFont val="Arial Narrow"/>
        <family val="2"/>
      </rPr>
      <t>Others</t>
    </r>
    <phoneticPr fontId="9" type="noConversion"/>
  </si>
  <si>
    <t>치   과
위생사</t>
    <phoneticPr fontId="9" type="noConversion"/>
  </si>
  <si>
    <t>영양사</t>
    <phoneticPr fontId="9" type="noConversion"/>
  </si>
  <si>
    <t>간   호
조무사</t>
    <phoneticPr fontId="9" type="noConversion"/>
  </si>
  <si>
    <t>의   무
기록사</t>
    <phoneticPr fontId="9" type="noConversion"/>
  </si>
  <si>
    <t>위생사
. 위생
시험사</t>
    <phoneticPr fontId="9" type="noConversion"/>
  </si>
  <si>
    <t>정신보건
전문요원</t>
    <phoneticPr fontId="9" type="noConversion"/>
  </si>
  <si>
    <t>정      보
처리기사</t>
    <phoneticPr fontId="9" type="noConversion"/>
  </si>
  <si>
    <t>응   급
구조사</t>
    <phoneticPr fontId="9" type="noConversion"/>
  </si>
  <si>
    <t>보건직</t>
    <phoneticPr fontId="9" type="noConversion"/>
  </si>
  <si>
    <t>행정직</t>
    <phoneticPr fontId="9" type="noConversion"/>
  </si>
  <si>
    <t>기  타</t>
    <phoneticPr fontId="9" type="noConversion"/>
  </si>
  <si>
    <t>Dental
hygienics
techni-cians</t>
    <phoneticPr fontId="9" type="noConversion"/>
  </si>
  <si>
    <t>Nutrion
techni-cians</t>
    <phoneticPr fontId="9" type="noConversion"/>
  </si>
  <si>
    <t>Nurse
aids</t>
    <phoneticPr fontId="9" type="noConversion"/>
  </si>
  <si>
    <t>Medical
records
technicians</t>
    <phoneticPr fontId="9" type="noConversion"/>
  </si>
  <si>
    <t>Medical
corps
men</t>
    <phoneticPr fontId="9" type="noConversion"/>
  </si>
  <si>
    <t>Mental
and health
specialists</t>
    <phoneticPr fontId="9" type="noConversion"/>
  </si>
  <si>
    <t>Data  
processing
technicians</t>
    <phoneticPr fontId="9" type="noConversion"/>
  </si>
  <si>
    <t>Emergency
rescue
specialists</t>
    <phoneticPr fontId="9" type="noConversion"/>
  </si>
  <si>
    <t>Public health 
workers</t>
    <phoneticPr fontId="9" type="noConversion"/>
  </si>
  <si>
    <t>Administ-rative
workers</t>
    <phoneticPr fontId="9" type="noConversion"/>
  </si>
  <si>
    <r>
      <rPr>
        <sz val="10"/>
        <color theme="1"/>
        <rFont val="굴림"/>
        <family val="3"/>
        <charset val="129"/>
      </rPr>
      <t>합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계
</t>
    </r>
    <r>
      <rPr>
        <sz val="10"/>
        <color theme="1"/>
        <rFont val="Arial Narrow"/>
        <family val="2"/>
      </rPr>
      <t>Total</t>
    </r>
    <phoneticPr fontId="40" type="noConversion"/>
  </si>
  <si>
    <r>
      <rPr>
        <sz val="10"/>
        <color theme="1"/>
        <rFont val="굴림"/>
        <family val="3"/>
        <charset val="129"/>
      </rPr>
      <t xml:space="preserve">소장
</t>
    </r>
    <r>
      <rPr>
        <sz val="10"/>
        <color theme="1"/>
        <rFont val="Arial Narrow"/>
        <family val="2"/>
      </rPr>
      <t>Director</t>
    </r>
    <phoneticPr fontId="40" type="noConversion"/>
  </si>
  <si>
    <r>
      <rPr>
        <sz val="10"/>
        <color theme="1"/>
        <rFont val="굴림"/>
        <family val="3"/>
        <charset val="129"/>
      </rPr>
      <t>의사</t>
    </r>
    <r>
      <rPr>
        <sz val="10"/>
        <color theme="1"/>
        <rFont val="Arial Narrow"/>
        <family val="2"/>
      </rPr>
      <t xml:space="preserve"> 
Physicians</t>
    </r>
    <phoneticPr fontId="40" type="noConversion"/>
  </si>
  <si>
    <r>
      <rPr>
        <sz val="10"/>
        <color theme="1"/>
        <rFont val="굴림"/>
        <family val="3"/>
        <charset val="129"/>
      </rPr>
      <t xml:space="preserve">치과의사
</t>
    </r>
    <r>
      <rPr>
        <sz val="10"/>
        <color theme="1"/>
        <rFont val="Arial Narrow"/>
        <family val="2"/>
      </rPr>
      <t>Dentists</t>
    </r>
    <phoneticPr fontId="40" type="noConversion"/>
  </si>
  <si>
    <r>
      <rPr>
        <sz val="10"/>
        <color theme="1"/>
        <rFont val="굴림"/>
        <family val="3"/>
        <charset val="129"/>
      </rPr>
      <t xml:space="preserve">한의사
</t>
    </r>
    <r>
      <rPr>
        <sz val="10"/>
        <color theme="1"/>
        <rFont val="Arial Narrow"/>
        <family val="2"/>
      </rPr>
      <t>Oriental Medical Doctors</t>
    </r>
    <phoneticPr fontId="40" type="noConversion"/>
  </si>
  <si>
    <r>
      <rPr>
        <sz val="10"/>
        <color theme="1"/>
        <rFont val="굴림"/>
        <family val="3"/>
        <charset val="129"/>
      </rPr>
      <t>약사</t>
    </r>
    <r>
      <rPr>
        <sz val="10"/>
        <color theme="1"/>
        <rFont val="Arial Narrow"/>
        <family val="2"/>
      </rPr>
      <t xml:space="preserve"> 
Pharma
cists</t>
    </r>
    <phoneticPr fontId="40" type="noConversion"/>
  </si>
  <si>
    <r>
      <rPr>
        <sz val="10"/>
        <color theme="1"/>
        <rFont val="굴림"/>
        <family val="3"/>
        <charset val="129"/>
      </rPr>
      <t xml:space="preserve">의사
</t>
    </r>
    <r>
      <rPr>
        <sz val="10"/>
        <color theme="1"/>
        <rFont val="Arial Narrow"/>
        <family val="2"/>
      </rPr>
      <t>Director 
(Physic
ians)</t>
    </r>
    <phoneticPr fontId="40" type="noConversion"/>
  </si>
  <si>
    <r>
      <rPr>
        <sz val="10"/>
        <color theme="1"/>
        <rFont val="굴림"/>
        <family val="3"/>
        <charset val="129"/>
      </rPr>
      <t>의사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외
</t>
    </r>
    <r>
      <rPr>
        <sz val="10"/>
        <color theme="1"/>
        <rFont val="Arial Narrow"/>
        <family val="2"/>
      </rPr>
      <t>Director
(Non-Physic
ians)</t>
    </r>
    <phoneticPr fontId="4" type="noConversion"/>
  </si>
  <si>
    <r>
      <rPr>
        <sz val="10"/>
        <color theme="1"/>
        <rFont val="굴림"/>
        <family val="3"/>
        <charset val="129"/>
      </rPr>
      <t xml:space="preserve">의무직
</t>
    </r>
    <r>
      <rPr>
        <sz val="10"/>
        <color theme="1"/>
        <rFont val="Arial Narrow"/>
        <family val="2"/>
      </rPr>
      <t xml:space="preserve">Medical officer
</t>
    </r>
    <phoneticPr fontId="4" type="noConversion"/>
  </si>
  <si>
    <r>
      <rPr>
        <sz val="10"/>
        <color theme="1"/>
        <rFont val="굴림"/>
        <family val="3"/>
        <charset val="129"/>
      </rPr>
      <t xml:space="preserve">계약직
</t>
    </r>
    <r>
      <rPr>
        <sz val="10"/>
        <color theme="1"/>
        <rFont val="Arial Narrow"/>
        <family val="2"/>
      </rPr>
      <t>Tempoary
Medical officer</t>
    </r>
    <phoneticPr fontId="40" type="noConversion"/>
  </si>
  <si>
    <r>
      <rPr>
        <sz val="10"/>
        <color theme="1"/>
        <rFont val="굴림"/>
        <family val="3"/>
        <charset val="129"/>
      </rPr>
      <t>공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중
보건의
</t>
    </r>
    <r>
      <rPr>
        <sz val="10"/>
        <color theme="1"/>
        <rFont val="Arial Narrow"/>
        <family val="2"/>
      </rPr>
      <t>Public health OMD</t>
    </r>
    <phoneticPr fontId="40" type="noConversion"/>
  </si>
  <si>
    <r>
      <rPr>
        <sz val="10"/>
        <color theme="1"/>
        <rFont val="굴림"/>
        <family val="3"/>
        <charset val="129"/>
      </rPr>
      <t xml:space="preserve">간호사
</t>
    </r>
    <r>
      <rPr>
        <sz val="10"/>
        <color theme="1"/>
        <rFont val="Arial Narrow"/>
        <family val="2"/>
      </rPr>
      <t xml:space="preserve">Nurses
</t>
    </r>
    <phoneticPr fontId="40" type="noConversion"/>
  </si>
  <si>
    <r>
      <rPr>
        <sz val="10"/>
        <color theme="1"/>
        <rFont val="굴림"/>
        <family val="3"/>
        <charset val="129"/>
      </rPr>
      <t xml:space="preserve">영양사
</t>
    </r>
    <r>
      <rPr>
        <sz val="10"/>
        <color theme="1"/>
        <rFont val="Arial Narrow"/>
        <family val="2"/>
      </rPr>
      <t xml:space="preserve">Dietitians
</t>
    </r>
    <phoneticPr fontId="40" type="noConversion"/>
  </si>
  <si>
    <r>
      <rPr>
        <sz val="10"/>
        <color theme="1"/>
        <rFont val="굴림"/>
        <family val="3"/>
        <charset val="129"/>
      </rPr>
      <t>의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>료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>기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사
</t>
    </r>
    <r>
      <rPr>
        <sz val="10"/>
        <color theme="1"/>
        <rFont val="Arial Narrow"/>
        <family val="2"/>
      </rPr>
      <t>Medical Technicians</t>
    </r>
    <phoneticPr fontId="40" type="noConversion"/>
  </si>
  <si>
    <r>
      <rPr>
        <sz val="10"/>
        <color theme="1"/>
        <rFont val="굴림"/>
        <family val="3"/>
        <charset val="129"/>
      </rPr>
      <t>간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호
조무사
</t>
    </r>
    <r>
      <rPr>
        <sz val="10"/>
        <color theme="1"/>
        <rFont val="Arial Narrow"/>
        <family val="2"/>
      </rPr>
      <t xml:space="preserve">Nursing
aides
</t>
    </r>
    <phoneticPr fontId="40" type="noConversion"/>
  </si>
  <si>
    <r>
      <rPr>
        <sz val="10"/>
        <color theme="1"/>
        <rFont val="굴림"/>
        <family val="3"/>
        <charset val="129"/>
      </rPr>
      <t>임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상
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병리사
</t>
    </r>
    <r>
      <rPr>
        <sz val="10"/>
        <color theme="1"/>
        <rFont val="Arial Narrow"/>
        <family val="2"/>
      </rPr>
      <t>Clinical pathologists</t>
    </r>
    <phoneticPr fontId="40" type="noConversion"/>
  </si>
  <si>
    <r>
      <rPr>
        <sz val="10"/>
        <color theme="1"/>
        <rFont val="굴림"/>
        <family val="3"/>
        <charset val="129"/>
      </rPr>
      <t>치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과
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굴림"/>
        <family val="3"/>
        <charset val="129"/>
      </rPr>
      <t xml:space="preserve">위생사
</t>
    </r>
    <r>
      <rPr>
        <sz val="10"/>
        <color theme="1"/>
        <rFont val="Arial Narrow"/>
        <family val="2"/>
      </rPr>
      <t>Dental hygienists</t>
    </r>
    <phoneticPr fontId="40" type="noConversion"/>
  </si>
  <si>
    <r>
      <rPr>
        <sz val="10"/>
        <color theme="1"/>
        <rFont val="굴림"/>
        <family val="3"/>
        <charset val="129"/>
      </rPr>
      <t>물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리
치료사
</t>
    </r>
    <r>
      <rPr>
        <sz val="10"/>
        <color theme="1"/>
        <rFont val="Arial Narrow"/>
        <family val="2"/>
      </rPr>
      <t>Physical therapists</t>
    </r>
    <phoneticPr fontId="40" type="noConversion"/>
  </si>
  <si>
    <r>
      <rPr>
        <sz val="10"/>
        <color theme="1"/>
        <rFont val="굴림"/>
        <family val="3"/>
        <charset val="129"/>
      </rPr>
      <t xml:space="preserve">방사선사
</t>
    </r>
    <r>
      <rPr>
        <sz val="10"/>
        <color theme="1"/>
        <rFont val="Arial Narrow"/>
        <family val="2"/>
      </rPr>
      <t>Radiological 
technicians</t>
    </r>
    <phoneticPr fontId="40" type="noConversion"/>
  </si>
  <si>
    <r>
      <rPr>
        <sz val="10"/>
        <color theme="1"/>
        <rFont val="굴림"/>
        <family val="3"/>
        <charset val="129"/>
      </rPr>
      <t xml:space="preserve">행정직
</t>
    </r>
    <r>
      <rPr>
        <sz val="10"/>
        <color theme="1"/>
        <rFont val="Arial Narrow"/>
        <family val="2"/>
      </rPr>
      <t>Public Administrators</t>
    </r>
    <phoneticPr fontId="40" type="noConversion"/>
  </si>
  <si>
    <r>
      <rPr>
        <sz val="10"/>
        <color theme="1"/>
        <rFont val="굴림"/>
        <family val="3"/>
        <charset val="129"/>
      </rPr>
      <t xml:space="preserve">보건직
</t>
    </r>
    <r>
      <rPr>
        <sz val="10"/>
        <color theme="1"/>
        <rFont val="Arial Narrow"/>
        <family val="2"/>
      </rPr>
      <t>Pubic Health workers</t>
    </r>
    <phoneticPr fontId="40" type="noConversion"/>
  </si>
  <si>
    <r>
      <t xml:space="preserve">
</t>
    </r>
    <r>
      <rPr>
        <sz val="10"/>
        <color theme="1"/>
        <rFont val="굴림"/>
        <family val="3"/>
        <charset val="129"/>
      </rPr>
      <t xml:space="preserve">기능직등
</t>
    </r>
    <r>
      <rPr>
        <sz val="10"/>
        <color theme="1"/>
        <rFont val="Arial Narrow"/>
        <family val="2"/>
      </rPr>
      <t xml:space="preserve">Others
</t>
    </r>
    <phoneticPr fontId="40" type="noConversion"/>
  </si>
  <si>
    <r>
      <rPr>
        <sz val="10"/>
        <color theme="1"/>
        <rFont val="굴림"/>
        <family val="3"/>
        <charset val="129"/>
      </rPr>
      <t xml:space="preserve">일반
</t>
    </r>
    <r>
      <rPr>
        <sz val="10"/>
        <color theme="1"/>
        <rFont val="Arial Narrow"/>
        <family val="2"/>
      </rPr>
      <t>Oriental medical officer</t>
    </r>
    <phoneticPr fontId="40" type="noConversion"/>
  </si>
  <si>
    <t>4. 보건지소 및 진료소 인력</t>
    <phoneticPr fontId="9" type="noConversion"/>
  </si>
  <si>
    <t>Unit : Person</t>
    <phoneticPr fontId="9" type="noConversion"/>
  </si>
  <si>
    <t>합   계</t>
    <phoneticPr fontId="9" type="noConversion"/>
  </si>
  <si>
    <r>
      <t xml:space="preserve">보  건  지  소 </t>
    </r>
    <r>
      <rPr>
        <sz val="10"/>
        <rFont val="Arial Narrow"/>
        <family val="2"/>
      </rPr>
      <t xml:space="preserve">   Health Sub-center</t>
    </r>
    <phoneticPr fontId="9" type="noConversion"/>
  </si>
  <si>
    <r>
      <t xml:space="preserve">면허 · 자격종별    </t>
    </r>
    <r>
      <rPr>
        <sz val="10"/>
        <rFont val="Arial Narrow"/>
        <family val="2"/>
      </rPr>
      <t xml:space="preserve"> by  Licence/ Qualification</t>
    </r>
    <phoneticPr fontId="9" type="noConversion"/>
  </si>
  <si>
    <t>의    사</t>
    <phoneticPr fontId="9" type="noConversion"/>
  </si>
  <si>
    <t>치과의사</t>
    <phoneticPr fontId="9" type="noConversion"/>
  </si>
  <si>
    <t>한의사</t>
    <phoneticPr fontId="9" type="noConversion"/>
  </si>
  <si>
    <t>약   사</t>
    <phoneticPr fontId="9" type="noConversion"/>
  </si>
  <si>
    <t>간호사</t>
    <phoneticPr fontId="9" type="noConversion"/>
  </si>
  <si>
    <t>치과위생사</t>
    <phoneticPr fontId="9" type="noConversion"/>
  </si>
  <si>
    <t>임상병리사</t>
    <phoneticPr fontId="9" type="noConversion"/>
  </si>
  <si>
    <t xml:space="preserve">Year </t>
    <phoneticPr fontId="9" type="noConversion"/>
  </si>
  <si>
    <t>Total</t>
    <phoneticPr fontId="9" type="noConversion"/>
  </si>
  <si>
    <t>Physicians</t>
    <phoneticPr fontId="9" type="noConversion"/>
  </si>
  <si>
    <t>Dentists</t>
    <phoneticPr fontId="9" type="noConversion"/>
  </si>
  <si>
    <t>Oriental medical doctors</t>
    <phoneticPr fontId="9" type="noConversion"/>
  </si>
  <si>
    <t>Pharmacists</t>
    <phoneticPr fontId="9" type="noConversion"/>
  </si>
  <si>
    <t>Nurses</t>
    <phoneticPr fontId="9" type="noConversion"/>
  </si>
  <si>
    <t>Dental
hygienics
technicians</t>
    <phoneticPr fontId="9" type="noConversion"/>
  </si>
  <si>
    <t>Clinic Pathology
technicians</t>
    <phoneticPr fontId="9" type="noConversion"/>
  </si>
  <si>
    <r>
      <t xml:space="preserve">보  건  지  소    </t>
    </r>
    <r>
      <rPr>
        <sz val="10"/>
        <rFont val="Arial Narrow"/>
        <family val="2"/>
      </rPr>
      <t>Health Sub-center</t>
    </r>
    <phoneticPr fontId="9" type="noConversion"/>
  </si>
  <si>
    <r>
      <t xml:space="preserve">보건진료소
</t>
    </r>
    <r>
      <rPr>
        <sz val="10"/>
        <rFont val="Arial Narrow"/>
        <family val="2"/>
      </rPr>
      <t>Primary health carecenters</t>
    </r>
    <phoneticPr fontId="9" type="noConversion"/>
  </si>
  <si>
    <t>면허 · 자격종별</t>
    <phoneticPr fontId="9" type="noConversion"/>
  </si>
  <si>
    <r>
      <t xml:space="preserve">면허·자격종별 외   </t>
    </r>
    <r>
      <rPr>
        <sz val="10"/>
        <rFont val="Arial Narrow"/>
        <family val="2"/>
      </rPr>
      <t xml:space="preserve"> Others</t>
    </r>
    <phoneticPr fontId="9" type="noConversion"/>
  </si>
  <si>
    <t>방사선사</t>
    <phoneticPr fontId="9" type="noConversion"/>
  </si>
  <si>
    <t>간호조무사</t>
    <phoneticPr fontId="9" type="noConversion"/>
  </si>
  <si>
    <t>소  계</t>
    <phoneticPr fontId="9" type="noConversion"/>
  </si>
  <si>
    <t>보건직</t>
    <phoneticPr fontId="9" type="noConversion"/>
  </si>
  <si>
    <t>행정직</t>
    <phoneticPr fontId="9" type="noConversion"/>
  </si>
  <si>
    <t>기 타</t>
    <phoneticPr fontId="9" type="noConversion"/>
  </si>
  <si>
    <t>보건진료원</t>
    <phoneticPr fontId="9" type="noConversion"/>
  </si>
  <si>
    <t>Radiological
technicians</t>
    <phoneticPr fontId="9" type="noConversion"/>
  </si>
  <si>
    <t>Nurse
aids</t>
    <phoneticPr fontId="9" type="noConversion"/>
  </si>
  <si>
    <t>Subtotal</t>
    <phoneticPr fontId="9" type="noConversion"/>
  </si>
  <si>
    <t>Public health 
workers</t>
    <phoneticPr fontId="9" type="noConversion"/>
  </si>
  <si>
    <t>Administrative
workers</t>
    <phoneticPr fontId="9" type="noConversion"/>
  </si>
  <si>
    <t>Others</t>
    <phoneticPr fontId="9" type="noConversion"/>
  </si>
  <si>
    <t>Primary health care
center's practitioners</t>
    <phoneticPr fontId="9" type="noConversion"/>
  </si>
  <si>
    <t>Number of staffs in Health subcenters and Primary Health Care Centers</t>
    <phoneticPr fontId="9" type="noConversion"/>
  </si>
  <si>
    <t xml:space="preserve"> Staff of Public Health Centers</t>
    <phoneticPr fontId="9" type="noConversion"/>
  </si>
  <si>
    <r>
      <rPr>
        <sz val="10"/>
        <color theme="1"/>
        <rFont val="굴림"/>
        <family val="3"/>
        <charset val="129"/>
      </rPr>
      <t>공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중
보건의
</t>
    </r>
    <r>
      <rPr>
        <sz val="10"/>
        <color theme="1"/>
        <rFont val="Arial Narrow"/>
        <family val="2"/>
      </rPr>
      <t>Public health doctor</t>
    </r>
    <phoneticPr fontId="40" type="noConversion"/>
  </si>
  <si>
    <t>일반
Dental officer</t>
    <phoneticPr fontId="40" type="noConversion"/>
  </si>
  <si>
    <r>
      <rPr>
        <sz val="10"/>
        <color theme="1"/>
        <rFont val="굴림"/>
        <family val="3"/>
        <charset val="129"/>
      </rPr>
      <t>공</t>
    </r>
    <r>
      <rPr>
        <sz val="10"/>
        <color theme="1"/>
        <rFont val="Arial Narrow"/>
        <family val="2"/>
      </rPr>
      <t xml:space="preserve">   </t>
    </r>
    <r>
      <rPr>
        <sz val="10"/>
        <color theme="1"/>
        <rFont val="굴림"/>
        <family val="3"/>
        <charset val="129"/>
      </rPr>
      <t xml:space="preserve">중
보건의
</t>
    </r>
    <r>
      <rPr>
        <sz val="10"/>
        <color theme="1"/>
        <rFont val="Arial Narrow"/>
        <family val="2"/>
      </rPr>
      <t>Public health dentist</t>
    </r>
    <phoneticPr fontId="40" type="noConversion"/>
  </si>
  <si>
    <t xml:space="preserve"> 주 : 정원기준, 2019년부터 서식 변경</t>
    <phoneticPr fontId="4" type="noConversion"/>
  </si>
  <si>
    <t xml:space="preserve"> 자료 : 보건위생과</t>
    <phoneticPr fontId="40" type="noConversion"/>
  </si>
  <si>
    <t>8. 예  방  접  종</t>
    <rPh sb="0" eb="13">
      <t xml:space="preserve">                                            1)</t>
    </rPh>
    <phoneticPr fontId="9" type="noConversion"/>
  </si>
  <si>
    <t>Vaccinations against Major Communicable Diseases</t>
    <phoneticPr fontId="9" type="noConversion"/>
  </si>
  <si>
    <t>단위 : 명</t>
    <phoneticPr fontId="4" type="noConversion"/>
  </si>
  <si>
    <t>Unit : Person</t>
    <phoneticPr fontId="9" type="noConversion"/>
  </si>
  <si>
    <t>결핵</t>
    <phoneticPr fontId="4" type="noConversion"/>
  </si>
  <si>
    <t>결핵</t>
    <phoneticPr fontId="4" type="noConversion"/>
  </si>
  <si>
    <t>B형간염</t>
    <phoneticPr fontId="4" type="noConversion"/>
  </si>
  <si>
    <t>디프테리아, 파상풍, 백일해</t>
    <phoneticPr fontId="4" type="noConversion"/>
  </si>
  <si>
    <t xml:space="preserve">Year </t>
    <phoneticPr fontId="4" type="noConversion"/>
  </si>
  <si>
    <t xml:space="preserve">Year </t>
    <phoneticPr fontId="4" type="noConversion"/>
  </si>
  <si>
    <t>BCG</t>
    <phoneticPr fontId="4" type="noConversion"/>
  </si>
  <si>
    <t>HepB</t>
    <phoneticPr fontId="4" type="noConversion"/>
  </si>
  <si>
    <t>DTaP</t>
    <phoneticPr fontId="4" type="noConversion"/>
  </si>
  <si>
    <t>폴리오</t>
    <phoneticPr fontId="4" type="noConversion"/>
  </si>
  <si>
    <t>b형헤모필루스 인플루엔자</t>
    <phoneticPr fontId="4" type="noConversion"/>
  </si>
  <si>
    <t>폐렴구균</t>
    <phoneticPr fontId="4" type="noConversion"/>
  </si>
  <si>
    <t>IPV</t>
    <phoneticPr fontId="4" type="noConversion"/>
  </si>
  <si>
    <t>Hib</t>
    <phoneticPr fontId="4" type="noConversion"/>
  </si>
  <si>
    <t>PCV</t>
    <phoneticPr fontId="4" type="noConversion"/>
  </si>
  <si>
    <t>홍역, 풍진, 유행성이하선염</t>
    <phoneticPr fontId="4" type="noConversion"/>
  </si>
  <si>
    <t>수두</t>
    <phoneticPr fontId="4" type="noConversion"/>
  </si>
  <si>
    <t>일본뇌염</t>
    <phoneticPr fontId="4" type="noConversion"/>
  </si>
  <si>
    <r>
      <t xml:space="preserve">   기타 </t>
    </r>
    <r>
      <rPr>
        <vertAlign val="superscript"/>
        <sz val="10"/>
        <rFont val="나눔고딕"/>
        <family val="3"/>
        <charset val="129"/>
      </rPr>
      <t>2)</t>
    </r>
    <r>
      <rPr>
        <sz val="10"/>
        <rFont val="나눔고딕"/>
        <family val="3"/>
        <charset val="129"/>
      </rPr>
      <t xml:space="preserve">
others </t>
    </r>
    <phoneticPr fontId="4" type="noConversion"/>
  </si>
  <si>
    <t>MMR</t>
    <phoneticPr fontId="4" type="noConversion"/>
  </si>
  <si>
    <t>Var</t>
    <phoneticPr fontId="4" type="noConversion"/>
  </si>
  <si>
    <t>JE</t>
    <phoneticPr fontId="4" type="noConversion"/>
  </si>
  <si>
    <t>자료 : 건강증진과</t>
    <phoneticPr fontId="9" type="noConversion"/>
  </si>
  <si>
    <t>.</t>
    <phoneticPr fontId="9" type="noConversion"/>
  </si>
  <si>
    <t>8. 예  방  접  종(속)</t>
    <phoneticPr fontId="9" type="noConversion"/>
  </si>
  <si>
    <t>Vaccinations against Major Communicable Diseases(Cont'd)</t>
    <phoneticPr fontId="9" type="noConversion"/>
  </si>
  <si>
    <t xml:space="preserve"> 백일해</t>
    <phoneticPr fontId="9" type="noConversion"/>
  </si>
  <si>
    <t>디프테리아</t>
    <phoneticPr fontId="9" type="noConversion"/>
  </si>
  <si>
    <t>폴리오</t>
    <phoneticPr fontId="9" type="noConversion"/>
  </si>
  <si>
    <t>홍역 유행성</t>
    <phoneticPr fontId="9" type="noConversion"/>
  </si>
  <si>
    <t>일 본 뇌 염</t>
  </si>
  <si>
    <t>장 티 푸 스</t>
  </si>
  <si>
    <t>디프테리아 파상풍</t>
    <phoneticPr fontId="9" type="noConversion"/>
  </si>
  <si>
    <t>파상풍</t>
    <phoneticPr fontId="9" type="noConversion"/>
  </si>
  <si>
    <t>(소아마비)</t>
    <phoneticPr fontId="9" type="noConversion"/>
  </si>
  <si>
    <t>이하선염 풍진</t>
    <phoneticPr fontId="4" type="noConversion"/>
  </si>
  <si>
    <t>Japanese</t>
  </si>
  <si>
    <t>Typhoid</t>
    <phoneticPr fontId="9" type="noConversion"/>
  </si>
  <si>
    <t>P. D. T</t>
    <phoneticPr fontId="9" type="noConversion"/>
  </si>
  <si>
    <t>D. T</t>
  </si>
  <si>
    <t>Poliomyelitis</t>
    <phoneticPr fontId="9" type="noConversion"/>
  </si>
  <si>
    <t>M. M. R</t>
  </si>
  <si>
    <t>encephalitis</t>
  </si>
  <si>
    <t>fever</t>
    <phoneticPr fontId="9" type="noConversion"/>
  </si>
  <si>
    <t>B 형 간 염</t>
  </si>
  <si>
    <t>결      핵</t>
    <phoneticPr fontId="9" type="noConversion"/>
  </si>
  <si>
    <t>인플루엔자</t>
    <phoneticPr fontId="9" type="noConversion"/>
  </si>
  <si>
    <t>유행성</t>
    <phoneticPr fontId="9" type="noConversion"/>
  </si>
  <si>
    <t xml:space="preserve">기       타   </t>
    <phoneticPr fontId="9" type="noConversion"/>
  </si>
  <si>
    <t>출혈열</t>
    <phoneticPr fontId="9" type="noConversion"/>
  </si>
  <si>
    <t>Hepatitis B</t>
  </si>
  <si>
    <t>B.C.G.</t>
    <phoneticPr fontId="9" type="noConversion"/>
  </si>
  <si>
    <t>Influenza</t>
    <phoneticPr fontId="9" type="noConversion"/>
  </si>
  <si>
    <t>Hemorrhagic fever</t>
    <phoneticPr fontId="9" type="noConversion"/>
  </si>
  <si>
    <t>Other</t>
    <phoneticPr fontId="9" type="noConversion"/>
  </si>
  <si>
    <t>B형간염</t>
    <phoneticPr fontId="4" type="noConversion"/>
  </si>
  <si>
    <t>디프테리아, 파상풍, 백일해</t>
    <phoneticPr fontId="4" type="noConversion"/>
  </si>
  <si>
    <t>BCG</t>
    <phoneticPr fontId="4" type="noConversion"/>
  </si>
  <si>
    <t>HepB</t>
    <phoneticPr fontId="4" type="noConversion"/>
  </si>
  <si>
    <t>DTaP</t>
    <phoneticPr fontId="4" type="noConversion"/>
  </si>
  <si>
    <t>소계</t>
    <phoneticPr fontId="4" type="noConversion"/>
  </si>
  <si>
    <t>남자</t>
    <phoneticPr fontId="4" type="noConversion"/>
  </si>
  <si>
    <t>여자</t>
    <phoneticPr fontId="4" type="noConversion"/>
  </si>
  <si>
    <t>폴리오</t>
    <phoneticPr fontId="4" type="noConversion"/>
  </si>
  <si>
    <t>b형헤모필루스 인플루엔자</t>
    <phoneticPr fontId="4" type="noConversion"/>
  </si>
  <si>
    <t>폐렴구균</t>
    <phoneticPr fontId="4" type="noConversion"/>
  </si>
  <si>
    <t>IPV</t>
    <phoneticPr fontId="4" type="noConversion"/>
  </si>
  <si>
    <t>Hib</t>
    <phoneticPr fontId="4" type="noConversion"/>
  </si>
  <si>
    <t>PCV</t>
    <phoneticPr fontId="4" type="noConversion"/>
  </si>
  <si>
    <t xml:space="preserve">Year </t>
    <phoneticPr fontId="9" type="noConversion"/>
  </si>
  <si>
    <t>소계</t>
    <phoneticPr fontId="4" type="noConversion"/>
  </si>
  <si>
    <t>남자</t>
    <phoneticPr fontId="4" type="noConversion"/>
  </si>
  <si>
    <t>여자</t>
    <phoneticPr fontId="4" type="noConversion"/>
  </si>
  <si>
    <t>홍역, 풍진, 유행성이하선염</t>
    <phoneticPr fontId="4" type="noConversion"/>
  </si>
  <si>
    <t>수두</t>
    <phoneticPr fontId="4" type="noConversion"/>
  </si>
  <si>
    <t>일본뇌염</t>
    <phoneticPr fontId="4" type="noConversion"/>
  </si>
  <si>
    <t>MMR</t>
    <phoneticPr fontId="4" type="noConversion"/>
  </si>
  <si>
    <t>Var</t>
    <phoneticPr fontId="4" type="noConversion"/>
  </si>
  <si>
    <t>JE</t>
    <phoneticPr fontId="4" type="noConversion"/>
  </si>
  <si>
    <t>주 : 2019년부터 서식변경</t>
    <phoneticPr fontId="9" type="noConversion"/>
  </si>
  <si>
    <t>9. 주 요 법 정 전 염 병 발 생 및 사 망</t>
    <phoneticPr fontId="9" type="noConversion"/>
  </si>
  <si>
    <t>9. 주 요 법 정 전 염 병 발 생 및 사 망(속)</t>
    <phoneticPr fontId="9" type="noConversion"/>
  </si>
  <si>
    <t>Incidents of Communicable Diseases and Deaths</t>
    <phoneticPr fontId="9" type="noConversion"/>
  </si>
  <si>
    <t>Incidents of Communicable Diseases and Deaths(Cont'd)</t>
    <phoneticPr fontId="9" type="noConversion"/>
  </si>
  <si>
    <t>단위 : 건,명</t>
    <phoneticPr fontId="9" type="noConversion"/>
  </si>
  <si>
    <t>Unit : Case, Person</t>
    <phoneticPr fontId="9" type="noConversion"/>
  </si>
  <si>
    <t>단위 : 건,명</t>
  </si>
  <si>
    <t>연 별</t>
    <phoneticPr fontId="9" type="noConversion"/>
  </si>
  <si>
    <r>
      <t xml:space="preserve">제 1 군 전 염 병        </t>
    </r>
    <r>
      <rPr>
        <sz val="10"/>
        <rFont val="Arial Narrow"/>
        <family val="2"/>
      </rPr>
      <t xml:space="preserve">  Communicable  diseases,  Class </t>
    </r>
    <r>
      <rPr>
        <sz val="10"/>
        <rFont val="나눔고딕"/>
        <family val="3"/>
        <charset val="129"/>
      </rPr>
      <t>Ⅰ</t>
    </r>
    <phoneticPr fontId="9" type="noConversion"/>
  </si>
  <si>
    <t xml:space="preserve">연 별 </t>
    <phoneticPr fontId="9" type="noConversion"/>
  </si>
  <si>
    <t>제2군전염병</t>
    <phoneticPr fontId="9" type="noConversion"/>
  </si>
  <si>
    <r>
      <t xml:space="preserve">제3군전염병  </t>
    </r>
    <r>
      <rPr>
        <sz val="10"/>
        <rFont val="Arial Narrow"/>
        <family val="2"/>
      </rPr>
      <t xml:space="preserve">Communicable diseases, Class </t>
    </r>
    <r>
      <rPr>
        <sz val="10"/>
        <rFont val="나눔고딕"/>
        <family val="3"/>
        <charset val="129"/>
      </rPr>
      <t>Ⅲ</t>
    </r>
    <phoneticPr fontId="9" type="noConversion"/>
  </si>
  <si>
    <t>합계</t>
    <phoneticPr fontId="9" type="noConversion"/>
  </si>
  <si>
    <t xml:space="preserve">콜레라 </t>
    <phoneticPr fontId="9" type="noConversion"/>
  </si>
  <si>
    <t>A형간염</t>
    <phoneticPr fontId="9" type="noConversion"/>
  </si>
  <si>
    <t>장티푸스</t>
    <phoneticPr fontId="4" type="noConversion"/>
  </si>
  <si>
    <t>파라티푸스</t>
  </si>
  <si>
    <t>세균성이질</t>
  </si>
  <si>
    <t>장출혈성대장균 
감염증</t>
    <phoneticPr fontId="9" type="noConversion"/>
  </si>
  <si>
    <t>폴리오</t>
    <phoneticPr fontId="9" type="noConversion"/>
  </si>
  <si>
    <t>B형간염</t>
    <phoneticPr fontId="9" type="noConversion"/>
  </si>
  <si>
    <t>일본뇌염</t>
    <phoneticPr fontId="9" type="noConversion"/>
  </si>
  <si>
    <t>수  두</t>
    <phoneticPr fontId="9" type="noConversion"/>
  </si>
  <si>
    <t>말라리아</t>
    <phoneticPr fontId="9" type="noConversion"/>
  </si>
  <si>
    <t>결  핵</t>
    <phoneticPr fontId="9" type="noConversion"/>
  </si>
  <si>
    <t>한센병</t>
    <phoneticPr fontId="9" type="noConversion"/>
  </si>
  <si>
    <t>Total</t>
    <phoneticPr fontId="9" type="noConversion"/>
  </si>
  <si>
    <t>Cholera</t>
    <phoneticPr fontId="9" type="noConversion"/>
  </si>
  <si>
    <t xml:space="preserve"> </t>
    <phoneticPr fontId="9" type="noConversion"/>
  </si>
  <si>
    <t>Thphoid fever</t>
    <phoneticPr fontId="9" type="noConversion"/>
  </si>
  <si>
    <t>Paratyphoid 
fever</t>
    <phoneticPr fontId="9" type="noConversion"/>
  </si>
  <si>
    <t>Shigellosis</t>
    <phoneticPr fontId="9" type="noConversion"/>
  </si>
  <si>
    <t>Enterohemorrhagic E. coli</t>
    <phoneticPr fontId="9" type="noConversion"/>
  </si>
  <si>
    <t>Poliomyelitis</t>
    <phoneticPr fontId="9" type="noConversion"/>
  </si>
  <si>
    <t>Japanese encephalitis</t>
    <phoneticPr fontId="9" type="noConversion"/>
  </si>
  <si>
    <t>Varicella</t>
    <phoneticPr fontId="9" type="noConversion"/>
  </si>
  <si>
    <t>Malaria</t>
    <phoneticPr fontId="9" type="noConversion"/>
  </si>
  <si>
    <t>Tuberculosis</t>
    <phoneticPr fontId="9" type="noConversion"/>
  </si>
  <si>
    <t>Leprosy</t>
    <phoneticPr fontId="9" type="noConversion"/>
  </si>
  <si>
    <t xml:space="preserve">발생 </t>
    <phoneticPr fontId="9" type="noConversion"/>
  </si>
  <si>
    <t>사망</t>
    <phoneticPr fontId="9" type="noConversion"/>
  </si>
  <si>
    <t>발  생</t>
  </si>
  <si>
    <t>Year</t>
    <phoneticPr fontId="9" type="noConversion"/>
  </si>
  <si>
    <t>Incident</t>
    <phoneticPr fontId="9" type="noConversion"/>
  </si>
  <si>
    <t xml:space="preserve"> Death</t>
  </si>
  <si>
    <t xml:space="preserve"> Death</t>
    <phoneticPr fontId="4" type="noConversion"/>
  </si>
  <si>
    <r>
      <t xml:space="preserve">제 2 군 전 염 병       </t>
    </r>
    <r>
      <rPr>
        <sz val="10"/>
        <rFont val="Arial Narrow"/>
        <family val="2"/>
      </rPr>
      <t xml:space="preserve">   Communicable  diseases, Class </t>
    </r>
    <r>
      <rPr>
        <sz val="10"/>
        <rFont val="나눔고딕"/>
        <family val="3"/>
        <charset val="129"/>
      </rPr>
      <t>Ⅱ</t>
    </r>
    <phoneticPr fontId="9" type="noConversion"/>
  </si>
  <si>
    <t xml:space="preserve"> 연 별 </t>
    <phoneticPr fontId="9" type="noConversion"/>
  </si>
  <si>
    <t>제 3 군 전 염 병          Communicable diseases, Class Ⅲ</t>
    <phoneticPr fontId="9" type="noConversion"/>
  </si>
  <si>
    <t xml:space="preserve">제4군 전염병
및 지정 전염병 </t>
    <phoneticPr fontId="9" type="noConversion"/>
  </si>
  <si>
    <t>디프테리아</t>
  </si>
  <si>
    <t>백일해</t>
  </si>
  <si>
    <t>파상풍</t>
    <phoneticPr fontId="9" type="noConversion"/>
  </si>
  <si>
    <t xml:space="preserve">홍역 </t>
    <phoneticPr fontId="9" type="noConversion"/>
  </si>
  <si>
    <t>유행성이하선염</t>
    <phoneticPr fontId="9" type="noConversion"/>
  </si>
  <si>
    <t>풍  진</t>
    <phoneticPr fontId="9" type="noConversion"/>
  </si>
  <si>
    <t>성홍열</t>
    <phoneticPr fontId="9" type="noConversion"/>
  </si>
  <si>
    <t>쯔쯔
가무시증</t>
    <phoneticPr fontId="9" type="noConversion"/>
  </si>
  <si>
    <t>렙토
스피라증</t>
    <phoneticPr fontId="9" type="noConversion"/>
  </si>
  <si>
    <t>브루셀라</t>
    <phoneticPr fontId="9" type="noConversion"/>
  </si>
  <si>
    <t>신증후군
출혈열</t>
    <phoneticPr fontId="9" type="noConversion"/>
  </si>
  <si>
    <t>비브리오
패혈증</t>
    <phoneticPr fontId="9" type="noConversion"/>
  </si>
  <si>
    <t>기  타</t>
    <phoneticPr fontId="9" type="noConversion"/>
  </si>
  <si>
    <t>Diphtheria</t>
    <phoneticPr fontId="9" type="noConversion"/>
  </si>
  <si>
    <t>Pertussis</t>
    <phoneticPr fontId="9" type="noConversion"/>
  </si>
  <si>
    <t>Tetanus</t>
    <phoneticPr fontId="9" type="noConversion"/>
  </si>
  <si>
    <t>Measles</t>
  </si>
  <si>
    <t>Mumps</t>
    <phoneticPr fontId="9" type="noConversion"/>
  </si>
  <si>
    <t>Rubella</t>
    <phoneticPr fontId="9" type="noConversion"/>
  </si>
  <si>
    <t>Scarlet Fever</t>
    <phoneticPr fontId="9" type="noConversion"/>
  </si>
  <si>
    <t>Scrubtyphus</t>
    <phoneticPr fontId="4" type="noConversion"/>
  </si>
  <si>
    <t>Leptospirosis</t>
    <phoneticPr fontId="4" type="noConversion"/>
  </si>
  <si>
    <t>Brucellosis</t>
    <phoneticPr fontId="4" type="noConversion"/>
  </si>
  <si>
    <t>HFRS</t>
    <phoneticPr fontId="4" type="noConversion"/>
  </si>
  <si>
    <t>Vibrio</t>
    <phoneticPr fontId="4" type="noConversion"/>
  </si>
  <si>
    <t xml:space="preserve">
Others</t>
    <phoneticPr fontId="9" type="noConversion"/>
  </si>
  <si>
    <t>Communicable diseases  Class IV &amp; designated diseases</t>
    <phoneticPr fontId="9" type="noConversion"/>
  </si>
  <si>
    <t>발생</t>
  </si>
  <si>
    <t>자료 : 건강증진과</t>
    <phoneticPr fontId="9" type="noConversion"/>
  </si>
  <si>
    <t xml:space="preserve">10. 한센병 보건소 등록 </t>
    <phoneticPr fontId="9" type="noConversion"/>
  </si>
  <si>
    <t>Registered Leprosy Patients at Health Centers</t>
    <phoneticPr fontId="135" type="noConversion"/>
  </si>
  <si>
    <t>Unit : person</t>
    <phoneticPr fontId="9" type="noConversion"/>
  </si>
  <si>
    <t>연 별</t>
    <phoneticPr fontId="135" type="noConversion"/>
  </si>
  <si>
    <r>
      <t xml:space="preserve">연  말  현  재
</t>
    </r>
    <r>
      <rPr>
        <sz val="10"/>
        <rFont val="Arial Narrow"/>
        <family val="2"/>
      </rPr>
      <t>Registrants(Year-end)</t>
    </r>
    <phoneticPr fontId="135" type="noConversion"/>
  </si>
  <si>
    <t>신환
자수</t>
    <phoneticPr fontId="135" type="noConversion"/>
  </si>
  <si>
    <t>사망자</t>
    <phoneticPr fontId="135" type="noConversion"/>
  </si>
  <si>
    <r>
      <t xml:space="preserve">거 주 형 태 별
</t>
    </r>
    <r>
      <rPr>
        <sz val="10"/>
        <rFont val="Arial Narrow"/>
        <family val="2"/>
      </rPr>
      <t>Type of residence</t>
    </r>
    <phoneticPr fontId="135" type="noConversion"/>
  </si>
  <si>
    <r>
      <t xml:space="preserve">관리구분별
</t>
    </r>
    <r>
      <rPr>
        <sz val="10"/>
        <rFont val="Arial Narrow"/>
        <family val="2"/>
      </rPr>
      <t>Type of control</t>
    </r>
    <phoneticPr fontId="135" type="noConversion"/>
  </si>
  <si>
    <t>남</t>
    <phoneticPr fontId="135" type="noConversion"/>
  </si>
  <si>
    <t>여</t>
    <phoneticPr fontId="135" type="noConversion"/>
  </si>
  <si>
    <t>재가</t>
    <phoneticPr fontId="135" type="noConversion"/>
  </si>
  <si>
    <t>정착농원</t>
    <phoneticPr fontId="135" type="noConversion"/>
  </si>
  <si>
    <t>요치료</t>
    <phoneticPr fontId="135" type="noConversion"/>
  </si>
  <si>
    <t>한센서비스대상자</t>
    <phoneticPr fontId="137" type="noConversion"/>
  </si>
  <si>
    <t>양성</t>
    <phoneticPr fontId="135" type="noConversion"/>
  </si>
  <si>
    <t>Year</t>
    <phoneticPr fontId="135" type="noConversion"/>
  </si>
  <si>
    <t>Male</t>
    <phoneticPr fontId="135" type="noConversion"/>
  </si>
  <si>
    <t>Female</t>
    <phoneticPr fontId="135" type="noConversion"/>
  </si>
  <si>
    <t>New
Patients</t>
    <phoneticPr fontId="135" type="noConversion"/>
  </si>
  <si>
    <t>Death</t>
    <phoneticPr fontId="135" type="noConversion"/>
  </si>
  <si>
    <t>Domicile</t>
    <phoneticPr fontId="135" type="noConversion"/>
  </si>
  <si>
    <t>Positive</t>
    <phoneticPr fontId="135" type="noConversion"/>
  </si>
  <si>
    <t>Settlement
village</t>
    <phoneticPr fontId="135" type="noConversion"/>
  </si>
  <si>
    <t>Chemo-  
Therapy</t>
    <phoneticPr fontId="135" type="noConversion"/>
  </si>
  <si>
    <t>Hansen's service
recipients</t>
    <phoneticPr fontId="135" type="noConversion"/>
  </si>
  <si>
    <t>자료 : 건강증진과</t>
    <phoneticPr fontId="135" type="noConversion"/>
  </si>
  <si>
    <t>Unit : Person, Case</t>
  </si>
  <si>
    <t>단위 : 명, 건수</t>
  </si>
  <si>
    <t>합계   Total</t>
  </si>
  <si>
    <t>12. 보건소 구강보건 사업실적</t>
    <phoneticPr fontId="9" type="noConversion"/>
  </si>
  <si>
    <t>Oral Health Activities at Health Centers</t>
    <phoneticPr fontId="4" type="noConversion"/>
  </si>
  <si>
    <t>단위 : 명</t>
    <phoneticPr fontId="4" type="noConversion"/>
  </si>
  <si>
    <t>Unit : Person</t>
    <phoneticPr fontId="4" type="noConversion"/>
  </si>
  <si>
    <t>연   별</t>
    <phoneticPr fontId="9" type="noConversion"/>
  </si>
  <si>
    <t>구강보건교육</t>
    <phoneticPr fontId="4" type="noConversion"/>
  </si>
  <si>
    <r>
      <t>스케일링 또는 치면세정술</t>
    </r>
    <r>
      <rPr>
        <vertAlign val="superscript"/>
        <sz val="10"/>
        <rFont val="나눔고딕"/>
        <family val="3"/>
        <charset val="129"/>
      </rPr>
      <t>1)</t>
    </r>
    <phoneticPr fontId="4" type="noConversion"/>
  </si>
  <si>
    <t>불소용액 양치사업</t>
    <phoneticPr fontId="4" type="noConversion"/>
  </si>
  <si>
    <t>불소도포</t>
    <phoneticPr fontId="4" type="noConversion"/>
  </si>
  <si>
    <t>Oral health education</t>
    <phoneticPr fontId="4" type="noConversion"/>
  </si>
  <si>
    <t>Scailing or Oral prophylaxis</t>
    <phoneticPr fontId="4" type="noConversion"/>
  </si>
  <si>
    <t>Fluoride mouth rinsing</t>
    <phoneticPr fontId="4" type="noConversion"/>
  </si>
  <si>
    <t>Topical fluoride application</t>
    <phoneticPr fontId="4" type="noConversion"/>
  </si>
  <si>
    <t>Year</t>
    <phoneticPr fontId="4" type="noConversion"/>
  </si>
  <si>
    <r>
      <t xml:space="preserve">인원
</t>
    </r>
    <r>
      <rPr>
        <sz val="10"/>
        <rFont val="Arial Narrow"/>
        <family val="2"/>
      </rPr>
      <t>Person</t>
    </r>
    <phoneticPr fontId="4" type="noConversion"/>
  </si>
  <si>
    <t>자료 : 건강증진과</t>
    <phoneticPr fontId="4" type="noConversion"/>
  </si>
  <si>
    <r>
      <t xml:space="preserve">주1) 항목명 수정 (원자료보유기관 공표자료로 현행화)
   - (현행) 치면세마 </t>
    </r>
    <r>
      <rPr>
        <sz val="9"/>
        <rFont val="맑은 고딕"/>
        <family val="3"/>
        <charset val="129"/>
      </rPr>
      <t>→</t>
    </r>
    <r>
      <rPr>
        <sz val="7.65"/>
        <rFont val="바탕체"/>
        <family val="1"/>
        <charset val="129"/>
      </rPr>
      <t xml:space="preserve"> 스케일링 또는 치면세정술</t>
    </r>
    <phoneticPr fontId="4" type="noConversion"/>
  </si>
  <si>
    <t>12. 보건소 구강보건 사업실적(속)</t>
    <phoneticPr fontId="9" type="noConversion"/>
  </si>
  <si>
    <t>Oral Health Activities at Health Centers(Cont'd)</t>
    <phoneticPr fontId="4" type="noConversion"/>
  </si>
  <si>
    <t>단위 : 건수, 명</t>
    <phoneticPr fontId="4" type="noConversion"/>
  </si>
  <si>
    <t>Unit : Case, Person</t>
    <phoneticPr fontId="4" type="noConversion"/>
  </si>
  <si>
    <t>홈메우기</t>
    <phoneticPr fontId="4" type="noConversion"/>
  </si>
  <si>
    <t>치면세마</t>
    <phoneticPr fontId="4" type="noConversion"/>
  </si>
  <si>
    <t>Pit and fissure sealing</t>
    <phoneticPr fontId="4" type="noConversion"/>
  </si>
  <si>
    <t>Oral prophylaxis</t>
    <phoneticPr fontId="4" type="noConversion"/>
  </si>
  <si>
    <r>
      <t xml:space="preserve">횟 수
</t>
    </r>
    <r>
      <rPr>
        <sz val="10"/>
        <rFont val="Arial Narrow"/>
        <family val="2"/>
      </rPr>
      <t>Case</t>
    </r>
    <phoneticPr fontId="4" type="noConversion"/>
  </si>
  <si>
    <t>치아수</t>
    <phoneticPr fontId="4" type="noConversion"/>
  </si>
  <si>
    <t>인원</t>
    <phoneticPr fontId="4" type="noConversion"/>
  </si>
  <si>
    <t>건수</t>
    <phoneticPr fontId="4" type="noConversion"/>
  </si>
  <si>
    <t>불소용액양치</t>
    <phoneticPr fontId="4" type="noConversion"/>
  </si>
  <si>
    <t>잇솔질교습</t>
    <phoneticPr fontId="4" type="noConversion"/>
  </si>
  <si>
    <t>기  타</t>
    <phoneticPr fontId="4" type="noConversion"/>
  </si>
  <si>
    <t>brushimg</t>
    <phoneticPr fontId="4" type="noConversion"/>
  </si>
  <si>
    <t>Others</t>
    <phoneticPr fontId="4" type="noConversion"/>
  </si>
  <si>
    <t>횟수</t>
    <phoneticPr fontId="4" type="noConversion"/>
  </si>
  <si>
    <t>주 : 2018년부터 서식변경</t>
    <phoneticPr fontId="4" type="noConversion"/>
  </si>
  <si>
    <r>
      <t xml:space="preserve">13. 모자보건 사업실적 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>1)</t>
    </r>
    <phoneticPr fontId="9" type="noConversion"/>
  </si>
  <si>
    <t>Maternal and Child Health Care Activities</t>
    <phoneticPr fontId="9" type="noConversion"/>
  </si>
  <si>
    <t>Unit : Person</t>
    <phoneticPr fontId="9" type="noConversion"/>
  </si>
  <si>
    <t xml:space="preserve"> 연 별 및</t>
    <phoneticPr fontId="9" type="noConversion"/>
  </si>
  <si>
    <t>모자보건관리</t>
    <phoneticPr fontId="9" type="noConversion"/>
  </si>
  <si>
    <t>월    별</t>
    <phoneticPr fontId="9" type="noConversion"/>
  </si>
  <si>
    <t>Maternal and child health care program</t>
    <phoneticPr fontId="9" type="noConversion"/>
  </si>
  <si>
    <t>임산부등록관리</t>
  </si>
  <si>
    <t>영유아 등록관리</t>
    <phoneticPr fontId="4" type="noConversion"/>
  </si>
  <si>
    <t>&amp; Month</t>
    <phoneticPr fontId="9" type="noConversion"/>
  </si>
  <si>
    <t>Registered pregnant women</t>
  </si>
  <si>
    <t>Registered infants/children</t>
    <phoneticPr fontId="4" type="noConversion"/>
  </si>
  <si>
    <t>1월</t>
    <phoneticPr fontId="9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</si>
  <si>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</si>
  <si>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</si>
  <si>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</si>
  <si>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</si>
  <si>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</si>
  <si>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</si>
  <si>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</si>
  <si>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</si>
  <si>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</si>
  <si>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</si>
  <si>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</si>
  <si>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주1) 2019년부터 남녀 구분 없이 등록
자료 : 건강증진과</t>
    <phoneticPr fontId="9" type="noConversion"/>
  </si>
  <si>
    <t>13. 모자보건 사업실적 (속)</t>
    <phoneticPr fontId="9" type="noConversion"/>
  </si>
  <si>
    <t>Maternal and Child Health Care Activities</t>
    <phoneticPr fontId="9" type="noConversion"/>
  </si>
  <si>
    <t xml:space="preserve"> 연 별 및</t>
    <phoneticPr fontId="9" type="noConversion"/>
  </si>
  <si>
    <t>모자보건관리</t>
    <phoneticPr fontId="9" type="noConversion"/>
  </si>
  <si>
    <t>월    별</t>
    <phoneticPr fontId="9" type="noConversion"/>
  </si>
  <si>
    <t>Maternal and child health care program</t>
    <phoneticPr fontId="9" type="noConversion"/>
  </si>
  <si>
    <t>영유아등록관리</t>
  </si>
  <si>
    <t>&amp; Month</t>
    <phoneticPr fontId="9" type="noConversion"/>
  </si>
  <si>
    <t>Registered pregnant women</t>
    <phoneticPr fontId="9" type="noConversion"/>
  </si>
  <si>
    <t>합       계</t>
    <phoneticPr fontId="9" type="noConversion"/>
  </si>
  <si>
    <t>남</t>
    <phoneticPr fontId="9" type="noConversion"/>
  </si>
  <si>
    <t>여</t>
    <phoneticPr fontId="9" type="noConversion"/>
  </si>
  <si>
    <t>14. 건강보험 적용인구</t>
    <phoneticPr fontId="9" type="noConversion"/>
  </si>
  <si>
    <t>Beneficiaries of Health Insurance</t>
    <phoneticPr fontId="9" type="noConversion"/>
  </si>
  <si>
    <t>단위 : 개소, 명</t>
    <phoneticPr fontId="9" type="noConversion"/>
  </si>
  <si>
    <t>Unit : Person, Number</t>
    <phoneticPr fontId="9" type="noConversion"/>
  </si>
  <si>
    <t>합             계</t>
  </si>
  <si>
    <r>
      <t xml:space="preserve">근   로   자   </t>
    </r>
    <r>
      <rPr>
        <sz val="10"/>
        <rFont val="Arial Narrow"/>
        <family val="2"/>
      </rPr>
      <t>Worker</t>
    </r>
    <phoneticPr fontId="9" type="noConversion"/>
  </si>
  <si>
    <t>사업장수</t>
    <phoneticPr fontId="9" type="noConversion"/>
  </si>
  <si>
    <r>
      <rPr>
        <sz val="10"/>
        <rFont val="나눔고딕"/>
        <family val="3"/>
        <charset val="129"/>
      </rPr>
      <t>적용인구</t>
    </r>
    <r>
      <rPr>
        <sz val="10"/>
        <rFont val="Arial Narrow"/>
        <family val="2"/>
      </rPr>
      <t xml:space="preserve">   Covered persons</t>
    </r>
    <phoneticPr fontId="4" type="noConversion"/>
  </si>
  <si>
    <t>계</t>
    <phoneticPr fontId="157" type="noConversion"/>
  </si>
  <si>
    <t>가입자</t>
    <phoneticPr fontId="9" type="noConversion"/>
  </si>
  <si>
    <t>피부양자</t>
  </si>
  <si>
    <t>Year</t>
    <phoneticPr fontId="9" type="noConversion"/>
  </si>
  <si>
    <t>Work place</t>
    <phoneticPr fontId="9" type="noConversion"/>
  </si>
  <si>
    <t>Insured</t>
  </si>
  <si>
    <t>Dependents</t>
  </si>
  <si>
    <t>공무원, 사립학교교직원</t>
    <phoneticPr fontId="157" type="noConversion"/>
  </si>
  <si>
    <t>지역</t>
    <phoneticPr fontId="9" type="noConversion"/>
  </si>
  <si>
    <t>Government employees and private school teachers</t>
    <phoneticPr fontId="4" type="noConversion"/>
  </si>
  <si>
    <t>Self-employed</t>
    <phoneticPr fontId="4" type="noConversion"/>
  </si>
  <si>
    <r>
      <rPr>
        <sz val="10"/>
        <rFont val="나눔고딕"/>
        <family val="3"/>
        <charset val="129"/>
      </rPr>
      <t>적용인구</t>
    </r>
    <r>
      <rPr>
        <sz val="10"/>
        <rFont val="Arial Narrow"/>
        <family val="2"/>
      </rPr>
      <t xml:space="preserve"> Covered persons</t>
    </r>
    <phoneticPr fontId="4" type="noConversion"/>
  </si>
  <si>
    <t>세대주</t>
    <phoneticPr fontId="9" type="noConversion"/>
  </si>
  <si>
    <t>householder</t>
    <phoneticPr fontId="9" type="noConversion"/>
  </si>
  <si>
    <r>
      <rPr>
        <b/>
        <sz val="10"/>
        <rFont val="돋움"/>
        <family val="3"/>
        <charset val="129"/>
      </rPr>
      <t>근로자에</t>
    </r>
    <r>
      <rPr>
        <b/>
        <sz val="10"/>
        <rFont val="Arial Narrow"/>
        <family val="2"/>
      </rPr>
      <t xml:space="preserve"> </t>
    </r>
    <r>
      <rPr>
        <b/>
        <sz val="10"/>
        <rFont val="돋움"/>
        <family val="3"/>
        <charset val="129"/>
      </rPr>
      <t>포함</t>
    </r>
    <phoneticPr fontId="158" type="noConversion"/>
  </si>
  <si>
    <t>주 : 주민등록 주소지 기준이며, 지역의 가입자는 적용대상자를 말함</t>
    <phoneticPr fontId="9" type="noConversion"/>
  </si>
  <si>
    <t>자료 : 국민건강보험공단 「건강보험 통계연보」</t>
    <phoneticPr fontId="9" type="noConversion"/>
  </si>
  <si>
    <t>15. 건강보험대상자 진료실적</t>
    <phoneticPr fontId="9" type="noConversion"/>
  </si>
  <si>
    <t>Medical Treatment Activities of The Medically Insured</t>
    <phoneticPr fontId="62" type="noConversion"/>
  </si>
  <si>
    <t>단위 : 명(건), 일, 천원</t>
    <phoneticPr fontId="62" type="noConversion"/>
  </si>
  <si>
    <t>Unit : Person(Case),Day, 1,000won</t>
    <phoneticPr fontId="62" type="noConversion"/>
  </si>
  <si>
    <t xml:space="preserve"> 연  별 </t>
    <phoneticPr fontId="62" type="noConversion"/>
  </si>
  <si>
    <t>진료인원수</t>
    <phoneticPr fontId="62" type="noConversion"/>
  </si>
  <si>
    <r>
      <t xml:space="preserve">일   수     </t>
    </r>
    <r>
      <rPr>
        <sz val="10"/>
        <rFont val="Arial Narrow"/>
        <family val="2"/>
      </rPr>
      <t>Days</t>
    </r>
    <phoneticPr fontId="62" type="noConversion"/>
  </si>
  <si>
    <r>
      <t xml:space="preserve">진  료  비       </t>
    </r>
    <r>
      <rPr>
        <sz val="10"/>
        <rFont val="Arial Narrow"/>
        <family val="2"/>
      </rPr>
      <t>Amount of medical fees</t>
    </r>
    <phoneticPr fontId="62" type="noConversion"/>
  </si>
  <si>
    <t>내원</t>
    <phoneticPr fontId="4" type="noConversion"/>
  </si>
  <si>
    <t>진료</t>
    <phoneticPr fontId="4" type="noConversion"/>
  </si>
  <si>
    <t>공단부담</t>
    <phoneticPr fontId="4" type="noConversion"/>
  </si>
  <si>
    <t>본인부담</t>
    <phoneticPr fontId="4" type="noConversion"/>
  </si>
  <si>
    <t>Year</t>
    <phoneticPr fontId="62" type="noConversion"/>
  </si>
  <si>
    <t>number of 
medical 
personnel</t>
    <phoneticPr fontId="62" type="noConversion"/>
  </si>
  <si>
    <t>Visit for medical treatment</t>
    <phoneticPr fontId="62" type="noConversion"/>
  </si>
  <si>
    <t>Medical treatment</t>
    <phoneticPr fontId="62" type="noConversion"/>
  </si>
  <si>
    <t>Covered by Insurance
Corporation</t>
    <phoneticPr fontId="62" type="noConversion"/>
  </si>
  <si>
    <t>Covered by the patient</t>
    <phoneticPr fontId="62" type="noConversion"/>
  </si>
  <si>
    <t>입원</t>
    <phoneticPr fontId="62" type="noConversion"/>
  </si>
  <si>
    <t>외래</t>
    <phoneticPr fontId="62" type="noConversion"/>
  </si>
  <si>
    <t>약국</t>
    <phoneticPr fontId="62" type="noConversion"/>
  </si>
  <si>
    <t>주 : 약국의 처방조제 내원일수는 합계의 내원일수에서 제외함</t>
    <phoneticPr fontId="4" type="noConversion"/>
  </si>
  <si>
    <t>자료 : 국민건강보험공단 「건강보험 통계연보」</t>
    <phoneticPr fontId="62" type="noConversion"/>
  </si>
  <si>
    <t>15. 건강보험대상자 진료실적 (속)</t>
    <phoneticPr fontId="9" type="noConversion"/>
  </si>
  <si>
    <t>Medical Treatment Activities of The Medically Insured (Cont'd)</t>
    <phoneticPr fontId="62" type="noConversion"/>
  </si>
  <si>
    <t>단위 : 건, 일, 천원</t>
    <phoneticPr fontId="62" type="noConversion"/>
  </si>
  <si>
    <t>Unit : Case,Day, 1,000won</t>
    <phoneticPr fontId="62" type="noConversion"/>
  </si>
  <si>
    <t xml:space="preserve"> 연  별 </t>
    <phoneticPr fontId="62" type="noConversion"/>
  </si>
  <si>
    <t>진료건수</t>
    <phoneticPr fontId="62" type="noConversion"/>
  </si>
  <si>
    <r>
      <t xml:space="preserve">일   수   </t>
    </r>
    <r>
      <rPr>
        <sz val="10"/>
        <rFont val="Arial Narrow"/>
        <family val="2"/>
      </rPr>
      <t xml:space="preserve"> Days</t>
    </r>
    <phoneticPr fontId="62" type="noConversion"/>
  </si>
  <si>
    <r>
      <t xml:space="preserve">진  료  비      </t>
    </r>
    <r>
      <rPr>
        <sz val="10"/>
        <rFont val="Arial Narrow"/>
        <family val="2"/>
      </rPr>
      <t xml:space="preserve"> Amount of medical fees</t>
    </r>
    <phoneticPr fontId="62" type="noConversion"/>
  </si>
  <si>
    <t>내원</t>
    <phoneticPr fontId="4" type="noConversion"/>
  </si>
  <si>
    <t>진료</t>
    <phoneticPr fontId="4" type="noConversion"/>
  </si>
  <si>
    <t>공단부담</t>
    <phoneticPr fontId="4" type="noConversion"/>
  </si>
  <si>
    <t>본인부담</t>
    <phoneticPr fontId="4" type="noConversion"/>
  </si>
  <si>
    <t>Year</t>
    <phoneticPr fontId="62" type="noConversion"/>
  </si>
  <si>
    <t>number of 
medical 
personnel</t>
    <phoneticPr fontId="62" type="noConversion"/>
  </si>
  <si>
    <t>Visit for medical treatment</t>
    <phoneticPr fontId="62" type="noConversion"/>
  </si>
  <si>
    <t>Medical treatment</t>
    <phoneticPr fontId="62" type="noConversion"/>
  </si>
  <si>
    <t>Covered by Insurance
Corporation</t>
    <phoneticPr fontId="62" type="noConversion"/>
  </si>
  <si>
    <t>Covered by the patient</t>
    <phoneticPr fontId="62" type="noConversion"/>
  </si>
  <si>
    <t>주 : 2016년부터 서식 변경</t>
    <phoneticPr fontId="62" type="noConversion"/>
  </si>
  <si>
    <t xml:space="preserve">16. 국민연금 가입자   </t>
    <phoneticPr fontId="9" type="noConversion"/>
  </si>
  <si>
    <t>Number of National Pension Insurants</t>
    <phoneticPr fontId="62" type="noConversion"/>
  </si>
  <si>
    <t>단위 : 개소, 명</t>
    <phoneticPr fontId="62" type="noConversion"/>
  </si>
  <si>
    <t>Unit : Number, Person</t>
    <phoneticPr fontId="62" type="noConversion"/>
  </si>
  <si>
    <t>총가입자수</t>
    <phoneticPr fontId="62" type="noConversion"/>
  </si>
  <si>
    <r>
      <t xml:space="preserve">사업장 가입자
</t>
    </r>
    <r>
      <rPr>
        <sz val="10"/>
        <rFont val="Arial Narrow"/>
        <family val="2"/>
      </rPr>
      <t xml:space="preserve"> Insurants in workplaces</t>
    </r>
    <phoneticPr fontId="62" type="noConversion"/>
  </si>
  <si>
    <t>지역 가입자</t>
    <phoneticPr fontId="62" type="noConversion"/>
  </si>
  <si>
    <t>임의 가입자</t>
    <phoneticPr fontId="62" type="noConversion"/>
  </si>
  <si>
    <t>임의계속 가입자</t>
    <phoneticPr fontId="62" type="noConversion"/>
  </si>
  <si>
    <t>사업장</t>
    <phoneticPr fontId="62" type="noConversion"/>
  </si>
  <si>
    <t>가입자</t>
    <phoneticPr fontId="62" type="noConversion"/>
  </si>
  <si>
    <t>Voluntarily and</t>
  </si>
  <si>
    <t>Insured persons</t>
  </si>
  <si>
    <t>Voluntarily</t>
  </si>
  <si>
    <t xml:space="preserve">continuously </t>
  </si>
  <si>
    <t xml:space="preserve">Year </t>
    <phoneticPr fontId="62" type="noConversion"/>
  </si>
  <si>
    <t xml:space="preserve">  insurants</t>
    <phoneticPr fontId="62" type="noConversion"/>
  </si>
  <si>
    <t>Workplaces</t>
  </si>
  <si>
    <t>Insurants</t>
  </si>
  <si>
    <t>in the local area</t>
  </si>
  <si>
    <t>insured persons</t>
  </si>
  <si>
    <t>자료 : 국민연금공단 「국민연금통계」</t>
    <phoneticPr fontId="62" type="noConversion"/>
  </si>
  <si>
    <t>17. 국민연금 급여지급 현황</t>
    <phoneticPr fontId="9" type="noConversion"/>
  </si>
  <si>
    <t>Paying Benefit National Pension Insurant</t>
    <phoneticPr fontId="4" type="noConversion"/>
  </si>
  <si>
    <t>단위 : 명, 천원</t>
    <phoneticPr fontId="4" type="noConversion"/>
  </si>
  <si>
    <t>Unit : Person, 1000 won</t>
    <phoneticPr fontId="4" type="noConversion"/>
  </si>
  <si>
    <t>연별</t>
    <phoneticPr fontId="4" type="noConversion"/>
  </si>
  <si>
    <t>합    계</t>
    <phoneticPr fontId="4" type="noConversion"/>
  </si>
  <si>
    <r>
      <t xml:space="preserve">연금   </t>
    </r>
    <r>
      <rPr>
        <sz val="10"/>
        <rFont val="Arial Narrow"/>
        <family val="2"/>
      </rPr>
      <t xml:space="preserve">  Pension</t>
    </r>
    <phoneticPr fontId="4" type="noConversion"/>
  </si>
  <si>
    <r>
      <t xml:space="preserve">노령연금    </t>
    </r>
    <r>
      <rPr>
        <sz val="10"/>
        <rFont val="Arial Narrow"/>
        <family val="2"/>
      </rPr>
      <t xml:space="preserve"> Old-age Pension</t>
    </r>
    <r>
      <rPr>
        <vertAlign val="superscript"/>
        <sz val="10"/>
        <rFont val="Arial Narrow"/>
        <family val="2"/>
      </rPr>
      <t>1)</t>
    </r>
    <phoneticPr fontId="4" type="noConversion"/>
  </si>
  <si>
    <t>Total</t>
    <phoneticPr fontId="4" type="noConversion"/>
  </si>
  <si>
    <t>특례</t>
    <phoneticPr fontId="4" type="noConversion"/>
  </si>
  <si>
    <t>완전</t>
    <phoneticPr fontId="4" type="noConversion"/>
  </si>
  <si>
    <t>감액</t>
    <phoneticPr fontId="4" type="noConversion"/>
  </si>
  <si>
    <t>조기</t>
    <phoneticPr fontId="4" type="noConversion"/>
  </si>
  <si>
    <t>분할</t>
    <phoneticPr fontId="4" type="noConversion"/>
  </si>
  <si>
    <t>Special</t>
    <phoneticPr fontId="4" type="noConversion"/>
  </si>
  <si>
    <t>Reduction</t>
    <phoneticPr fontId="4" type="noConversion"/>
  </si>
  <si>
    <t>Early</t>
    <phoneticPr fontId="4" type="noConversion"/>
  </si>
  <si>
    <t>Division</t>
    <phoneticPr fontId="4" type="noConversion"/>
  </si>
  <si>
    <t>수급자수</t>
    <phoneticPr fontId="4" type="noConversion"/>
  </si>
  <si>
    <t>금   액</t>
    <phoneticPr fontId="4" type="noConversion"/>
  </si>
  <si>
    <t>수급
자수</t>
    <phoneticPr fontId="4" type="noConversion"/>
  </si>
  <si>
    <t>금  액</t>
    <phoneticPr fontId="4" type="noConversion"/>
  </si>
  <si>
    <t>Year</t>
    <phoneticPr fontId="4" type="noConversion"/>
  </si>
  <si>
    <t>No. of</t>
    <phoneticPr fontId="4" type="noConversion"/>
  </si>
  <si>
    <t>Recipients</t>
    <phoneticPr fontId="4" type="noConversion"/>
  </si>
  <si>
    <t>Amount</t>
    <phoneticPr fontId="4" type="noConversion"/>
  </si>
  <si>
    <r>
      <t>일시금</t>
    </r>
    <r>
      <rPr>
        <sz val="10"/>
        <rFont val="Arial Narrow"/>
        <family val="2"/>
      </rPr>
      <t xml:space="preserve"> A lump sum allowance</t>
    </r>
    <phoneticPr fontId="4" type="noConversion"/>
  </si>
  <si>
    <t>장애연금</t>
    <phoneticPr fontId="4" type="noConversion"/>
  </si>
  <si>
    <t>유족연금</t>
    <phoneticPr fontId="4" type="noConversion"/>
  </si>
  <si>
    <t>장애</t>
    <phoneticPr fontId="4" type="noConversion"/>
  </si>
  <si>
    <t>반환</t>
    <phoneticPr fontId="4" type="noConversion"/>
  </si>
  <si>
    <t>사망</t>
    <phoneticPr fontId="4" type="noConversion"/>
  </si>
  <si>
    <t>Disability Pension</t>
    <phoneticPr fontId="4" type="noConversion"/>
  </si>
  <si>
    <t>Survivor Pension</t>
    <phoneticPr fontId="4" type="noConversion"/>
  </si>
  <si>
    <t xml:space="preserve">Disability </t>
    <phoneticPr fontId="4" type="noConversion"/>
  </si>
  <si>
    <t>Restoration</t>
    <phoneticPr fontId="4" type="noConversion"/>
  </si>
  <si>
    <t>Death</t>
    <phoneticPr fontId="4" type="noConversion"/>
  </si>
  <si>
    <t>주 : 합계는 하위분류 반올림으로 일치하지 않을 수 있음</t>
    <phoneticPr fontId="4" type="noConversion"/>
  </si>
  <si>
    <t>자료 : 국민연금공단 「국민연금통계」</t>
  </si>
  <si>
    <t>18. 국 가 보 훈 대 상 자</t>
    <phoneticPr fontId="9" type="noConversion"/>
  </si>
  <si>
    <t>18. 국 가 보 훈 대 상 자(속)</t>
    <phoneticPr fontId="9" type="noConversion"/>
  </si>
  <si>
    <t>Number of Patriots and Veterans</t>
    <phoneticPr fontId="9" type="noConversion"/>
  </si>
  <si>
    <t>Number of  Patriots and Veterans(Cont'd)</t>
    <phoneticPr fontId="9" type="noConversion"/>
  </si>
  <si>
    <t>Unit :  Person</t>
    <phoneticPr fontId="9" type="noConversion"/>
  </si>
  <si>
    <t>Unit :  Person</t>
    <phoneticPr fontId="4" type="noConversion"/>
  </si>
  <si>
    <t>합    계</t>
  </si>
  <si>
    <t>남</t>
    <phoneticPr fontId="4" type="noConversion"/>
  </si>
  <si>
    <t>여</t>
    <phoneticPr fontId="4" type="noConversion"/>
  </si>
  <si>
    <r>
      <t xml:space="preserve">국가유공자   </t>
    </r>
    <r>
      <rPr>
        <sz val="10"/>
        <rFont val="Arial Narrow"/>
        <family val="2"/>
      </rPr>
      <t>Patriots and veterans</t>
    </r>
    <r>
      <rPr>
        <vertAlign val="superscript"/>
        <sz val="10"/>
        <rFont val="Arial Narrow"/>
        <family val="2"/>
      </rPr>
      <t>1)</t>
    </r>
    <phoneticPr fontId="9" type="noConversion"/>
  </si>
  <si>
    <r>
      <t xml:space="preserve">유                      족            </t>
    </r>
    <r>
      <rPr>
        <sz val="10"/>
        <rFont val="Arial Narrow"/>
        <family val="2"/>
      </rPr>
      <t xml:space="preserve"> Bereaved families   </t>
    </r>
    <phoneticPr fontId="9" type="noConversion"/>
  </si>
  <si>
    <r>
      <t xml:space="preserve">유    족   </t>
    </r>
    <r>
      <rPr>
        <sz val="10"/>
        <rFont val="Arial Narrow"/>
        <family val="2"/>
      </rPr>
      <t xml:space="preserve"> Bereaved families</t>
    </r>
    <phoneticPr fontId="9" type="noConversion"/>
  </si>
  <si>
    <r>
      <t xml:space="preserve">기 타 대 상 자 </t>
    </r>
    <r>
      <rPr>
        <vertAlign val="superscript"/>
        <sz val="10"/>
        <rFont val="나눔고딕"/>
        <family val="3"/>
        <charset val="129"/>
      </rPr>
      <t>3)</t>
    </r>
    <r>
      <rPr>
        <sz val="10"/>
        <rFont val="Arial Narrow"/>
        <family val="2"/>
      </rPr>
      <t xml:space="preserve"> Others</t>
    </r>
    <phoneticPr fontId="9" type="noConversion"/>
  </si>
  <si>
    <t>애국</t>
    <phoneticPr fontId="9" type="noConversion"/>
  </si>
  <si>
    <t>전공상</t>
    <phoneticPr fontId="9" type="noConversion"/>
  </si>
  <si>
    <t>무공</t>
    <phoneticPr fontId="9" type="noConversion"/>
  </si>
  <si>
    <t>재일</t>
    <phoneticPr fontId="9" type="noConversion"/>
  </si>
  <si>
    <t>공상</t>
    <phoneticPr fontId="9" type="noConversion"/>
  </si>
  <si>
    <t>참전</t>
    <phoneticPr fontId="4" type="noConversion"/>
  </si>
  <si>
    <t xml:space="preserve"> 특별공로</t>
    <phoneticPr fontId="9" type="noConversion"/>
  </si>
  <si>
    <t>순국</t>
    <phoneticPr fontId="9" type="noConversion"/>
  </si>
  <si>
    <t>전몰, 전상, 순직,공상군경 유족</t>
    <phoneticPr fontId="9" type="noConversion"/>
  </si>
  <si>
    <t>무국</t>
    <phoneticPr fontId="9" type="noConversion"/>
  </si>
  <si>
    <t xml:space="preserve">4. 19 </t>
    <phoneticPr fontId="9" type="noConversion"/>
  </si>
  <si>
    <t>순직,
공상
공무원</t>
    <phoneticPr fontId="9" type="noConversion"/>
  </si>
  <si>
    <t>특별</t>
    <phoneticPr fontId="9" type="noConversion"/>
  </si>
  <si>
    <t>지원</t>
    <phoneticPr fontId="9" type="noConversion"/>
  </si>
  <si>
    <t>5. 18</t>
    <phoneticPr fontId="9" type="noConversion"/>
  </si>
  <si>
    <t>특수</t>
    <phoneticPr fontId="9" type="noConversion"/>
  </si>
  <si>
    <t>고엽제후유</t>
    <phoneticPr fontId="9" type="noConversion"/>
  </si>
  <si>
    <t>중장기복무</t>
    <phoneticPr fontId="9" type="noConversion"/>
  </si>
  <si>
    <t>보훈·보상</t>
    <phoneticPr fontId="9" type="noConversion"/>
  </si>
  <si>
    <t xml:space="preserve"> Year </t>
    <phoneticPr fontId="9" type="noConversion"/>
  </si>
  <si>
    <t>지사</t>
    <phoneticPr fontId="9" type="noConversion"/>
  </si>
  <si>
    <t>군경</t>
    <phoneticPr fontId="9" type="noConversion"/>
  </si>
  <si>
    <t>보국</t>
    <phoneticPr fontId="9" type="noConversion"/>
  </si>
  <si>
    <t>학도</t>
    <phoneticPr fontId="9" type="noConversion"/>
  </si>
  <si>
    <t>부상자</t>
    <phoneticPr fontId="9" type="noConversion"/>
  </si>
  <si>
    <t>공무원</t>
    <phoneticPr fontId="9" type="noConversion"/>
  </si>
  <si>
    <t>유공자</t>
    <phoneticPr fontId="4" type="noConversion"/>
  </si>
  <si>
    <t>순직자</t>
    <phoneticPr fontId="9" type="noConversion"/>
  </si>
  <si>
    <t>애국지사</t>
    <phoneticPr fontId="9" type="noConversion"/>
  </si>
  <si>
    <t>미망인</t>
  </si>
  <si>
    <t>자 녀</t>
  </si>
  <si>
    <t>부  모</t>
  </si>
  <si>
    <r>
      <t>기 타</t>
    </r>
    <r>
      <rPr>
        <vertAlign val="superscript"/>
        <sz val="10"/>
        <color theme="1"/>
        <rFont val="나눔고딕"/>
        <family val="3"/>
        <charset val="129"/>
      </rPr>
      <t>2)</t>
    </r>
    <phoneticPr fontId="4" type="noConversion"/>
  </si>
  <si>
    <t>보훈</t>
    <phoneticPr fontId="9" type="noConversion"/>
  </si>
  <si>
    <t>공로</t>
    <phoneticPr fontId="9" type="noConversion"/>
  </si>
  <si>
    <t>자유</t>
    <phoneticPr fontId="9" type="noConversion"/>
  </si>
  <si>
    <t>대상자</t>
    <phoneticPr fontId="9" type="noConversion"/>
  </si>
  <si>
    <t>민주</t>
    <phoneticPr fontId="9" type="noConversion"/>
  </si>
  <si>
    <t>임무</t>
    <phoneticPr fontId="9" type="noConversion"/>
  </si>
  <si>
    <t>(의)증</t>
    <phoneticPr fontId="9" type="noConversion"/>
  </si>
  <si>
    <t>제대</t>
    <phoneticPr fontId="9" type="noConversion"/>
  </si>
  <si>
    <t>Grand total</t>
    <phoneticPr fontId="9" type="noConversion"/>
  </si>
  <si>
    <t>Male</t>
    <phoneticPr fontId="4" type="noConversion"/>
  </si>
  <si>
    <t>Female</t>
    <phoneticPr fontId="4" type="noConversion"/>
  </si>
  <si>
    <t>Total</t>
    <phoneticPr fontId="9" type="noConversion"/>
  </si>
  <si>
    <t>수훈자</t>
    <phoneticPr fontId="9" type="noConversion"/>
  </si>
  <si>
    <t>의용군인</t>
    <phoneticPr fontId="9" type="noConversion"/>
  </si>
  <si>
    <t>공로자</t>
    <phoneticPr fontId="9" type="noConversion"/>
  </si>
  <si>
    <t>Widows</t>
    <phoneticPr fontId="9" type="noConversion"/>
  </si>
  <si>
    <t>Children</t>
    <phoneticPr fontId="9" type="noConversion"/>
  </si>
  <si>
    <t>Parents</t>
    <phoneticPr fontId="9" type="noConversion"/>
  </si>
  <si>
    <t>Others</t>
    <phoneticPr fontId="4" type="noConversion"/>
  </si>
  <si>
    <t>수훈</t>
    <phoneticPr fontId="9" type="noConversion"/>
  </si>
  <si>
    <t>의용군</t>
    <phoneticPr fontId="9" type="noConversion"/>
  </si>
  <si>
    <t>순직</t>
    <phoneticPr fontId="9" type="noConversion"/>
  </si>
  <si>
    <t xml:space="preserve">상이자 </t>
    <phoneticPr fontId="9" type="noConversion"/>
  </si>
  <si>
    <t>유공자</t>
    <phoneticPr fontId="9" type="noConversion"/>
  </si>
  <si>
    <t>수행자</t>
    <phoneticPr fontId="9" type="noConversion"/>
  </si>
  <si>
    <t>2세</t>
    <phoneticPr fontId="9" type="noConversion"/>
  </si>
  <si>
    <t>군인</t>
    <phoneticPr fontId="9" type="noConversion"/>
  </si>
  <si>
    <t>-</t>
    <phoneticPr fontId="4" type="noConversion"/>
  </si>
  <si>
    <t>주1) 2017년부터 6·25 및 월남참전 포함하여 작성</t>
    <phoneticPr fontId="9" type="noConversion"/>
  </si>
  <si>
    <t>주2) 기타항목 추가  (현행) "유족 항목의 "전몰, 전상, 순직, 공상군경 유족" 하위항목 "미망인, 자녀, 부모"
                    (변경) "유족 항목의 "전몰, 전상, 순직, 공상군경 유족" 하위항목 "미망인, 자녀, 부모, 기타"
                            * 기타 : 형제자매, 조부모 등 포함</t>
    <phoneticPr fontId="4" type="noConversion"/>
  </si>
  <si>
    <t>주3) 기타대상자는 본인, 유족을 포함, 
     2017년부터 고엽제후유(의)증2세, 중장기복무제대군인, 보훈·보상대상자 포함하여 작성</t>
    <phoneticPr fontId="9" type="noConversion"/>
  </si>
  <si>
    <t>주3) 기타대상자는 본인, 유족을 포함, 
     2017년부터 고엽제후유(의)증2세, 중장기복무제대군인, 보훈·보상대상자 포함하여 작성</t>
    <phoneticPr fontId="4" type="noConversion"/>
  </si>
  <si>
    <t>자료 : 전남서부보훈지청</t>
    <phoneticPr fontId="9" type="noConversion"/>
  </si>
  <si>
    <t>19. 국 가 보 훈 대 상 자 취 업</t>
    <phoneticPr fontId="9" type="noConversion"/>
  </si>
  <si>
    <t>Employment of Patriots &amp; Veterans, and Bereaved Families</t>
    <phoneticPr fontId="9" type="noConversion"/>
  </si>
  <si>
    <t>Unit :  Person</t>
    <phoneticPr fontId="9" type="noConversion"/>
  </si>
  <si>
    <t xml:space="preserve">연    별 </t>
    <phoneticPr fontId="9" type="noConversion"/>
  </si>
  <si>
    <t>합  계</t>
    <phoneticPr fontId="9" type="noConversion"/>
  </si>
  <si>
    <t>국가유공자</t>
    <phoneticPr fontId="9" type="noConversion"/>
  </si>
  <si>
    <t xml:space="preserve">유     족               </t>
    <phoneticPr fontId="9" type="noConversion"/>
  </si>
  <si>
    <t>기타대상자</t>
    <phoneticPr fontId="4" type="noConversion"/>
  </si>
  <si>
    <t>Grand  Total</t>
    <phoneticPr fontId="4" type="noConversion"/>
  </si>
  <si>
    <t>Patriots and Veterans</t>
    <phoneticPr fontId="4" type="noConversion"/>
  </si>
  <si>
    <t xml:space="preserve">Bereaved families </t>
    <phoneticPr fontId="4" type="noConversion"/>
  </si>
  <si>
    <t>Others</t>
    <phoneticPr fontId="4" type="noConversion"/>
  </si>
  <si>
    <t>남</t>
  </si>
  <si>
    <t>여</t>
  </si>
  <si>
    <t>Male</t>
  </si>
  <si>
    <t>Female</t>
  </si>
  <si>
    <t>주) 2019년 자료 성별(남, 여) 통계 파악 불가
자료: 전남서부보훈지청</t>
    <phoneticPr fontId="9" type="noConversion"/>
  </si>
  <si>
    <t>20. 국가보훈 대상자 및 자녀취학</t>
    <phoneticPr fontId="9" type="noConversion"/>
  </si>
  <si>
    <t>Educational Benefits for Patriots &amp; Veterans, and Their Families</t>
    <phoneticPr fontId="9" type="noConversion"/>
  </si>
  <si>
    <r>
      <t xml:space="preserve">합     계  
</t>
    </r>
    <r>
      <rPr>
        <sz val="10"/>
        <rFont val="Arial Narrow"/>
        <family val="2"/>
      </rPr>
      <t>Grand total</t>
    </r>
    <phoneticPr fontId="9" type="noConversion"/>
  </si>
  <si>
    <r>
      <t xml:space="preserve">국가유공자
</t>
    </r>
    <r>
      <rPr>
        <sz val="10"/>
        <rFont val="Arial Narrow"/>
        <family val="2"/>
      </rPr>
      <t>Patriots and Veterans</t>
    </r>
    <phoneticPr fontId="9" type="noConversion"/>
  </si>
  <si>
    <r>
      <t xml:space="preserve">배 우 자       
</t>
    </r>
    <r>
      <rPr>
        <sz val="10"/>
        <rFont val="Arial Narrow"/>
        <family val="2"/>
      </rPr>
      <t>Spouse</t>
    </r>
    <phoneticPr fontId="9" type="noConversion"/>
  </si>
  <si>
    <r>
      <t xml:space="preserve">자    녀        
</t>
    </r>
    <r>
      <rPr>
        <sz val="10"/>
        <rFont val="Arial Narrow"/>
        <family val="2"/>
      </rPr>
      <t>Children</t>
    </r>
    <phoneticPr fontId="9" type="noConversion"/>
  </si>
  <si>
    <t>중학교</t>
  </si>
  <si>
    <t>고  교</t>
  </si>
  <si>
    <t>대  학</t>
  </si>
  <si>
    <t>대  학</t>
    <phoneticPr fontId="9" type="noConversion"/>
  </si>
  <si>
    <t>College
and Uni.</t>
    <phoneticPr fontId="9" type="noConversion"/>
  </si>
  <si>
    <t>Middle
school</t>
    <phoneticPr fontId="9" type="noConversion"/>
  </si>
  <si>
    <t>High
school</t>
    <phoneticPr fontId="9" type="noConversion"/>
  </si>
  <si>
    <t>자료: 전남서부보훈지청</t>
    <phoneticPr fontId="9" type="noConversion"/>
  </si>
  <si>
    <t>21. 참전용사 등록현황</t>
    <phoneticPr fontId="9" type="noConversion"/>
  </si>
  <si>
    <t>Registration of War Veterans</t>
    <phoneticPr fontId="9" type="noConversion"/>
  </si>
  <si>
    <t>단위 : 명</t>
    <phoneticPr fontId="9" type="noConversion"/>
  </si>
  <si>
    <t>Unit : Person</t>
    <phoneticPr fontId="9" type="noConversion"/>
  </si>
  <si>
    <t>총   계</t>
    <phoneticPr fontId="9" type="noConversion"/>
  </si>
  <si>
    <t>6·25 참전</t>
    <phoneticPr fontId="9" type="noConversion"/>
  </si>
  <si>
    <t>월 남 전</t>
    <phoneticPr fontId="9" type="noConversion"/>
  </si>
  <si>
    <t>6·25  및 월남전</t>
    <phoneticPr fontId="9" type="noConversion"/>
  </si>
  <si>
    <t>Total</t>
    <phoneticPr fontId="9" type="noConversion"/>
  </si>
  <si>
    <t>Korean war</t>
    <phoneticPr fontId="9" type="noConversion"/>
  </si>
  <si>
    <t>Vietnam war</t>
    <phoneticPr fontId="9" type="noConversion"/>
  </si>
  <si>
    <t>Korean and Vietnam war</t>
    <phoneticPr fontId="9" type="noConversion"/>
  </si>
  <si>
    <t>자료 : 전남서부보훈지청</t>
    <phoneticPr fontId="9" type="noConversion"/>
  </si>
  <si>
    <t>22. 적십자 모금액 및 구호, 사회복지 서비스 실적</t>
    <phoneticPr fontId="9" type="noConversion"/>
  </si>
  <si>
    <t>Donation, Relief Aid, and Social Welfare Support of the Korean Red Cross</t>
    <phoneticPr fontId="4" type="noConversion"/>
  </si>
  <si>
    <t>단위 : 세대, 명, 천원</t>
    <phoneticPr fontId="9" type="noConversion"/>
  </si>
  <si>
    <t>Unit : Household, Person, 1,000won</t>
    <phoneticPr fontId="9" type="noConversion"/>
  </si>
  <si>
    <t>연  별</t>
    <phoneticPr fontId="9" type="noConversion"/>
  </si>
  <si>
    <t>모 금 액</t>
    <phoneticPr fontId="9" type="noConversion"/>
  </si>
  <si>
    <r>
      <t>구 호 실 적</t>
    </r>
    <r>
      <rPr>
        <sz val="10"/>
        <rFont val="Arial Narrow"/>
        <family val="2"/>
      </rPr>
      <t xml:space="preserve">    Relief activities</t>
    </r>
    <phoneticPr fontId="9" type="noConversion"/>
  </si>
  <si>
    <t>Donations</t>
    <phoneticPr fontId="4" type="noConversion"/>
  </si>
  <si>
    <r>
      <t xml:space="preserve">계    </t>
    </r>
    <r>
      <rPr>
        <sz val="10"/>
        <rFont val="Arial Narrow"/>
        <family val="2"/>
      </rPr>
      <t>Total</t>
    </r>
    <phoneticPr fontId="9" type="noConversion"/>
  </si>
  <si>
    <r>
      <t xml:space="preserve">재 해 구 호   </t>
    </r>
    <r>
      <rPr>
        <sz val="10"/>
        <rFont val="Arial Narrow"/>
        <family val="2"/>
      </rPr>
      <t>Disaster relief</t>
    </r>
    <phoneticPr fontId="9" type="noConversion"/>
  </si>
  <si>
    <t>기부자 수</t>
    <phoneticPr fontId="9" type="noConversion"/>
  </si>
  <si>
    <t>금  액</t>
    <phoneticPr fontId="9" type="noConversion"/>
  </si>
  <si>
    <t>세 대</t>
    <phoneticPr fontId="9" type="noConversion"/>
  </si>
  <si>
    <t>인 원</t>
    <phoneticPr fontId="9" type="noConversion"/>
  </si>
  <si>
    <t>금 액</t>
    <phoneticPr fontId="9" type="noConversion"/>
  </si>
  <si>
    <t>세 대</t>
    <phoneticPr fontId="9" type="noConversion"/>
  </si>
  <si>
    <t>인 원</t>
    <phoneticPr fontId="9" type="noConversion"/>
  </si>
  <si>
    <t>Year</t>
    <phoneticPr fontId="9" type="noConversion"/>
  </si>
  <si>
    <t>Doners</t>
    <phoneticPr fontId="9" type="noConversion"/>
  </si>
  <si>
    <t>Amount</t>
    <phoneticPr fontId="9" type="noConversion"/>
  </si>
  <si>
    <t>Households</t>
    <phoneticPr fontId="9" type="noConversion"/>
  </si>
  <si>
    <t>Persons</t>
    <phoneticPr fontId="4" type="noConversion"/>
  </si>
  <si>
    <t>Persons</t>
    <phoneticPr fontId="9" type="noConversion"/>
  </si>
  <si>
    <t>연  별</t>
    <phoneticPr fontId="9" type="noConversion"/>
  </si>
  <si>
    <t>구 호 실 적 Relief activities</t>
  </si>
  <si>
    <t>재해구호</t>
    <phoneticPr fontId="9" type="noConversion"/>
  </si>
  <si>
    <r>
      <t xml:space="preserve">긴급지원   </t>
    </r>
    <r>
      <rPr>
        <sz val="10"/>
        <rFont val="Arial Narrow"/>
        <family val="2"/>
      </rPr>
      <t>Emergency Welfare Support</t>
    </r>
    <phoneticPr fontId="9" type="noConversion"/>
  </si>
  <si>
    <r>
      <t>결연지원</t>
    </r>
    <r>
      <rPr>
        <sz val="10"/>
        <rFont val="Arial Narrow"/>
        <family val="2"/>
      </rPr>
      <t xml:space="preserve">   Sponsorship Services</t>
    </r>
    <phoneticPr fontId="9" type="noConversion"/>
  </si>
  <si>
    <t>금 액</t>
    <phoneticPr fontId="9" type="noConversion"/>
  </si>
  <si>
    <t>세 대</t>
    <phoneticPr fontId="9" type="noConversion"/>
  </si>
  <si>
    <t>인 원</t>
    <phoneticPr fontId="9" type="noConversion"/>
  </si>
  <si>
    <t>세 대</t>
    <phoneticPr fontId="9" type="noConversion"/>
  </si>
  <si>
    <t>인 원</t>
    <phoneticPr fontId="9" type="noConversion"/>
  </si>
  <si>
    <t>금 액</t>
    <phoneticPr fontId="9" type="noConversion"/>
  </si>
  <si>
    <t>Year</t>
    <phoneticPr fontId="9" type="noConversion"/>
  </si>
  <si>
    <t>Amount</t>
    <phoneticPr fontId="9" type="noConversion"/>
  </si>
  <si>
    <t>Households</t>
    <phoneticPr fontId="9" type="noConversion"/>
  </si>
  <si>
    <t>Persons</t>
    <phoneticPr fontId="9" type="noConversion"/>
  </si>
  <si>
    <t>Persons</t>
    <phoneticPr fontId="9" type="noConversion"/>
  </si>
  <si>
    <t>Amount</t>
    <phoneticPr fontId="9" type="noConversion"/>
  </si>
  <si>
    <t xml:space="preserve">
자료 : 대한적십자사 광주전남지사</t>
    <phoneticPr fontId="9" type="noConversion"/>
  </si>
  <si>
    <t>23. 사 회 복 지 시 설</t>
    <phoneticPr fontId="9" type="noConversion"/>
  </si>
  <si>
    <t>Social Welfare Institutions and Inmates</t>
    <phoneticPr fontId="9" type="noConversion"/>
  </si>
  <si>
    <t>단위 : 개소, 명</t>
    <phoneticPr fontId="9" type="noConversion"/>
  </si>
  <si>
    <t>Unit : number, person</t>
    <phoneticPr fontId="9" type="noConversion"/>
  </si>
  <si>
    <t>연  별</t>
    <phoneticPr fontId="9" type="noConversion"/>
  </si>
  <si>
    <t>합계</t>
    <phoneticPr fontId="4" type="noConversion"/>
  </si>
  <si>
    <t>아 동 복 지 시 설</t>
    <phoneticPr fontId="4" type="noConversion"/>
  </si>
  <si>
    <t>노 인 복 지 시 설</t>
    <phoneticPr fontId="4" type="noConversion"/>
  </si>
  <si>
    <t>장 애 인 복 지 시 설</t>
    <phoneticPr fontId="4" type="noConversion"/>
  </si>
  <si>
    <t>Children</t>
    <phoneticPr fontId="4" type="noConversion"/>
  </si>
  <si>
    <t>Aged</t>
    <phoneticPr fontId="4" type="noConversion"/>
  </si>
  <si>
    <t>Disabled</t>
    <phoneticPr fontId="4" type="noConversion"/>
  </si>
  <si>
    <t>시 설 수</t>
    <phoneticPr fontId="4" type="noConversion"/>
  </si>
  <si>
    <t>생활인원</t>
    <phoneticPr fontId="4" type="noConversion"/>
  </si>
  <si>
    <t>Year</t>
    <phoneticPr fontId="9" type="noConversion"/>
  </si>
  <si>
    <t>Facilities</t>
    <phoneticPr fontId="4" type="noConversion"/>
  </si>
  <si>
    <t>여 성 복 지 시 설</t>
    <phoneticPr fontId="4" type="noConversion"/>
  </si>
  <si>
    <t>정신보건시설</t>
    <phoneticPr fontId="4" type="noConversion"/>
  </si>
  <si>
    <t>노숙인 생활시설</t>
    <phoneticPr fontId="4" type="noConversion"/>
  </si>
  <si>
    <t>기  타</t>
    <phoneticPr fontId="4" type="noConversion"/>
  </si>
  <si>
    <t>Women</t>
    <phoneticPr fontId="4" type="noConversion"/>
  </si>
  <si>
    <t>Mental health</t>
    <phoneticPr fontId="4" type="noConversion"/>
  </si>
  <si>
    <t>Homeless</t>
    <phoneticPr fontId="4" type="noConversion"/>
  </si>
  <si>
    <t>주: 기타항목은 지역아동센터(Community Child center) 등 작성
자료 : 노인장애인과, 여성가족과</t>
    <phoneticPr fontId="9" type="noConversion"/>
  </si>
  <si>
    <t>24. 노인여가 복지시설</t>
    <phoneticPr fontId="9" type="noConversion"/>
  </si>
  <si>
    <t>Senior Leisure Service Facilities</t>
    <phoneticPr fontId="9" type="noConversion"/>
  </si>
  <si>
    <t>단위 :  개소, 명</t>
    <phoneticPr fontId="9" type="noConversion"/>
  </si>
  <si>
    <t>Unit :  Number,Person</t>
    <phoneticPr fontId="9" type="noConversion"/>
  </si>
  <si>
    <t>합   계</t>
    <phoneticPr fontId="9" type="noConversion"/>
  </si>
  <si>
    <t>노인복지관</t>
    <phoneticPr fontId="9" type="noConversion"/>
  </si>
  <si>
    <t>경로당</t>
    <phoneticPr fontId="9" type="noConversion"/>
  </si>
  <si>
    <t>Total</t>
    <phoneticPr fontId="9" type="noConversion"/>
  </si>
  <si>
    <t>Senior service center</t>
    <phoneticPr fontId="9" type="noConversion"/>
  </si>
  <si>
    <t>Community senior center</t>
    <phoneticPr fontId="9" type="noConversion"/>
  </si>
  <si>
    <t xml:space="preserve"> </t>
    <phoneticPr fontId="9" type="noConversion"/>
  </si>
  <si>
    <t>시설수</t>
    <phoneticPr fontId="9" type="noConversion"/>
  </si>
  <si>
    <t>이용인원</t>
    <phoneticPr fontId="9" type="noConversion"/>
  </si>
  <si>
    <t>계</t>
    <phoneticPr fontId="9" type="noConversion"/>
  </si>
  <si>
    <t>Year</t>
    <phoneticPr fontId="9" type="noConversion"/>
  </si>
  <si>
    <t>Facilities</t>
    <phoneticPr fontId="9" type="noConversion"/>
  </si>
  <si>
    <t>Persons</t>
    <phoneticPr fontId="9" type="noConversion"/>
  </si>
  <si>
    <t>경   로   당</t>
    <phoneticPr fontId="9" type="noConversion"/>
  </si>
  <si>
    <t>노인교실</t>
    <phoneticPr fontId="9" type="noConversion"/>
  </si>
  <si>
    <t>노인휴양소</t>
    <phoneticPr fontId="9" type="noConversion"/>
  </si>
  <si>
    <t>Community senior center</t>
  </si>
  <si>
    <t>Senior school</t>
    <phoneticPr fontId="9" type="noConversion"/>
  </si>
  <si>
    <t>Senior recreation facilities</t>
    <phoneticPr fontId="9" type="noConversion"/>
  </si>
  <si>
    <t>신      고</t>
    <phoneticPr fontId="9" type="noConversion"/>
  </si>
  <si>
    <t>미  신  고</t>
    <phoneticPr fontId="9" type="noConversion"/>
  </si>
  <si>
    <t>시 설 수</t>
    <phoneticPr fontId="9" type="noConversion"/>
  </si>
  <si>
    <t>Registered</t>
    <phoneticPr fontId="9" type="noConversion"/>
  </si>
  <si>
    <t>Unregistered</t>
    <phoneticPr fontId="9" type="noConversion"/>
  </si>
  <si>
    <t>자료: 노인장애인과</t>
    <phoneticPr fontId="9" type="noConversion"/>
  </si>
  <si>
    <t>25. 노인주거 복지시설</t>
    <phoneticPr fontId="9" type="noConversion"/>
  </si>
  <si>
    <t>Senior Home Service Facilities</t>
    <phoneticPr fontId="4" type="noConversion"/>
  </si>
  <si>
    <t>단위 : 개소, 명</t>
    <phoneticPr fontId="9" type="noConversion"/>
  </si>
  <si>
    <t>Unit :  Number, Person</t>
    <phoneticPr fontId="9" type="noConversion"/>
  </si>
  <si>
    <t>합      계</t>
    <phoneticPr fontId="9" type="noConversion"/>
  </si>
  <si>
    <t>양 로 시 설</t>
    <phoneticPr fontId="9" type="noConversion"/>
  </si>
  <si>
    <t>Total</t>
    <phoneticPr fontId="9" type="noConversion"/>
  </si>
  <si>
    <t>Provision for old age</t>
    <phoneticPr fontId="9" type="noConversion"/>
  </si>
  <si>
    <t>시설수</t>
    <phoneticPr fontId="9" type="noConversion"/>
  </si>
  <si>
    <t>입소인원</t>
    <phoneticPr fontId="9" type="noConversion"/>
  </si>
  <si>
    <t>종사자수</t>
    <phoneticPr fontId="9" type="noConversion"/>
  </si>
  <si>
    <t>이용인원</t>
    <phoneticPr fontId="9" type="noConversion"/>
  </si>
  <si>
    <t>Admitted</t>
    <phoneticPr fontId="9" type="noConversion"/>
  </si>
  <si>
    <t>Persons</t>
    <phoneticPr fontId="9" type="noConversion"/>
  </si>
  <si>
    <t>Year</t>
    <phoneticPr fontId="9" type="noConversion"/>
  </si>
  <si>
    <t>Number of
Institution</t>
    <phoneticPr fontId="9" type="noConversion"/>
  </si>
  <si>
    <r>
      <t xml:space="preserve">정 원
</t>
    </r>
    <r>
      <rPr>
        <sz val="10"/>
        <rFont val="Arial Narrow"/>
        <family val="2"/>
      </rPr>
      <t>Regular</t>
    </r>
    <phoneticPr fontId="9" type="noConversion"/>
  </si>
  <si>
    <r>
      <t xml:space="preserve">현 원
</t>
    </r>
    <r>
      <rPr>
        <sz val="10"/>
        <rFont val="Arial Narrow"/>
        <family val="2"/>
      </rPr>
      <t>Present</t>
    </r>
    <phoneticPr fontId="9" type="noConversion"/>
  </si>
  <si>
    <t>Workers</t>
    <phoneticPr fontId="9" type="noConversion"/>
  </si>
  <si>
    <t>노인공동생활가정</t>
    <phoneticPr fontId="9" type="noConversion"/>
  </si>
  <si>
    <t>노인복지주택</t>
    <phoneticPr fontId="9" type="noConversion"/>
  </si>
  <si>
    <t>Cohabitation</t>
    <phoneticPr fontId="9" type="noConversion"/>
  </si>
  <si>
    <t>Welfare House</t>
    <phoneticPr fontId="9" type="noConversion"/>
  </si>
  <si>
    <t>-</t>
    <phoneticPr fontId="4" type="noConversion"/>
  </si>
  <si>
    <t xml:space="preserve">
자료: 노인장애인과</t>
    <phoneticPr fontId="9" type="noConversion"/>
  </si>
  <si>
    <t>26. 노인의료 복지시설</t>
    <phoneticPr fontId="9" type="noConversion"/>
  </si>
  <si>
    <t>Senior Medical Service facilities</t>
    <phoneticPr fontId="9" type="noConversion"/>
  </si>
  <si>
    <t>단위 : 개소, 명</t>
    <phoneticPr fontId="9" type="noConversion"/>
  </si>
  <si>
    <t>Unit :  Number, Person</t>
    <phoneticPr fontId="9" type="noConversion"/>
  </si>
  <si>
    <t>합      계</t>
    <phoneticPr fontId="9" type="noConversion"/>
  </si>
  <si>
    <t>노인요양시설</t>
    <phoneticPr fontId="9" type="noConversion"/>
  </si>
  <si>
    <t>Total</t>
    <phoneticPr fontId="9" type="noConversion"/>
  </si>
  <si>
    <t>Nursing</t>
    <phoneticPr fontId="9" type="noConversion"/>
  </si>
  <si>
    <t>시설수</t>
    <phoneticPr fontId="9" type="noConversion"/>
  </si>
  <si>
    <t>입소인원</t>
    <phoneticPr fontId="9" type="noConversion"/>
  </si>
  <si>
    <t>종사자수</t>
    <phoneticPr fontId="9" type="noConversion"/>
  </si>
  <si>
    <t>Admitted</t>
    <phoneticPr fontId="9" type="noConversion"/>
  </si>
  <si>
    <t>Persons</t>
    <phoneticPr fontId="9" type="noConversion"/>
  </si>
  <si>
    <t>Year</t>
    <phoneticPr fontId="9" type="noConversion"/>
  </si>
  <si>
    <t>Number of
Institution</t>
    <phoneticPr fontId="9" type="noConversion"/>
  </si>
  <si>
    <r>
      <t xml:space="preserve">정 원
</t>
    </r>
    <r>
      <rPr>
        <sz val="10"/>
        <rFont val="Arial Narrow"/>
        <family val="2"/>
      </rPr>
      <t>Regular</t>
    </r>
    <phoneticPr fontId="9" type="noConversion"/>
  </si>
  <si>
    <r>
      <t xml:space="preserve">현 원
</t>
    </r>
    <r>
      <rPr>
        <sz val="10"/>
        <rFont val="Arial Narrow"/>
        <family val="2"/>
      </rPr>
      <t>Present</t>
    </r>
    <phoneticPr fontId="9" type="noConversion"/>
  </si>
  <si>
    <t>Workers</t>
    <phoneticPr fontId="9" type="noConversion"/>
  </si>
  <si>
    <t>Number of
facilities</t>
    <phoneticPr fontId="9" type="noConversion"/>
  </si>
  <si>
    <t>연   별</t>
    <phoneticPr fontId="9" type="noConversion"/>
  </si>
  <si>
    <t>노인요양공동생활가정</t>
    <phoneticPr fontId="9" type="noConversion"/>
  </si>
  <si>
    <t>Nursing cohabitation</t>
    <phoneticPr fontId="9" type="noConversion"/>
  </si>
  <si>
    <t>정원</t>
    <phoneticPr fontId="9" type="noConversion"/>
  </si>
  <si>
    <t>현원</t>
    <phoneticPr fontId="9" type="noConversion"/>
  </si>
  <si>
    <t>Regular</t>
    <phoneticPr fontId="9" type="noConversion"/>
  </si>
  <si>
    <t>Present</t>
    <phoneticPr fontId="9" type="noConversion"/>
  </si>
  <si>
    <t>자료: 노인장애인과</t>
    <phoneticPr fontId="9" type="noConversion"/>
  </si>
  <si>
    <t>27. 재가노인 복지시설</t>
    <phoneticPr fontId="9" type="noConversion"/>
  </si>
  <si>
    <t>Community Senior Service Facilities</t>
    <phoneticPr fontId="9" type="noConversion"/>
  </si>
  <si>
    <t>단위 : 개소, 명</t>
    <phoneticPr fontId="9" type="noConversion"/>
  </si>
  <si>
    <t>Unit :  Number, Person</t>
    <phoneticPr fontId="9" type="noConversion"/>
  </si>
  <si>
    <t>합      계</t>
    <phoneticPr fontId="9" type="noConversion"/>
  </si>
  <si>
    <t>방문요양서비스</t>
    <phoneticPr fontId="9" type="noConversion"/>
  </si>
  <si>
    <t xml:space="preserve"> 주.야간보호시설</t>
    <phoneticPr fontId="9" type="noConversion"/>
  </si>
  <si>
    <t>Total</t>
    <phoneticPr fontId="4" type="noConversion"/>
  </si>
  <si>
    <t>a visit Nursing</t>
    <phoneticPr fontId="9" type="noConversion"/>
  </si>
  <si>
    <t>Day and night care center</t>
    <phoneticPr fontId="9" type="noConversion"/>
  </si>
  <si>
    <t>시설수</t>
    <phoneticPr fontId="9" type="noConversion"/>
  </si>
  <si>
    <t>이용인원</t>
    <phoneticPr fontId="9" type="noConversion"/>
  </si>
  <si>
    <t>종사자수</t>
    <phoneticPr fontId="9" type="noConversion"/>
  </si>
  <si>
    <t>Persons</t>
    <phoneticPr fontId="9" type="noConversion"/>
  </si>
  <si>
    <t>Year</t>
    <phoneticPr fontId="9" type="noConversion"/>
  </si>
  <si>
    <t>No.</t>
    <phoneticPr fontId="9" type="noConversion"/>
  </si>
  <si>
    <r>
      <t xml:space="preserve">정 원
</t>
    </r>
    <r>
      <rPr>
        <sz val="10"/>
        <rFont val="Arial Narrow"/>
        <family val="2"/>
      </rPr>
      <t>Regular</t>
    </r>
    <phoneticPr fontId="9" type="noConversion"/>
  </si>
  <si>
    <r>
      <t xml:space="preserve">현원 </t>
    </r>
    <r>
      <rPr>
        <sz val="10"/>
        <rFont val="Arial Narrow"/>
        <family val="2"/>
      </rPr>
      <t>present</t>
    </r>
    <phoneticPr fontId="9" type="noConversion"/>
  </si>
  <si>
    <t>Workers</t>
    <phoneticPr fontId="9" type="noConversion"/>
  </si>
  <si>
    <t>정원</t>
    <phoneticPr fontId="9" type="noConversion"/>
  </si>
  <si>
    <t>현 원</t>
    <phoneticPr fontId="9" type="noConversion"/>
  </si>
  <si>
    <t>정 원</t>
    <phoneticPr fontId="9" type="noConversion"/>
  </si>
  <si>
    <t xml:space="preserve"> 단기보호서비스</t>
    <phoneticPr fontId="9" type="noConversion"/>
  </si>
  <si>
    <t>방문목욕서비스</t>
    <phoneticPr fontId="9" type="noConversion"/>
  </si>
  <si>
    <t>재가지원서비스</t>
    <phoneticPr fontId="9" type="noConversion"/>
  </si>
  <si>
    <t>Short-term care service</t>
    <phoneticPr fontId="9" type="noConversion"/>
  </si>
  <si>
    <t>Visit bath service</t>
    <phoneticPr fontId="9" type="noConversion"/>
  </si>
  <si>
    <t>Support services for elderly homecare</t>
    <phoneticPr fontId="4" type="noConversion"/>
  </si>
  <si>
    <t>자료: 노인장애인과</t>
    <phoneticPr fontId="9" type="noConversion"/>
  </si>
  <si>
    <t>29. 기초연금 수급자 수</t>
    <phoneticPr fontId="9" type="noConversion"/>
  </si>
  <si>
    <t>Number of Basic Pension Recipients</t>
    <phoneticPr fontId="9" type="noConversion"/>
  </si>
  <si>
    <t>단위 : 명, %</t>
    <phoneticPr fontId="40" type="noConversion"/>
  </si>
  <si>
    <t>Unit :  Person, %</t>
    <phoneticPr fontId="9" type="noConversion"/>
  </si>
  <si>
    <t>연별 및
동별</t>
    <phoneticPr fontId="40" type="noConversion"/>
  </si>
  <si>
    <t>전제 노인 대비 기초연금 수급자 (명)</t>
    <phoneticPr fontId="40" type="noConversion"/>
  </si>
  <si>
    <t>Total recipients of Basic Senior Pension as % of Total Population 65+ (Persons)</t>
    <phoneticPr fontId="4" type="noConversion"/>
  </si>
  <si>
    <t>전체 노인</t>
    <phoneticPr fontId="40" type="noConversion"/>
  </si>
  <si>
    <t>수 급 자 수</t>
    <phoneticPr fontId="40" type="noConversion"/>
  </si>
  <si>
    <t>수 급 률 (%)</t>
    <phoneticPr fontId="40" type="noConversion"/>
  </si>
  <si>
    <t>Population 65years old &amp; over</t>
    <phoneticPr fontId="4" type="noConversion"/>
  </si>
  <si>
    <t>Total recipients</t>
    <phoneticPr fontId="4" type="noConversion"/>
  </si>
  <si>
    <t>Take-up rate</t>
    <phoneticPr fontId="4" type="noConversion"/>
  </si>
  <si>
    <t xml:space="preserve"> Year 
&amp; Dong</t>
    <phoneticPr fontId="9" type="noConversion"/>
  </si>
  <si>
    <r>
      <t xml:space="preserve">합계
</t>
    </r>
    <r>
      <rPr>
        <sz val="10"/>
        <rFont val="Arial Narrow"/>
        <family val="2"/>
      </rPr>
      <t>Total</t>
    </r>
    <phoneticPr fontId="40" type="noConversion"/>
  </si>
  <si>
    <r>
      <t xml:space="preserve">남
</t>
    </r>
    <r>
      <rPr>
        <sz val="10"/>
        <rFont val="Arial Narrow"/>
        <family val="2"/>
      </rPr>
      <t>Male</t>
    </r>
    <phoneticPr fontId="40" type="noConversion"/>
  </si>
  <si>
    <r>
      <t xml:space="preserve">여
</t>
    </r>
    <r>
      <rPr>
        <sz val="10"/>
        <rFont val="Arial Narrow"/>
        <family val="2"/>
      </rPr>
      <t>Female</t>
    </r>
    <phoneticPr fontId="40" type="noConversion"/>
  </si>
  <si>
    <t>연      동</t>
  </si>
  <si>
    <t>산  정  동</t>
  </si>
  <si>
    <t>주 : 2012년부터 조사개시
자료 : 노인장애인과</t>
    <phoneticPr fontId="4" type="noConversion"/>
  </si>
  <si>
    <t>33. 장애인 복지생활 시설</t>
    <phoneticPr fontId="9" type="noConversion"/>
  </si>
  <si>
    <t>Welfare Institutions for The Disabled</t>
    <phoneticPr fontId="9" type="noConversion"/>
  </si>
  <si>
    <t>단위 : 개소, 명</t>
  </si>
  <si>
    <t>Unit :  Number, Person</t>
    <phoneticPr fontId="9" type="noConversion"/>
  </si>
  <si>
    <t>시설수</t>
    <phoneticPr fontId="9" type="noConversion"/>
  </si>
  <si>
    <r>
      <t xml:space="preserve">입   소   자 </t>
    </r>
    <r>
      <rPr>
        <sz val="10"/>
        <rFont val="Arial Narrow"/>
        <family val="2"/>
      </rPr>
      <t xml:space="preserve"> Admitted</t>
    </r>
    <phoneticPr fontId="9" type="noConversion"/>
  </si>
  <si>
    <r>
      <t xml:space="preserve">퇴    소    자  </t>
    </r>
    <r>
      <rPr>
        <sz val="10"/>
        <rFont val="Arial Narrow"/>
        <family val="2"/>
      </rPr>
      <t>Discharged</t>
    </r>
    <phoneticPr fontId="9" type="noConversion"/>
  </si>
  <si>
    <t>위탁자</t>
    <phoneticPr fontId="9" type="noConversion"/>
  </si>
  <si>
    <t>무연고자</t>
    <phoneticPr fontId="9" type="noConversion"/>
  </si>
  <si>
    <t>기   타</t>
    <phoneticPr fontId="9" type="noConversion"/>
  </si>
  <si>
    <t>연고자 인도</t>
    <phoneticPr fontId="9" type="noConversion"/>
  </si>
  <si>
    <t>취 업</t>
    <phoneticPr fontId="9" type="noConversion"/>
  </si>
  <si>
    <t>전 원</t>
    <phoneticPr fontId="9" type="noConversion"/>
  </si>
  <si>
    <t>사 망</t>
    <phoneticPr fontId="9" type="noConversion"/>
  </si>
  <si>
    <t>기타</t>
    <phoneticPr fontId="9" type="noConversion"/>
  </si>
  <si>
    <t>Number
of facilities</t>
    <phoneticPr fontId="9" type="noConversion"/>
  </si>
  <si>
    <t>Referrals</t>
    <phoneticPr fontId="4" type="noConversion"/>
  </si>
  <si>
    <t>Nonre
latives</t>
    <phoneticPr fontId="4" type="noConversion"/>
  </si>
  <si>
    <t>Other</t>
    <phoneticPr fontId="9" type="noConversion"/>
  </si>
  <si>
    <t>To relatives</t>
    <phoneticPr fontId="9" type="noConversion"/>
  </si>
  <si>
    <t>Employed</t>
    <phoneticPr fontId="9" type="noConversion"/>
  </si>
  <si>
    <t>Transfer</t>
    <phoneticPr fontId="9" type="noConversion"/>
  </si>
  <si>
    <t>Death</t>
    <phoneticPr fontId="9" type="noConversion"/>
  </si>
  <si>
    <t>연   별</t>
    <phoneticPr fontId="9" type="noConversion"/>
  </si>
  <si>
    <r>
      <t xml:space="preserve">성  별 </t>
    </r>
    <r>
      <rPr>
        <sz val="10"/>
        <rFont val="Arial Narrow"/>
        <family val="2"/>
      </rPr>
      <t>Gender</t>
    </r>
    <phoneticPr fontId="9" type="noConversion"/>
  </si>
  <si>
    <r>
      <t xml:space="preserve">연 령 별 </t>
    </r>
    <r>
      <rPr>
        <sz val="10"/>
        <rFont val="Arial Narrow"/>
        <family val="2"/>
      </rPr>
      <t>Age</t>
    </r>
    <phoneticPr fontId="9" type="noConversion"/>
  </si>
  <si>
    <r>
      <t>장애종별</t>
    </r>
    <r>
      <rPr>
        <sz val="10"/>
        <rFont val="Arial Narrow"/>
        <family val="2"/>
      </rPr>
      <t xml:space="preserve"> By category of disability</t>
    </r>
    <phoneticPr fontId="9" type="noConversion"/>
  </si>
  <si>
    <t>18세 미만</t>
    <phoneticPr fontId="9" type="noConversion"/>
  </si>
  <si>
    <t>18세 이상</t>
    <phoneticPr fontId="9" type="noConversion"/>
  </si>
  <si>
    <t>지 체</t>
    <phoneticPr fontId="9" type="noConversion"/>
  </si>
  <si>
    <t>시 각</t>
    <phoneticPr fontId="9" type="noConversion"/>
  </si>
  <si>
    <t>청각
언어</t>
    <phoneticPr fontId="9" type="noConversion"/>
  </si>
  <si>
    <t>정신
지체</t>
    <phoneticPr fontId="9" type="noConversion"/>
  </si>
  <si>
    <t>계</t>
    <phoneticPr fontId="9" type="noConversion"/>
  </si>
  <si>
    <t>남</t>
    <phoneticPr fontId="9" type="noConversion"/>
  </si>
  <si>
    <t>여</t>
    <phoneticPr fontId="9" type="noConversion"/>
  </si>
  <si>
    <t>Less than 18
years old</t>
    <phoneticPr fontId="9" type="noConversion"/>
  </si>
  <si>
    <t>18 years old
and over</t>
    <phoneticPr fontId="9" type="noConversion"/>
  </si>
  <si>
    <t>Physically
disabled</t>
    <phoneticPr fontId="9" type="noConversion"/>
  </si>
  <si>
    <t>Visually
disabled</t>
    <phoneticPr fontId="9" type="noConversion"/>
  </si>
  <si>
    <t>Auditorily
and
lingually
disabled</t>
    <phoneticPr fontId="9" type="noConversion"/>
  </si>
  <si>
    <t>Mentally
retarded</t>
    <phoneticPr fontId="9" type="noConversion"/>
  </si>
  <si>
    <t>Others</t>
    <phoneticPr fontId="9" type="noConversion"/>
  </si>
  <si>
    <t>자료: 노인장애인과</t>
    <phoneticPr fontId="9" type="noConversion"/>
  </si>
  <si>
    <t>Autistic</t>
  </si>
  <si>
    <t>Disability</t>
  </si>
  <si>
    <t>Disorder</t>
  </si>
  <si>
    <t>Cardiac</t>
  </si>
  <si>
    <t>Dysfunction</t>
  </si>
  <si>
    <t>Disfigurement</t>
  </si>
  <si>
    <t>37. 묘지 및 봉안시설</t>
    <phoneticPr fontId="9" type="noConversion"/>
  </si>
  <si>
    <t>Cemeteries, Crematorium and Charnel houses</t>
    <phoneticPr fontId="9" type="noConversion"/>
  </si>
  <si>
    <t>단위 : 개소, 천 ㎡</t>
  </si>
  <si>
    <t>Unit : Place, 1000㎡</t>
    <phoneticPr fontId="9" type="noConversion"/>
  </si>
  <si>
    <t>화장시설</t>
    <phoneticPr fontId="4" type="noConversion"/>
  </si>
  <si>
    <t>계</t>
    <phoneticPr fontId="4" type="noConversion"/>
  </si>
  <si>
    <t>공설</t>
    <phoneticPr fontId="4" type="noConversion"/>
  </si>
  <si>
    <r>
      <t>사설</t>
    </r>
    <r>
      <rPr>
        <vertAlign val="superscript"/>
        <sz val="10"/>
        <rFont val="나눔고딕"/>
        <family val="3"/>
        <charset val="129"/>
      </rPr>
      <t>2)</t>
    </r>
    <phoneticPr fontId="4" type="noConversion"/>
  </si>
  <si>
    <t>Year</t>
    <phoneticPr fontId="9" type="noConversion"/>
  </si>
  <si>
    <t>개소</t>
    <phoneticPr fontId="4" type="noConversion"/>
  </si>
  <si>
    <t>화로</t>
    <phoneticPr fontId="4" type="noConversion"/>
  </si>
  <si>
    <t>묘지</t>
    <phoneticPr fontId="4" type="noConversion"/>
  </si>
  <si>
    <t>개소수</t>
    <phoneticPr fontId="4" type="noConversion"/>
  </si>
  <si>
    <t>총매장능력(기)</t>
    <phoneticPr fontId="4" type="noConversion"/>
  </si>
  <si>
    <t>매장기수(기)</t>
    <phoneticPr fontId="4" type="noConversion"/>
  </si>
  <si>
    <t>Sites</t>
    <phoneticPr fontId="4" type="noConversion"/>
  </si>
  <si>
    <t>Total capacity</t>
    <phoneticPr fontId="4" type="noConversion"/>
  </si>
  <si>
    <t>Deposited</t>
    <phoneticPr fontId="4" type="noConversion"/>
  </si>
  <si>
    <t>소계</t>
    <phoneticPr fontId="4" type="noConversion"/>
  </si>
  <si>
    <t>사설</t>
    <phoneticPr fontId="4" type="noConversion"/>
  </si>
  <si>
    <t>-</t>
    <phoneticPr fontId="4" type="noConversion"/>
  </si>
  <si>
    <r>
      <t>봉안시설</t>
    </r>
    <r>
      <rPr>
        <vertAlign val="superscript"/>
        <sz val="10"/>
        <rFont val="나눔고딕"/>
        <family val="3"/>
        <charset val="129"/>
      </rPr>
      <t>1)</t>
    </r>
    <phoneticPr fontId="4" type="noConversion"/>
  </si>
  <si>
    <t>총봉안능력(기)</t>
    <phoneticPr fontId="4" type="noConversion"/>
  </si>
  <si>
    <t>봉안기수(기)</t>
    <phoneticPr fontId="4" type="noConversion"/>
  </si>
  <si>
    <t>자연장지</t>
    <phoneticPr fontId="4" type="noConversion"/>
  </si>
  <si>
    <t>총자연장능력(기)</t>
    <phoneticPr fontId="4" type="noConversion"/>
  </si>
  <si>
    <t>자연장기수(기)</t>
    <phoneticPr fontId="4" type="noConversion"/>
  </si>
  <si>
    <t>주 1) 1개 시설이 각각 봉안당과 봉안묘 등을 운영할 경우 1개 시설로 봄</t>
    <phoneticPr fontId="4" type="noConversion"/>
  </si>
  <si>
    <t xml:space="preserve">   2) 사설은 법인과 종교단체에 한함</t>
    <phoneticPr fontId="4" type="noConversion"/>
  </si>
  <si>
    <t>자료: 노인장애인과</t>
    <phoneticPr fontId="9" type="noConversion"/>
  </si>
  <si>
    <t>28. 국민기초생활보장 수급자</t>
    <phoneticPr fontId="9" type="noConversion"/>
  </si>
  <si>
    <t>28. 국민기초생활보장 수급자 (속)</t>
    <phoneticPr fontId="9" type="noConversion"/>
  </si>
  <si>
    <t xml:space="preserve">Basic Livelihood Security Recipients   </t>
    <phoneticPr fontId="9" type="noConversion"/>
  </si>
  <si>
    <t xml:space="preserve">Basic Livelihood Security Recipients (Cont'd)  </t>
    <phoneticPr fontId="9" type="noConversion"/>
  </si>
  <si>
    <t>단위 : 가구수,  명</t>
    <phoneticPr fontId="9" type="noConversion"/>
  </si>
  <si>
    <t>Unit :  Number, Person</t>
    <phoneticPr fontId="9" type="noConversion"/>
  </si>
  <si>
    <t xml:space="preserve"> 연    별 </t>
    <phoneticPr fontId="9" type="noConversion"/>
  </si>
  <si>
    <t>총   수 급 자</t>
    <phoneticPr fontId="9" type="noConversion"/>
  </si>
  <si>
    <t>일반수급자</t>
    <phoneticPr fontId="9" type="noConversion"/>
  </si>
  <si>
    <r>
      <t xml:space="preserve"> 특례수급자 </t>
    </r>
    <r>
      <rPr>
        <sz val="10"/>
        <rFont val="Arial Narrow"/>
        <family val="2"/>
      </rPr>
      <t>Special recipients</t>
    </r>
    <phoneticPr fontId="9" type="noConversion"/>
  </si>
  <si>
    <t>시설수급자</t>
    <phoneticPr fontId="9" type="noConversion"/>
  </si>
  <si>
    <t>및</t>
    <phoneticPr fontId="9" type="noConversion"/>
  </si>
  <si>
    <t>소  계</t>
    <phoneticPr fontId="9" type="noConversion"/>
  </si>
  <si>
    <t>개인단위보장특례</t>
    <phoneticPr fontId="9" type="noConversion"/>
  </si>
  <si>
    <t>타법령에 의한특례</t>
    <phoneticPr fontId="9" type="noConversion"/>
  </si>
  <si>
    <t>동    별</t>
    <phoneticPr fontId="4" type="noConversion"/>
  </si>
  <si>
    <t>Total recipients</t>
    <phoneticPr fontId="9" type="noConversion"/>
  </si>
  <si>
    <t>General receipients</t>
    <phoneticPr fontId="9" type="noConversion"/>
  </si>
  <si>
    <t>및 동별</t>
    <phoneticPr fontId="9" type="noConversion"/>
  </si>
  <si>
    <t>Sub-Total</t>
    <phoneticPr fontId="9" type="noConversion"/>
  </si>
  <si>
    <t>Guaranteed personal unit</t>
    <phoneticPr fontId="9" type="noConversion"/>
  </si>
  <si>
    <t>By others laws</t>
    <phoneticPr fontId="9" type="noConversion"/>
  </si>
  <si>
    <t>Institutionalized recipients</t>
    <phoneticPr fontId="9" type="noConversion"/>
  </si>
  <si>
    <r>
      <t>가  구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 xml:space="preserve"> </t>
    </r>
    <phoneticPr fontId="9" type="noConversion"/>
  </si>
  <si>
    <t>시  설</t>
    <phoneticPr fontId="9" type="noConversion"/>
  </si>
  <si>
    <t xml:space="preserve">인  원 </t>
    <phoneticPr fontId="9" type="noConversion"/>
  </si>
  <si>
    <t>가  구</t>
    <phoneticPr fontId="9" type="noConversion"/>
  </si>
  <si>
    <t xml:space="preserve">가  구 </t>
    <phoneticPr fontId="9" type="noConversion"/>
  </si>
  <si>
    <t>시설수</t>
    <phoneticPr fontId="9" type="noConversion"/>
  </si>
  <si>
    <t>&amp; Dong</t>
    <phoneticPr fontId="9" type="noConversion"/>
  </si>
  <si>
    <t>House holds</t>
    <phoneticPr fontId="9" type="noConversion"/>
  </si>
  <si>
    <t>Facilities</t>
    <phoneticPr fontId="9" type="noConversion"/>
  </si>
  <si>
    <t>Persons</t>
    <phoneticPr fontId="9" type="noConversion"/>
  </si>
  <si>
    <t>Households</t>
    <phoneticPr fontId="9" type="noConversion"/>
  </si>
  <si>
    <t>목   포   시</t>
    <phoneticPr fontId="158" type="noConversion"/>
  </si>
  <si>
    <t>연      동</t>
    <phoneticPr fontId="9" type="noConversion"/>
  </si>
  <si>
    <t xml:space="preserve">연동 </t>
  </si>
  <si>
    <t>산  정  동</t>
    <phoneticPr fontId="9" type="noConversion"/>
  </si>
  <si>
    <t>목원동</t>
    <phoneticPr fontId="9" type="noConversion"/>
  </si>
  <si>
    <t>부흥동</t>
    <phoneticPr fontId="4" type="noConversion"/>
  </si>
  <si>
    <t>부주동</t>
    <phoneticPr fontId="4" type="noConversion"/>
  </si>
  <si>
    <t>주 1) 시설수 제외</t>
    <phoneticPr fontId="4" type="noConversion"/>
  </si>
  <si>
    <t>자료 : 사회복지과</t>
    <phoneticPr fontId="9" type="noConversion"/>
  </si>
  <si>
    <t xml:space="preserve">자료 : 사회복지과 </t>
    <phoneticPr fontId="9" type="noConversion"/>
  </si>
  <si>
    <t>30. 여 성 복 지 시 설</t>
    <phoneticPr fontId="9" type="noConversion"/>
  </si>
  <si>
    <t>Women's Welfare Institutions</t>
    <phoneticPr fontId="9" type="noConversion"/>
  </si>
  <si>
    <t>Unit :  Number, Person</t>
    <phoneticPr fontId="9" type="noConversion"/>
  </si>
  <si>
    <t>합                 계</t>
    <phoneticPr fontId="9" type="noConversion"/>
  </si>
  <si>
    <t>시설수</t>
    <phoneticPr fontId="9" type="noConversion"/>
  </si>
  <si>
    <t>입소자</t>
    <phoneticPr fontId="9" type="noConversion"/>
  </si>
  <si>
    <t>퇴소자</t>
    <phoneticPr fontId="9" type="noConversion"/>
  </si>
  <si>
    <t>연말현재 생활인원</t>
    <phoneticPr fontId="9" type="noConversion"/>
  </si>
  <si>
    <t>Number of facilities</t>
    <phoneticPr fontId="9" type="noConversion"/>
  </si>
  <si>
    <t>Admitted</t>
    <phoneticPr fontId="9" type="noConversion"/>
  </si>
  <si>
    <t>Discharged</t>
    <phoneticPr fontId="9" type="noConversion"/>
  </si>
  <si>
    <t>Inmates as of year-end</t>
    <phoneticPr fontId="9" type="noConversion"/>
  </si>
  <si>
    <r>
      <t>모자가족복지시설</t>
    </r>
    <r>
      <rPr>
        <vertAlign val="superscript"/>
        <sz val="10"/>
        <rFont val="나눔고딕"/>
        <family val="3"/>
        <charset val="129"/>
      </rPr>
      <t>1)</t>
    </r>
    <phoneticPr fontId="9" type="noConversion"/>
  </si>
  <si>
    <t>Maternal and child welfare institutions</t>
    <phoneticPr fontId="9" type="noConversion"/>
  </si>
  <si>
    <t>가정폭력피해자보호시설</t>
    <phoneticPr fontId="9" type="noConversion"/>
  </si>
  <si>
    <t>Facilities for Victims of Domestic Violence</t>
    <phoneticPr fontId="9" type="noConversion"/>
  </si>
  <si>
    <r>
      <t>성폭력피해자보호시설</t>
    </r>
    <r>
      <rPr>
        <vertAlign val="superscript"/>
        <sz val="10"/>
        <rFont val="나눔고딕"/>
        <family val="3"/>
        <charset val="129"/>
      </rPr>
      <t>2)</t>
    </r>
    <phoneticPr fontId="9" type="noConversion"/>
  </si>
  <si>
    <r>
      <t xml:space="preserve">
주1) 항목명 수정 (모자보호시설 </t>
    </r>
    <r>
      <rPr>
        <sz val="9"/>
        <rFont val="맑은 고딕"/>
        <family val="3"/>
        <charset val="129"/>
      </rPr>
      <t>→</t>
    </r>
    <r>
      <rPr>
        <sz val="7.65"/>
        <rFont val="바탕체"/>
        <family val="1"/>
        <charset val="129"/>
      </rPr>
      <t xml:space="preserve"> 모자가족복지시설)</t>
    </r>
    <r>
      <rPr>
        <sz val="9"/>
        <rFont val="바탕체"/>
        <family val="1"/>
        <charset val="129"/>
      </rPr>
      <t xml:space="preserve">
주2) 2019년부터 성폭력피해자보호시설 내용 추가
자료 : 여성가족과</t>
    </r>
    <phoneticPr fontId="9" type="noConversion"/>
  </si>
  <si>
    <t>31. 여 성 폭 력 상 담</t>
    <phoneticPr fontId="9" type="noConversion"/>
  </si>
  <si>
    <t>Counseling Activities for Women</t>
    <phoneticPr fontId="9" type="noConversion"/>
  </si>
  <si>
    <t>단위 : 개소, 건</t>
    <phoneticPr fontId="9" type="noConversion"/>
  </si>
  <si>
    <t>Unit :  Number, Each</t>
    <phoneticPr fontId="9" type="noConversion"/>
  </si>
  <si>
    <r>
      <t xml:space="preserve">여 성 폭 력 상 담 </t>
    </r>
    <r>
      <rPr>
        <sz val="10"/>
        <rFont val="Arial Narrow"/>
        <family val="2"/>
      </rPr>
      <t xml:space="preserve"> Counseling Activities for Women</t>
    </r>
    <phoneticPr fontId="9" type="noConversion"/>
  </si>
  <si>
    <t>연  별</t>
    <phoneticPr fontId="9" type="noConversion"/>
  </si>
  <si>
    <t>계</t>
    <phoneticPr fontId="9" type="noConversion"/>
  </si>
  <si>
    <r>
      <t>통합상담</t>
    </r>
    <r>
      <rPr>
        <vertAlign val="superscript"/>
        <sz val="10"/>
        <rFont val="나눔고딕"/>
        <family val="3"/>
        <charset val="129"/>
      </rPr>
      <t>1)</t>
    </r>
    <phoneticPr fontId="4" type="noConversion"/>
  </si>
  <si>
    <t>가정폭력</t>
    <phoneticPr fontId="9" type="noConversion"/>
  </si>
  <si>
    <t>성폭력</t>
    <phoneticPr fontId="9" type="noConversion"/>
  </si>
  <si>
    <t>성매매피해</t>
    <phoneticPr fontId="9" type="noConversion"/>
  </si>
  <si>
    <t>Total</t>
    <phoneticPr fontId="9" type="noConversion"/>
  </si>
  <si>
    <t>Domestic Violence</t>
    <phoneticPr fontId="9" type="noConversion"/>
  </si>
  <si>
    <t>Sexual Violence</t>
    <phoneticPr fontId="9" type="noConversion"/>
  </si>
  <si>
    <t>Victims of Forced Prostiution</t>
    <phoneticPr fontId="9" type="noConversion"/>
  </si>
  <si>
    <t>상담소</t>
    <phoneticPr fontId="9" type="noConversion"/>
  </si>
  <si>
    <t>상담건수</t>
    <phoneticPr fontId="9" type="noConversion"/>
  </si>
  <si>
    <t>No. of
Counseling
Center</t>
    <phoneticPr fontId="4" type="noConversion"/>
  </si>
  <si>
    <t>No. of
Counseling</t>
    <phoneticPr fontId="4" type="noConversion"/>
  </si>
  <si>
    <t>Year</t>
    <phoneticPr fontId="9" type="noConversion"/>
  </si>
  <si>
    <r>
      <t>피해자 지원내역</t>
    </r>
    <r>
      <rPr>
        <sz val="10"/>
        <rFont val="Arial Narrow"/>
        <family val="2"/>
      </rPr>
      <t xml:space="preserve">  Counseling  Follow-ups</t>
    </r>
    <phoneticPr fontId="9" type="noConversion"/>
  </si>
  <si>
    <t>심리· 정서적 지원</t>
    <phoneticPr fontId="9" type="noConversion"/>
  </si>
  <si>
    <t>수사· 법적지원</t>
    <phoneticPr fontId="9" type="noConversion"/>
  </si>
  <si>
    <t>의료지원</t>
    <phoneticPr fontId="9" type="noConversion"/>
  </si>
  <si>
    <t>시설입소 연계</t>
    <phoneticPr fontId="9" type="noConversion"/>
  </si>
  <si>
    <t>기  타</t>
    <phoneticPr fontId="9" type="noConversion"/>
  </si>
  <si>
    <t>Counseling</t>
    <phoneticPr fontId="9" type="noConversion"/>
  </si>
  <si>
    <t>Legal Aid</t>
    <phoneticPr fontId="9" type="noConversion"/>
  </si>
  <si>
    <t>Medical Aid</t>
    <phoneticPr fontId="9" type="noConversion"/>
  </si>
  <si>
    <t>Victim's
facility</t>
    <phoneticPr fontId="9" type="noConversion"/>
  </si>
  <si>
    <t>Others</t>
    <phoneticPr fontId="9" type="noConversion"/>
  </si>
  <si>
    <r>
      <t xml:space="preserve">자료 : 여성가족과
</t>
    </r>
    <r>
      <rPr>
        <sz val="10"/>
        <rFont val="바탕체"/>
        <family val="1"/>
        <charset val="129"/>
      </rPr>
      <t xml:space="preserve">주1) 2019년부터 "통합상담" 항목 추가
   "통합상담 항목" : 한 상담소에서 "가정폭력, 성폭력, 성매매피해" 등 모든 상담을 통합상담하는 경우에 해당
 </t>
    </r>
    <phoneticPr fontId="9" type="noConversion"/>
  </si>
  <si>
    <t xml:space="preserve">32. 아 동 복 지 시 설 </t>
    <phoneticPr fontId="9" type="noConversion"/>
  </si>
  <si>
    <t>Children Welfare Instutions</t>
    <phoneticPr fontId="9" type="noConversion"/>
  </si>
  <si>
    <t>Unit :  Number, Person</t>
    <phoneticPr fontId="9" type="noConversion"/>
  </si>
  <si>
    <t>연  별</t>
    <phoneticPr fontId="9" type="noConversion"/>
  </si>
  <si>
    <t>합    계</t>
    <phoneticPr fontId="9" type="noConversion"/>
  </si>
  <si>
    <t>양  육  시  설</t>
    <phoneticPr fontId="9" type="noConversion"/>
  </si>
  <si>
    <t>자립지원시설</t>
    <phoneticPr fontId="9" type="noConversion"/>
  </si>
  <si>
    <t>Total</t>
    <phoneticPr fontId="9" type="noConversion"/>
  </si>
  <si>
    <t>Child bringing up institutions</t>
    <phoneticPr fontId="9" type="noConversion"/>
  </si>
  <si>
    <t>Self independence
assistance institutions</t>
    <phoneticPr fontId="9" type="noConversion"/>
  </si>
  <si>
    <t>시설수</t>
  </si>
  <si>
    <t>입소자</t>
  </si>
  <si>
    <t>퇴소자</t>
  </si>
  <si>
    <t>연말현재
생활인원</t>
    <phoneticPr fontId="9" type="noConversion"/>
  </si>
  <si>
    <t>No. of
facilities</t>
    <phoneticPr fontId="9" type="noConversion"/>
  </si>
  <si>
    <t>Admitted</t>
    <phoneticPr fontId="9" type="noConversion"/>
  </si>
  <si>
    <t>Discharged</t>
    <phoneticPr fontId="9" type="noConversion"/>
  </si>
  <si>
    <t>N0. of inmates as
of year-end</t>
    <phoneticPr fontId="9" type="noConversion"/>
  </si>
  <si>
    <t>보호치료시설</t>
    <phoneticPr fontId="9" type="noConversion"/>
  </si>
  <si>
    <t>기      타</t>
    <phoneticPr fontId="9" type="noConversion"/>
  </si>
  <si>
    <t>Child care treatment institutions</t>
    <phoneticPr fontId="9" type="noConversion"/>
  </si>
  <si>
    <t>Others</t>
    <phoneticPr fontId="9" type="noConversion"/>
  </si>
  <si>
    <t>자료: 여성가족과</t>
    <phoneticPr fontId="9" type="noConversion"/>
  </si>
  <si>
    <t xml:space="preserve">35. 노숙인 생활시설수 및 생활인원 현황시설  </t>
    <phoneticPr fontId="4" type="noConversion"/>
  </si>
  <si>
    <t>Homeless and Their Inmates by City/Province</t>
  </si>
  <si>
    <t>Unit :  Number, Person</t>
  </si>
  <si>
    <t>연      별
시군구별
(시설별)</t>
  </si>
  <si>
    <t>시 설 수</t>
    <phoneticPr fontId="4" type="noConversion"/>
  </si>
  <si>
    <r>
      <t xml:space="preserve">입 소 자  </t>
    </r>
    <r>
      <rPr>
        <sz val="10"/>
        <rFont val="Arial Narrow"/>
        <family val="2"/>
      </rPr>
      <t>Admitted</t>
    </r>
    <phoneticPr fontId="4" type="noConversion"/>
  </si>
  <si>
    <r>
      <t xml:space="preserve">퇴 소 자  </t>
    </r>
    <r>
      <rPr>
        <sz val="10"/>
        <rFont val="Arial Narrow"/>
        <family val="2"/>
      </rPr>
      <t>Discharged</t>
    </r>
    <phoneticPr fontId="4" type="noConversion"/>
  </si>
  <si>
    <t>행정기관의 의뢰</t>
    <phoneticPr fontId="4" type="noConversion"/>
  </si>
  <si>
    <t>전입</t>
    <phoneticPr fontId="4" type="noConversion"/>
  </si>
  <si>
    <t>기타</t>
    <phoneticPr fontId="4" type="noConversion"/>
  </si>
  <si>
    <t>연고자</t>
    <phoneticPr fontId="4" type="noConversion"/>
  </si>
  <si>
    <t>직업자활</t>
    <phoneticPr fontId="4" type="noConversion"/>
  </si>
  <si>
    <t>전원</t>
    <phoneticPr fontId="4" type="noConversion"/>
  </si>
  <si>
    <t>무단퇴소</t>
    <phoneticPr fontId="4" type="noConversion"/>
  </si>
  <si>
    <t>사망</t>
    <phoneticPr fontId="4" type="noConversion"/>
  </si>
  <si>
    <t>Number of facilities</t>
    <phoneticPr fontId="4" type="noConversion"/>
  </si>
  <si>
    <t>Referral from government agencies</t>
    <phoneticPr fontId="4" type="noConversion"/>
  </si>
  <si>
    <t>Transfer</t>
    <phoneticPr fontId="4" type="noConversion"/>
  </si>
  <si>
    <t>To relatives</t>
    <phoneticPr fontId="4" type="noConversion"/>
  </si>
  <si>
    <t>Selfsupport occupation</t>
    <phoneticPr fontId="4" type="noConversion"/>
  </si>
  <si>
    <t>Discharges without permission</t>
    <phoneticPr fontId="4" type="noConversion"/>
  </si>
  <si>
    <t>Deaths</t>
    <phoneticPr fontId="4" type="noConversion"/>
  </si>
  <si>
    <t>Others</t>
    <phoneticPr fontId="4" type="noConversion"/>
  </si>
  <si>
    <r>
      <t xml:space="preserve">연말현재 수용자  </t>
    </r>
    <r>
      <rPr>
        <sz val="10"/>
        <rFont val="Arial Narrow"/>
        <family val="2"/>
      </rPr>
      <t xml:space="preserve">  No. of inmates as of year-end</t>
    </r>
    <phoneticPr fontId="4" type="noConversion"/>
  </si>
  <si>
    <t>계</t>
    <phoneticPr fontId="4" type="noConversion"/>
  </si>
  <si>
    <r>
      <t xml:space="preserve">성별  </t>
    </r>
    <r>
      <rPr>
        <sz val="10"/>
        <rFont val="Arial Narrow"/>
        <family val="2"/>
      </rPr>
      <t xml:space="preserve"> Sex</t>
    </r>
    <phoneticPr fontId="4" type="noConversion"/>
  </si>
  <si>
    <r>
      <t>상태별</t>
    </r>
    <r>
      <rPr>
        <sz val="10"/>
        <rFont val="Arial Narrow"/>
        <family val="2"/>
      </rPr>
      <t xml:space="preserve">   Disability</t>
    </r>
    <phoneticPr fontId="4" type="noConversion"/>
  </si>
  <si>
    <t>남</t>
    <phoneticPr fontId="4" type="noConversion"/>
  </si>
  <si>
    <t>여</t>
    <phoneticPr fontId="4" type="noConversion"/>
  </si>
  <si>
    <t>정상인</t>
    <phoneticPr fontId="4" type="noConversion"/>
  </si>
  <si>
    <t>정신질환</t>
    <phoneticPr fontId="4" type="noConversion"/>
  </si>
  <si>
    <t>지체장애</t>
    <phoneticPr fontId="4" type="noConversion"/>
  </si>
  <si>
    <t>시각장애</t>
    <phoneticPr fontId="4" type="noConversion"/>
  </si>
  <si>
    <t>언어청각</t>
    <phoneticPr fontId="4" type="noConversion"/>
  </si>
  <si>
    <t>지적장애</t>
    <phoneticPr fontId="4" type="noConversion"/>
  </si>
  <si>
    <t>Total</t>
    <phoneticPr fontId="4" type="noConversion"/>
  </si>
  <si>
    <t>Male</t>
    <phoneticPr fontId="4" type="noConversion"/>
  </si>
  <si>
    <t>Female</t>
    <phoneticPr fontId="4" type="noConversion"/>
  </si>
  <si>
    <t>Normal</t>
    <phoneticPr fontId="4" type="noConversion"/>
  </si>
  <si>
    <t>Mental disorder</t>
    <phoneticPr fontId="4" type="noConversion"/>
  </si>
  <si>
    <t>Visually disabled</t>
    <phoneticPr fontId="4" type="noConversion"/>
  </si>
  <si>
    <t>Auditory lingually disabled</t>
    <phoneticPr fontId="4" type="noConversion"/>
  </si>
  <si>
    <t>intellectual and development aldisabilities</t>
    <phoneticPr fontId="4" type="noConversion"/>
  </si>
  <si>
    <t>주 : 2015년부터 법개정으로 인한 세부항목 변경</t>
    <phoneticPr fontId="9" type="noConversion"/>
  </si>
  <si>
    <t>자료: 사회복지과</t>
    <phoneticPr fontId="9" type="noConversion"/>
  </si>
  <si>
    <t>36. 저소득 및 한부모 가족</t>
    <phoneticPr fontId="9" type="noConversion"/>
  </si>
  <si>
    <t>Low-income Single Parent Families</t>
    <phoneticPr fontId="9" type="noConversion"/>
  </si>
  <si>
    <t>단위 : 가구, 명</t>
    <phoneticPr fontId="9" type="noConversion"/>
  </si>
  <si>
    <t>Unit : Household, person</t>
    <phoneticPr fontId="9" type="noConversion"/>
  </si>
  <si>
    <t xml:space="preserve">합    계                                                                                                            </t>
    <phoneticPr fontId="9" type="noConversion"/>
  </si>
  <si>
    <t xml:space="preserve">한부모가족지원법 수급자                         </t>
    <phoneticPr fontId="9" type="noConversion"/>
  </si>
  <si>
    <t>Total</t>
    <phoneticPr fontId="4" type="noConversion"/>
  </si>
  <si>
    <t>Single parents Family Support Act Recipients</t>
    <phoneticPr fontId="4" type="noConversion"/>
  </si>
  <si>
    <t>가 구 수</t>
    <phoneticPr fontId="9" type="noConversion"/>
  </si>
  <si>
    <r>
      <t xml:space="preserve">가구원수   </t>
    </r>
    <r>
      <rPr>
        <sz val="10"/>
        <rFont val="Arial Narrow"/>
        <family val="2"/>
      </rPr>
      <t>Household members</t>
    </r>
    <phoneticPr fontId="9" type="noConversion"/>
  </si>
  <si>
    <r>
      <t xml:space="preserve">가구원수  </t>
    </r>
    <r>
      <rPr>
        <sz val="10"/>
        <rFont val="Arial Narrow"/>
        <family val="2"/>
      </rPr>
      <t>Household members</t>
    </r>
    <phoneticPr fontId="9" type="noConversion"/>
  </si>
  <si>
    <t>Households</t>
    <phoneticPr fontId="9" type="noConversion"/>
  </si>
  <si>
    <r>
      <t xml:space="preserve">남 </t>
    </r>
    <r>
      <rPr>
        <sz val="10"/>
        <rFont val="Arial Narrow"/>
        <family val="2"/>
      </rPr>
      <t>Male</t>
    </r>
    <phoneticPr fontId="9" type="noConversion"/>
  </si>
  <si>
    <r>
      <t>여</t>
    </r>
    <r>
      <rPr>
        <sz val="10"/>
        <rFont val="Arial Narrow"/>
        <family val="2"/>
      </rPr>
      <t xml:space="preserve"> Female</t>
    </r>
    <phoneticPr fontId="9" type="noConversion"/>
  </si>
  <si>
    <t>국민기초생활보장법 수급자</t>
    <phoneticPr fontId="9" type="noConversion"/>
  </si>
  <si>
    <t xml:space="preserve">국가보훈법 수급자            </t>
    <phoneticPr fontId="9" type="noConversion"/>
  </si>
  <si>
    <t>Basic Livelihood Security law Recipients</t>
    <phoneticPr fontId="9" type="noConversion"/>
  </si>
  <si>
    <t xml:space="preserve">Patriots and veterans affairs law Recipients </t>
    <phoneticPr fontId="4" type="noConversion"/>
  </si>
  <si>
    <t>주 : 2015년부터 가구원수 남/여 구별 기재</t>
    <phoneticPr fontId="9" type="noConversion"/>
  </si>
  <si>
    <t>자료 : 여성가족과</t>
    <phoneticPr fontId="9" type="noConversion"/>
  </si>
  <si>
    <t>38. 헌혈사업실적</t>
    <phoneticPr fontId="9" type="noConversion"/>
  </si>
  <si>
    <t>38.  헌혈사업실적(속)</t>
    <phoneticPr fontId="9" type="noConversion"/>
  </si>
  <si>
    <t>Blood Donation Activties</t>
    <phoneticPr fontId="9" type="noConversion"/>
  </si>
  <si>
    <t>Blood Donation Activties(Cont'd)</t>
    <phoneticPr fontId="9" type="noConversion"/>
  </si>
  <si>
    <t>Unit : Person</t>
  </si>
  <si>
    <t>연 별</t>
    <phoneticPr fontId="9" type="noConversion"/>
  </si>
  <si>
    <t>장 소 별 By place</t>
    <phoneticPr fontId="9" type="noConversion"/>
  </si>
  <si>
    <r>
      <t xml:space="preserve">장 소 별 </t>
    </r>
    <r>
      <rPr>
        <sz val="10"/>
        <rFont val="Arial Narrow"/>
        <family val="2"/>
      </rPr>
      <t>By place</t>
    </r>
    <phoneticPr fontId="9" type="noConversion"/>
  </si>
  <si>
    <r>
      <t>연    령    별</t>
    </r>
    <r>
      <rPr>
        <sz val="10"/>
        <rFont val="Arial Narrow"/>
        <family val="2"/>
      </rPr>
      <t xml:space="preserve">  By age-group </t>
    </r>
    <phoneticPr fontId="9" type="noConversion"/>
  </si>
  <si>
    <t>계</t>
    <phoneticPr fontId="9" type="noConversion"/>
  </si>
  <si>
    <t>남</t>
    <phoneticPr fontId="9" type="noConversion"/>
  </si>
  <si>
    <t>여</t>
    <phoneticPr fontId="9" type="noConversion"/>
  </si>
  <si>
    <t>혈액원</t>
    <phoneticPr fontId="9" type="noConversion"/>
  </si>
  <si>
    <t>헌혈의집
Blood
donation
center</t>
    <phoneticPr fontId="9" type="noConversion"/>
  </si>
  <si>
    <t>가 두
Street
campaign</t>
    <phoneticPr fontId="9" type="noConversion"/>
  </si>
  <si>
    <t>군부대
Military
unit</t>
    <phoneticPr fontId="9" type="noConversion"/>
  </si>
  <si>
    <t>예비군훈련장
Reserve
forces
training
center</t>
    <phoneticPr fontId="9" type="noConversion"/>
  </si>
  <si>
    <t>학  교
School</t>
    <phoneticPr fontId="9" type="noConversion"/>
  </si>
  <si>
    <t>직  장
Company</t>
    <phoneticPr fontId="9" type="noConversion"/>
  </si>
  <si>
    <t xml:space="preserve">기 타
Other  </t>
    <phoneticPr fontId="9" type="noConversion"/>
  </si>
  <si>
    <t>헌혈의집</t>
    <phoneticPr fontId="9" type="noConversion"/>
  </si>
  <si>
    <t>가 두</t>
    <phoneticPr fontId="9" type="noConversion"/>
  </si>
  <si>
    <t>고등학교</t>
    <phoneticPr fontId="4" type="noConversion"/>
  </si>
  <si>
    <t>대학교</t>
    <phoneticPr fontId="4" type="noConversion"/>
  </si>
  <si>
    <t>군부대</t>
    <phoneticPr fontId="4" type="noConversion"/>
  </si>
  <si>
    <t>종교단체</t>
    <phoneticPr fontId="4" type="noConversion"/>
  </si>
  <si>
    <t>일반단체</t>
    <phoneticPr fontId="4" type="noConversion"/>
  </si>
  <si>
    <t>16~19세</t>
    <phoneticPr fontId="9" type="noConversion"/>
  </si>
  <si>
    <t>20~29세</t>
    <phoneticPr fontId="9" type="noConversion"/>
  </si>
  <si>
    <t>30~39세</t>
    <phoneticPr fontId="9" type="noConversion"/>
  </si>
  <si>
    <t>40~49세</t>
    <phoneticPr fontId="9" type="noConversion"/>
  </si>
  <si>
    <t>50~59세</t>
    <phoneticPr fontId="4" type="noConversion"/>
  </si>
  <si>
    <t>60세 이상</t>
    <phoneticPr fontId="9" type="noConversion"/>
  </si>
  <si>
    <t>Male</t>
    <phoneticPr fontId="9" type="noConversion"/>
  </si>
  <si>
    <t>Female</t>
    <phoneticPr fontId="9" type="noConversion"/>
  </si>
  <si>
    <t>Blood
center</t>
    <phoneticPr fontId="9" type="noConversion"/>
  </si>
  <si>
    <t>Blood
donation center</t>
    <phoneticPr fontId="4" type="noConversion"/>
  </si>
  <si>
    <t>Street
campaign</t>
    <phoneticPr fontId="4" type="noConversion"/>
  </si>
  <si>
    <t>High school</t>
    <phoneticPr fontId="4" type="noConversion"/>
  </si>
  <si>
    <t>University</t>
    <phoneticPr fontId="4" type="noConversion"/>
  </si>
  <si>
    <t>Military
body</t>
    <phoneticPr fontId="4" type="noConversion"/>
  </si>
  <si>
    <t>Religious
body</t>
    <phoneticPr fontId="4" type="noConversion"/>
  </si>
  <si>
    <t>General
body</t>
    <phoneticPr fontId="4" type="noConversion"/>
  </si>
  <si>
    <t>Years old</t>
    <phoneticPr fontId="9" type="noConversion"/>
  </si>
  <si>
    <t>Years old
and over</t>
    <phoneticPr fontId="9" type="noConversion"/>
  </si>
  <si>
    <t>직 업 별 By Occupation</t>
    <phoneticPr fontId="9" type="noConversion"/>
  </si>
  <si>
    <t>기    타
Other</t>
    <phoneticPr fontId="9" type="noConversion"/>
  </si>
  <si>
    <t xml:space="preserve"> 연  별 </t>
    <phoneticPr fontId="9" type="noConversion"/>
  </si>
  <si>
    <r>
      <t>직 업 별</t>
    </r>
    <r>
      <rPr>
        <sz val="10"/>
        <rFont val="Arial Narrow"/>
        <family val="2"/>
      </rPr>
      <t xml:space="preserve"> By Occupation</t>
    </r>
    <phoneticPr fontId="9" type="noConversion"/>
  </si>
  <si>
    <r>
      <t xml:space="preserve">혈     액     형     별  </t>
    </r>
    <r>
      <rPr>
        <sz val="10"/>
        <rFont val="Arial Narrow"/>
        <family val="2"/>
      </rPr>
      <t>By type of blood</t>
    </r>
    <phoneticPr fontId="9" type="noConversion"/>
  </si>
  <si>
    <t>학 생
Student</t>
    <phoneticPr fontId="9" type="noConversion"/>
  </si>
  <si>
    <t>공무원
Public
servant</t>
    <phoneticPr fontId="9" type="noConversion"/>
  </si>
  <si>
    <t>회사원
Worker</t>
    <phoneticPr fontId="9" type="noConversion"/>
  </si>
  <si>
    <t>군 인
Soldier</t>
    <phoneticPr fontId="9" type="noConversion"/>
  </si>
  <si>
    <t>학 생</t>
    <phoneticPr fontId="9" type="noConversion"/>
  </si>
  <si>
    <t>공무원</t>
    <phoneticPr fontId="9" type="noConversion"/>
  </si>
  <si>
    <t>회사원</t>
    <phoneticPr fontId="9" type="noConversion"/>
  </si>
  <si>
    <t>군 인</t>
    <phoneticPr fontId="9" type="noConversion"/>
  </si>
  <si>
    <t>자영업</t>
    <phoneticPr fontId="4" type="noConversion"/>
  </si>
  <si>
    <t>종교직</t>
    <phoneticPr fontId="4" type="noConversion"/>
  </si>
  <si>
    <t>가사</t>
    <phoneticPr fontId="4" type="noConversion"/>
  </si>
  <si>
    <t>기타</t>
    <phoneticPr fontId="4" type="noConversion"/>
  </si>
  <si>
    <t>A</t>
    <phoneticPr fontId="9" type="noConversion"/>
  </si>
  <si>
    <t>B</t>
    <phoneticPr fontId="9" type="noConversion"/>
  </si>
  <si>
    <t>O</t>
    <phoneticPr fontId="9" type="noConversion"/>
  </si>
  <si>
    <t>AB</t>
    <phoneticPr fontId="9" type="noConversion"/>
  </si>
  <si>
    <t>Student</t>
    <phoneticPr fontId="4" type="noConversion"/>
  </si>
  <si>
    <t>Public
servant</t>
    <phoneticPr fontId="4" type="noConversion"/>
  </si>
  <si>
    <t>Worker</t>
    <phoneticPr fontId="4" type="noConversion"/>
  </si>
  <si>
    <t>Soldier</t>
    <phoneticPr fontId="4" type="noConversion"/>
  </si>
  <si>
    <t>Self employed</t>
    <phoneticPr fontId="4" type="noConversion"/>
  </si>
  <si>
    <t>Religious</t>
    <phoneticPr fontId="4" type="noConversion"/>
  </si>
  <si>
    <t>House</t>
    <phoneticPr fontId="4" type="noConversion"/>
  </si>
  <si>
    <t>주: 2007년부터 조사 개시</t>
    <phoneticPr fontId="9" type="noConversion"/>
  </si>
  <si>
    <t>주 : 광주전남 통합 자료임</t>
    <phoneticPr fontId="4" type="noConversion"/>
  </si>
  <si>
    <t>주 : 광주전남 통합 자료임</t>
  </si>
  <si>
    <t>자료: 대한적십자사 광주전남혈액원</t>
    <phoneticPr fontId="9" type="noConversion"/>
  </si>
  <si>
    <t>자료: 대한적십자사 「혈액정보통계」</t>
    <phoneticPr fontId="9" type="noConversion"/>
  </si>
  <si>
    <t>38. 헌혈사업실적(속)</t>
    <phoneticPr fontId="9" type="noConversion"/>
  </si>
  <si>
    <t>군부대</t>
    <phoneticPr fontId="9" type="noConversion"/>
  </si>
  <si>
    <t>예비군
훈련장</t>
    <phoneticPr fontId="9" type="noConversion"/>
  </si>
  <si>
    <t>학  교</t>
    <phoneticPr fontId="9" type="noConversion"/>
  </si>
  <si>
    <t>직  장</t>
    <phoneticPr fontId="9" type="noConversion"/>
  </si>
  <si>
    <t xml:space="preserve">기 타 </t>
    <phoneticPr fontId="9" type="noConversion"/>
  </si>
  <si>
    <t>50세 이상</t>
    <phoneticPr fontId="9" type="noConversion"/>
  </si>
  <si>
    <t>Reserve forces
training center</t>
    <phoneticPr fontId="4" type="noConversion"/>
  </si>
  <si>
    <t>School</t>
    <phoneticPr fontId="4" type="noConversion"/>
  </si>
  <si>
    <t>Company</t>
    <phoneticPr fontId="4" type="noConversion"/>
  </si>
  <si>
    <t xml:space="preserve">Other </t>
    <phoneticPr fontId="4" type="noConversion"/>
  </si>
  <si>
    <t>-</t>
    <phoneticPr fontId="9" type="noConversion"/>
  </si>
  <si>
    <t>기    타</t>
    <phoneticPr fontId="9" type="noConversion"/>
  </si>
  <si>
    <t>Other</t>
    <phoneticPr fontId="4" type="noConversion"/>
  </si>
  <si>
    <t>주 : 2018년부터 서식 변경</t>
    <phoneticPr fontId="4" type="noConversion"/>
  </si>
  <si>
    <t>주 : 2018년부터 서식 변경</t>
  </si>
  <si>
    <t>37. 묘지 및 봉안시설(속)</t>
    <phoneticPr fontId="9" type="noConversion"/>
  </si>
  <si>
    <t>Cemeteries, Crematorium and Charnel houses(Cont'd)</t>
    <phoneticPr fontId="9" type="noConversion"/>
  </si>
  <si>
    <t>Unit : Place, 1000㎡</t>
    <phoneticPr fontId="9" type="noConversion"/>
  </si>
  <si>
    <r>
      <t xml:space="preserve">매                       장       </t>
    </r>
    <r>
      <rPr>
        <sz val="10"/>
        <rFont val="Arial Narrow"/>
        <family val="2"/>
      </rPr>
      <t>Cemeteries</t>
    </r>
    <phoneticPr fontId="9" type="noConversion"/>
  </si>
  <si>
    <r>
      <t xml:space="preserve">계       </t>
    </r>
    <r>
      <rPr>
        <sz val="10"/>
        <rFont val="Arial Narrow"/>
        <family val="2"/>
      </rPr>
      <t xml:space="preserve">   Total</t>
    </r>
    <phoneticPr fontId="4" type="noConversion"/>
  </si>
  <si>
    <r>
      <t xml:space="preserve">공설묘지 </t>
    </r>
    <r>
      <rPr>
        <sz val="10"/>
        <rFont val="Arial Narrow"/>
        <family val="2"/>
      </rPr>
      <t xml:space="preserve"> Public cemeteries</t>
    </r>
    <phoneticPr fontId="9" type="noConversion"/>
  </si>
  <si>
    <t>사설묘지</t>
    <phoneticPr fontId="9" type="noConversion"/>
  </si>
  <si>
    <t>개소수</t>
    <phoneticPr fontId="4" type="noConversion"/>
  </si>
  <si>
    <t>면  적</t>
    <phoneticPr fontId="9" type="noConversion"/>
  </si>
  <si>
    <t>분묘설치</t>
    <phoneticPr fontId="9" type="noConversion"/>
  </si>
  <si>
    <t>Area</t>
  </si>
  <si>
    <t>가능기수</t>
    <phoneticPr fontId="9" type="noConversion"/>
  </si>
  <si>
    <t>총면적</t>
  </si>
  <si>
    <t>점유면적</t>
    <phoneticPr fontId="9" type="noConversion"/>
  </si>
  <si>
    <t>Grave</t>
    <phoneticPr fontId="9" type="noConversion"/>
  </si>
  <si>
    <t>Sites</t>
    <phoneticPr fontId="9" type="noConversion"/>
  </si>
  <si>
    <t>Gross</t>
    <phoneticPr fontId="9" type="noConversion"/>
  </si>
  <si>
    <t>Occupied</t>
    <phoneticPr fontId="9" type="noConversion"/>
  </si>
  <si>
    <t>placed</t>
    <phoneticPr fontId="9" type="noConversion"/>
  </si>
  <si>
    <r>
      <t xml:space="preserve">매   장 </t>
    </r>
    <r>
      <rPr>
        <sz val="10"/>
        <rFont val="Arial Narrow"/>
        <family val="2"/>
      </rPr>
      <t xml:space="preserve">  Cemeteries</t>
    </r>
    <phoneticPr fontId="9" type="noConversion"/>
  </si>
  <si>
    <r>
      <t>화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장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설</t>
    </r>
    <r>
      <rPr>
        <sz val="10"/>
        <rFont val="Arial Narrow"/>
        <family val="2"/>
      </rPr>
      <t xml:space="preserve">     Crematorium</t>
    </r>
    <phoneticPr fontId="9" type="noConversion"/>
  </si>
  <si>
    <r>
      <t xml:space="preserve">사설묘지 </t>
    </r>
    <r>
      <rPr>
        <sz val="10"/>
        <rFont val="Arial Narrow"/>
        <family val="2"/>
      </rPr>
      <t xml:space="preserve"> Private cemeteries</t>
    </r>
    <phoneticPr fontId="9" type="noConversion"/>
  </si>
  <si>
    <t>공  설</t>
    <phoneticPr fontId="9" type="noConversion"/>
  </si>
  <si>
    <t>사   설</t>
    <phoneticPr fontId="9" type="noConversion"/>
  </si>
  <si>
    <t>Public</t>
  </si>
  <si>
    <t>Private</t>
  </si>
  <si>
    <t>화로수</t>
    <phoneticPr fontId="9" type="noConversion"/>
  </si>
  <si>
    <t>Brazier</t>
    <phoneticPr fontId="9" type="noConversion"/>
  </si>
  <si>
    <r>
      <t xml:space="preserve">봉   안   당          </t>
    </r>
    <r>
      <rPr>
        <sz val="10"/>
        <rFont val="Arial Narrow"/>
        <family val="2"/>
      </rPr>
      <t xml:space="preserve">   Charnel houses</t>
    </r>
    <phoneticPr fontId="9" type="noConversion"/>
  </si>
  <si>
    <t>개소수</t>
    <phoneticPr fontId="9" type="noConversion"/>
  </si>
  <si>
    <t>총봉안능력(기)</t>
  </si>
  <si>
    <t>봉안기수</t>
    <phoneticPr fontId="9" type="noConversion"/>
  </si>
  <si>
    <t>Total capacity</t>
  </si>
  <si>
    <t>Deposited</t>
    <phoneticPr fontId="9" type="noConversion"/>
  </si>
  <si>
    <t>소 계</t>
    <phoneticPr fontId="9" type="noConversion"/>
  </si>
  <si>
    <t>공설_x000D_</t>
    <phoneticPr fontId="9" type="noConversion"/>
  </si>
  <si>
    <t>사설</t>
    <phoneticPr fontId="9" type="noConversion"/>
  </si>
  <si>
    <t>소계</t>
  </si>
  <si>
    <t>공설</t>
  </si>
  <si>
    <t>사설</t>
  </si>
  <si>
    <t>Sub-total</t>
    <phoneticPr fontId="9" type="noConversion"/>
  </si>
  <si>
    <t>Public</t>
    <phoneticPr fontId="9" type="noConversion"/>
  </si>
  <si>
    <t>Private</t>
    <phoneticPr fontId="9" type="noConversion"/>
  </si>
  <si>
    <t>주 : 2018년부터 서식변경</t>
    <phoneticPr fontId="4" type="noConversion"/>
  </si>
  <si>
    <t>자료: 노인장애인과</t>
    <phoneticPr fontId="9" type="noConversion"/>
  </si>
  <si>
    <t>38.  헌혈사업실적(속)</t>
    <phoneticPr fontId="9" type="noConversion"/>
  </si>
  <si>
    <t>39. 방문건강관리 사업실적</t>
    <phoneticPr fontId="9" type="noConversion"/>
  </si>
  <si>
    <t>Home Visiting Health Service</t>
    <phoneticPr fontId="62" type="noConversion"/>
  </si>
  <si>
    <t>단위 : 개소, 명, 건수</t>
    <phoneticPr fontId="62" type="noConversion"/>
  </si>
  <si>
    <t>Unit : Number, Person, Case</t>
    <phoneticPr fontId="62" type="noConversion"/>
  </si>
  <si>
    <t>연별</t>
    <phoneticPr fontId="62" type="noConversion"/>
  </si>
  <si>
    <r>
      <t xml:space="preserve">가 정 방 문  </t>
    </r>
    <r>
      <rPr>
        <sz val="10"/>
        <rFont val="Arial Narrow"/>
        <family val="2"/>
      </rPr>
      <t>Home visiting</t>
    </r>
    <phoneticPr fontId="62" type="noConversion"/>
  </si>
  <si>
    <t>등록가구</t>
    <phoneticPr fontId="62" type="noConversion"/>
  </si>
  <si>
    <t>방문건수</t>
    <phoneticPr fontId="62" type="noConversion"/>
  </si>
  <si>
    <t>질환별 방문간호 환자수</t>
    <phoneticPr fontId="62" type="noConversion"/>
  </si>
  <si>
    <t>Registered
households</t>
    <phoneticPr fontId="4" type="noConversion"/>
  </si>
  <si>
    <t>No. of
Visitings</t>
    <phoneticPr fontId="4" type="noConversion"/>
  </si>
  <si>
    <t>암</t>
    <phoneticPr fontId="62" type="noConversion"/>
  </si>
  <si>
    <t>당뇨병</t>
    <phoneticPr fontId="62" type="noConversion"/>
  </si>
  <si>
    <t>고혈압</t>
    <phoneticPr fontId="62" type="noConversion"/>
  </si>
  <si>
    <t>Year</t>
    <phoneticPr fontId="62" type="noConversion"/>
  </si>
  <si>
    <t>Cancer</t>
    <phoneticPr fontId="4" type="noConversion"/>
  </si>
  <si>
    <t>Diabetes</t>
    <phoneticPr fontId="4" type="noConversion"/>
  </si>
  <si>
    <t>Hypertension</t>
    <phoneticPr fontId="4" type="noConversion"/>
  </si>
  <si>
    <r>
      <t>가 정 방 문</t>
    </r>
    <r>
      <rPr>
        <sz val="10"/>
        <rFont val="Arial Narrow"/>
        <family val="2"/>
      </rPr>
      <t xml:space="preserve">  Home visiting </t>
    </r>
    <phoneticPr fontId="62" type="noConversion"/>
  </si>
  <si>
    <t>보건소 내외
서비스연계 건수</t>
    <phoneticPr fontId="62" type="noConversion"/>
  </si>
  <si>
    <t>관절염</t>
    <phoneticPr fontId="62" type="noConversion"/>
  </si>
  <si>
    <t>뇌졸중</t>
    <phoneticPr fontId="62" type="noConversion"/>
  </si>
  <si>
    <t>치 매</t>
    <phoneticPr fontId="62" type="noConversion"/>
  </si>
  <si>
    <t>정신질환</t>
    <phoneticPr fontId="62" type="noConversion"/>
  </si>
  <si>
    <t>기 타</t>
    <phoneticPr fontId="62" type="noConversion"/>
  </si>
  <si>
    <t>No. of connection service of health center inside and out</t>
    <phoneticPr fontId="62" type="noConversion"/>
  </si>
  <si>
    <t>Arthritis</t>
    <phoneticPr fontId="4" type="noConversion"/>
  </si>
  <si>
    <t>Apoplexy</t>
    <phoneticPr fontId="4" type="noConversion"/>
  </si>
  <si>
    <t>Dementia</t>
    <phoneticPr fontId="4" type="noConversion"/>
  </si>
  <si>
    <t>Mental illness</t>
    <phoneticPr fontId="4" type="noConversion"/>
  </si>
  <si>
    <t>자료 : 건강증진과</t>
    <phoneticPr fontId="62" type="noConversion"/>
  </si>
  <si>
    <t>40. 건강생활 실천교육</t>
    <phoneticPr fontId="9" type="noConversion"/>
  </si>
  <si>
    <t>Health Life Practice</t>
    <phoneticPr fontId="9" type="noConversion"/>
  </si>
  <si>
    <t>단위 : 명</t>
    <phoneticPr fontId="9" type="noConversion"/>
  </si>
  <si>
    <t>Unit : Person</t>
    <phoneticPr fontId="9" type="noConversion"/>
  </si>
  <si>
    <t>연  별</t>
    <phoneticPr fontId="9" type="noConversion"/>
  </si>
  <si>
    <t>합 계</t>
    <phoneticPr fontId="9" type="noConversion"/>
  </si>
  <si>
    <t>금 연</t>
    <phoneticPr fontId="9" type="noConversion"/>
  </si>
  <si>
    <t>영 양</t>
    <phoneticPr fontId="9" type="noConversion"/>
  </si>
  <si>
    <t>절 주</t>
    <phoneticPr fontId="9" type="noConversion"/>
  </si>
  <si>
    <t>운 동</t>
    <phoneticPr fontId="9" type="noConversion"/>
  </si>
  <si>
    <t>Year</t>
    <phoneticPr fontId="9" type="noConversion"/>
  </si>
  <si>
    <t>Total</t>
    <phoneticPr fontId="4" type="noConversion"/>
  </si>
  <si>
    <t>Refrain of
smoking</t>
    <phoneticPr fontId="4" type="noConversion"/>
  </si>
  <si>
    <t>Nutrition</t>
    <phoneticPr fontId="4" type="noConversion"/>
  </si>
  <si>
    <t>Temperance</t>
    <phoneticPr fontId="4" type="noConversion"/>
  </si>
  <si>
    <t>Exercise</t>
    <phoneticPr fontId="4" type="noConversion"/>
  </si>
  <si>
    <t>연  별</t>
    <phoneticPr fontId="9" type="noConversion"/>
  </si>
  <si>
    <t>구강보건</t>
    <phoneticPr fontId="9" type="noConversion"/>
  </si>
  <si>
    <t>안전관리(응급처치)</t>
    <phoneticPr fontId="9" type="noConversion"/>
  </si>
  <si>
    <t>약 물 오남용</t>
    <phoneticPr fontId="9" type="noConversion"/>
  </si>
  <si>
    <t>성교육</t>
    <phoneticPr fontId="9" type="noConversion"/>
  </si>
  <si>
    <t>위생(식품안전)교육</t>
    <phoneticPr fontId="9" type="noConversion"/>
  </si>
  <si>
    <t>Year</t>
    <phoneticPr fontId="9" type="noConversion"/>
  </si>
  <si>
    <t>Oral health</t>
    <phoneticPr fontId="4" type="noConversion"/>
  </si>
  <si>
    <t>Emergency
medical treatment</t>
    <phoneticPr fontId="4" type="noConversion"/>
  </si>
  <si>
    <t xml:space="preserve">Drugstuffs abuse </t>
    <phoneticPr fontId="4" type="noConversion"/>
  </si>
  <si>
    <t>Sex education</t>
    <phoneticPr fontId="4" type="noConversion"/>
  </si>
  <si>
    <t>Sanitation Food safety</t>
    <phoneticPr fontId="4" type="noConversion"/>
  </si>
  <si>
    <t>자료 : 건강증진과</t>
    <phoneticPr fontId="9" type="noConversion"/>
  </si>
  <si>
    <t>41. 성인병예방 및 관리교육</t>
    <phoneticPr fontId="9" type="noConversion"/>
  </si>
  <si>
    <t>Adult Disease Prevention</t>
    <phoneticPr fontId="9" type="noConversion"/>
  </si>
  <si>
    <t>단위 : 명</t>
    <phoneticPr fontId="9" type="noConversion"/>
  </si>
  <si>
    <t>Unit : Person</t>
    <phoneticPr fontId="9" type="noConversion"/>
  </si>
  <si>
    <t>연  별</t>
    <phoneticPr fontId="9" type="noConversion"/>
  </si>
  <si>
    <t>합  계</t>
    <phoneticPr fontId="9" type="noConversion"/>
  </si>
  <si>
    <t>고혈압</t>
    <phoneticPr fontId="9" type="noConversion"/>
  </si>
  <si>
    <t>당 뇨</t>
    <phoneticPr fontId="9" type="noConversion"/>
  </si>
  <si>
    <t>비만· 고지혈증</t>
    <phoneticPr fontId="9" type="noConversion"/>
  </si>
  <si>
    <t>암예방</t>
    <phoneticPr fontId="9" type="noConversion"/>
  </si>
  <si>
    <t>Year</t>
    <phoneticPr fontId="9" type="noConversion"/>
  </si>
  <si>
    <t>Total</t>
    <phoneticPr fontId="4" type="noConversion"/>
  </si>
  <si>
    <t>Hypertension</t>
    <phoneticPr fontId="4" type="noConversion"/>
  </si>
  <si>
    <t>Diabetes
mellitus</t>
    <phoneticPr fontId="4" type="noConversion"/>
  </si>
  <si>
    <t>Obesity· 
Hyper lipidemia</t>
    <phoneticPr fontId="4" type="noConversion"/>
  </si>
  <si>
    <t xml:space="preserve">Cancer </t>
    <phoneticPr fontId="4" type="noConversion"/>
  </si>
  <si>
    <t>아토피질환
(환경성질환)</t>
    <phoneticPr fontId="9" type="noConversion"/>
  </si>
  <si>
    <t>뇌심혈관계
질  환</t>
    <phoneticPr fontId="9" type="noConversion"/>
  </si>
  <si>
    <t>소화기계질환</t>
    <phoneticPr fontId="9" type="noConversion"/>
  </si>
  <si>
    <t>치 매</t>
    <phoneticPr fontId="9" type="noConversion"/>
  </si>
  <si>
    <t>기 타</t>
    <phoneticPr fontId="9" type="noConversion"/>
  </si>
  <si>
    <t>Atopy</t>
    <phoneticPr fontId="4" type="noConversion"/>
  </si>
  <si>
    <t>Cerebrovascu
lar diseases</t>
    <phoneticPr fontId="4" type="noConversion"/>
  </si>
  <si>
    <t>Diseases of
the digestive</t>
    <phoneticPr fontId="4" type="noConversion"/>
  </si>
  <si>
    <t>Dementia</t>
    <phoneticPr fontId="4" type="noConversion"/>
  </si>
  <si>
    <t>Others</t>
    <phoneticPr fontId="4" type="noConversion"/>
  </si>
  <si>
    <t>자료 : 건강증진과</t>
    <phoneticPr fontId="9" type="noConversion"/>
  </si>
  <si>
    <t>42. 어  린  이  집</t>
    <phoneticPr fontId="9" type="noConversion"/>
  </si>
  <si>
    <t xml:space="preserve"> Childcare Facilities</t>
    <phoneticPr fontId="4" type="noConversion"/>
  </si>
  <si>
    <t>단위 : 개소, 명</t>
    <phoneticPr fontId="4" type="noConversion"/>
  </si>
  <si>
    <t>Unit : Number, Person</t>
    <phoneticPr fontId="4" type="noConversion"/>
  </si>
  <si>
    <t>연 별</t>
    <phoneticPr fontId="4" type="noConversion"/>
  </si>
  <si>
    <t xml:space="preserve">어린이집수 </t>
    <phoneticPr fontId="4" type="noConversion"/>
  </si>
  <si>
    <t>Childcare Facilities</t>
    <phoneticPr fontId="4" type="noConversion"/>
  </si>
  <si>
    <t>합계</t>
    <phoneticPr fontId="4" type="noConversion"/>
  </si>
  <si>
    <t>국공립</t>
    <phoneticPr fontId="4" type="noConversion"/>
  </si>
  <si>
    <t>법인</t>
    <phoneticPr fontId="4" type="noConversion"/>
  </si>
  <si>
    <r>
      <t>민간</t>
    </r>
    <r>
      <rPr>
        <sz val="10"/>
        <rFont val="Arial Narrow"/>
        <family val="2"/>
      </rPr>
      <t xml:space="preserve">   Private</t>
    </r>
    <phoneticPr fontId="4" type="noConversion"/>
  </si>
  <si>
    <t>협동</t>
    <phoneticPr fontId="4" type="noConversion"/>
  </si>
  <si>
    <t>직장</t>
    <phoneticPr fontId="4" type="noConversion"/>
  </si>
  <si>
    <t>가정</t>
    <phoneticPr fontId="4" type="noConversion"/>
  </si>
  <si>
    <t>소계</t>
    <phoneticPr fontId="4" type="noConversion"/>
  </si>
  <si>
    <t>개인</t>
    <phoneticPr fontId="4" type="noConversion"/>
  </si>
  <si>
    <t>단체(법인외)</t>
    <phoneticPr fontId="4" type="noConversion"/>
  </si>
  <si>
    <t>Public</t>
    <phoneticPr fontId="4" type="noConversion"/>
  </si>
  <si>
    <t>Corporation</t>
    <phoneticPr fontId="4" type="noConversion"/>
  </si>
  <si>
    <t>Sub-total</t>
    <phoneticPr fontId="4" type="noConversion"/>
  </si>
  <si>
    <t>Individual</t>
    <phoneticPr fontId="4" type="noConversion"/>
  </si>
  <si>
    <t>Non-
Corporation</t>
    <phoneticPr fontId="4" type="noConversion"/>
  </si>
  <si>
    <t>Parents-teacher Coorperation</t>
    <phoneticPr fontId="4" type="noConversion"/>
  </si>
  <si>
    <t>Workshop</t>
    <phoneticPr fontId="4" type="noConversion"/>
  </si>
  <si>
    <t>Home</t>
    <phoneticPr fontId="4" type="noConversion"/>
  </si>
  <si>
    <t>Year</t>
    <phoneticPr fontId="4" type="noConversion"/>
  </si>
  <si>
    <t xml:space="preserve">보육아동수 </t>
    <phoneticPr fontId="4" type="noConversion"/>
  </si>
  <si>
    <t>Accommodated children</t>
    <phoneticPr fontId="4" type="noConversion"/>
  </si>
  <si>
    <r>
      <t xml:space="preserve">민간  </t>
    </r>
    <r>
      <rPr>
        <sz val="10"/>
        <rFont val="Arial Narrow"/>
        <family val="2"/>
      </rPr>
      <t xml:space="preserve"> Private</t>
    </r>
    <phoneticPr fontId="4" type="noConversion"/>
  </si>
  <si>
    <t>Corpora
-tion</t>
    <phoneticPr fontId="4" type="noConversion"/>
  </si>
  <si>
    <t>Sub-
total</t>
    <phoneticPr fontId="4" type="noConversion"/>
  </si>
  <si>
    <t>자료 : 여성가족과</t>
    <phoneticPr fontId="4" type="noConversion"/>
  </si>
  <si>
    <t>43. 자원봉사자 현황</t>
    <phoneticPr fontId="9" type="noConversion"/>
  </si>
  <si>
    <t>Volunteers</t>
    <phoneticPr fontId="9" type="noConversion"/>
  </si>
  <si>
    <t>단위 :  명</t>
  </si>
  <si>
    <r>
      <t>성별</t>
    </r>
    <r>
      <rPr>
        <sz val="10"/>
        <rFont val="Arial Narrow"/>
        <family val="2"/>
      </rPr>
      <t xml:space="preserve"> by Gender</t>
    </r>
    <phoneticPr fontId="9" type="noConversion"/>
  </si>
  <si>
    <r>
      <t>연령별</t>
    </r>
    <r>
      <rPr>
        <sz val="10"/>
        <rFont val="Arial Narrow"/>
        <family val="2"/>
      </rPr>
      <t xml:space="preserve"> by age</t>
    </r>
    <phoneticPr fontId="9" type="noConversion"/>
  </si>
  <si>
    <t>19세이하</t>
    <phoneticPr fontId="9" type="noConversion"/>
  </si>
  <si>
    <t>20~29</t>
    <phoneticPr fontId="9" type="noConversion"/>
  </si>
  <si>
    <t>30~39</t>
    <phoneticPr fontId="9" type="noConversion"/>
  </si>
  <si>
    <t>40~49</t>
    <phoneticPr fontId="9" type="noConversion"/>
  </si>
  <si>
    <t>50~59</t>
    <phoneticPr fontId="9" type="noConversion"/>
  </si>
  <si>
    <t>60~69</t>
    <phoneticPr fontId="9" type="noConversion"/>
  </si>
  <si>
    <t>70세이상</t>
    <phoneticPr fontId="9" type="noConversion"/>
  </si>
  <si>
    <t>자료: 사회복지과</t>
    <phoneticPr fontId="9" type="noConversion"/>
  </si>
  <si>
    <r>
      <rPr>
        <sz val="10"/>
        <rFont val="돋움"/>
        <family val="3"/>
        <charset val="129"/>
      </rPr>
      <t>주</t>
    </r>
    <r>
      <rPr>
        <sz val="10"/>
        <rFont val="Arial Narrow"/>
        <family val="2"/>
      </rPr>
      <t>1) 2019</t>
    </r>
    <r>
      <rPr>
        <sz val="10"/>
        <rFont val="돋움"/>
        <family val="3"/>
        <charset val="129"/>
      </rPr>
      <t>년부터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남녀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구분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삭제</t>
    </r>
    <r>
      <rPr>
        <sz val="10"/>
        <rFont val="Arial Narrow"/>
        <family val="2"/>
      </rPr>
      <t xml:space="preserve">,  </t>
    </r>
    <r>
      <rPr>
        <sz val="10"/>
        <rFont val="돋움"/>
        <family val="3"/>
        <charset val="129"/>
      </rPr>
      <t>목포시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관내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의료기관</t>
    </r>
    <r>
      <rPr>
        <sz val="10"/>
        <rFont val="Arial Narrow"/>
        <family val="2"/>
      </rPr>
      <t>+</t>
    </r>
    <r>
      <rPr>
        <sz val="10"/>
        <rFont val="돋움"/>
        <family val="3"/>
        <charset val="129"/>
      </rPr>
      <t>보건소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접종자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건수로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작성</t>
    </r>
    <r>
      <rPr>
        <sz val="10"/>
        <rFont val="Arial Narrow"/>
        <family val="2"/>
      </rPr>
      <t xml:space="preserve">, 
</t>
    </r>
    <r>
      <rPr>
        <sz val="10"/>
        <rFont val="돋움"/>
        <family val="3"/>
        <charset val="129"/>
      </rPr>
      <t>주</t>
    </r>
    <r>
      <rPr>
        <sz val="10"/>
        <rFont val="Arial Narrow"/>
        <family val="2"/>
      </rPr>
      <t xml:space="preserve">2) </t>
    </r>
    <r>
      <rPr>
        <sz val="10"/>
        <rFont val="돋움"/>
        <family val="3"/>
        <charset val="129"/>
      </rPr>
      <t>기타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항목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추가</t>
    </r>
    <r>
      <rPr>
        <b/>
        <sz val="10"/>
        <rFont val="Arial Narrow"/>
        <family val="2"/>
      </rPr>
      <t xml:space="preserve">   *</t>
    </r>
    <r>
      <rPr>
        <sz val="10"/>
        <rFont val="돋움"/>
        <family val="3"/>
        <charset val="129"/>
      </rPr>
      <t>기타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항목</t>
    </r>
    <r>
      <rPr>
        <sz val="10"/>
        <rFont val="Arial Narrow"/>
        <family val="2"/>
      </rPr>
      <t xml:space="preserve"> : </t>
    </r>
    <r>
      <rPr>
        <sz val="10"/>
        <rFont val="돋움"/>
        <family val="3"/>
        <charset val="129"/>
      </rPr>
      <t>필수예방접종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백신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중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나열되지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않은</t>
    </r>
    <r>
      <rPr>
        <sz val="10"/>
        <rFont val="Arial Narrow"/>
        <family val="2"/>
      </rPr>
      <t xml:space="preserve"> A</t>
    </r>
    <r>
      <rPr>
        <sz val="10"/>
        <rFont val="돋움"/>
        <family val="3"/>
        <charset val="129"/>
      </rPr>
      <t>형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간염</t>
    </r>
    <r>
      <rPr>
        <sz val="10"/>
        <rFont val="Arial Narrow"/>
        <family val="2"/>
      </rPr>
      <t xml:space="preserve">(HepA), Td, Tdap, </t>
    </r>
    <r>
      <rPr>
        <sz val="10"/>
        <rFont val="돋움"/>
        <family val="3"/>
        <charset val="129"/>
      </rPr>
      <t>사람유두종바이러스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등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포함</t>
    </r>
    <r>
      <rPr>
        <sz val="10"/>
        <rFont val="Arial Narrow"/>
        <family val="2"/>
      </rPr>
      <t xml:space="preserve">)
</t>
    </r>
    <phoneticPr fontId="4" type="noConversion"/>
  </si>
  <si>
    <t>11. 결 핵 환 자 현 황</t>
    <phoneticPr fontId="9" type="noConversion"/>
  </si>
  <si>
    <t>11. 결 핵 환 자 현 황 (속)</t>
    <phoneticPr fontId="9" type="noConversion"/>
  </si>
  <si>
    <t>Registered Tuberculosis Patients at Health Centers</t>
    <phoneticPr fontId="9" type="noConversion"/>
  </si>
  <si>
    <t>Registered Tuberculosis Patients at Health Centers (Cont'd)</t>
    <phoneticPr fontId="9" type="noConversion"/>
  </si>
  <si>
    <t>단위 : 명, 건수</t>
    <phoneticPr fontId="9" type="noConversion"/>
  </si>
  <si>
    <t>Unit : Person, Case</t>
    <phoneticPr fontId="9" type="noConversion"/>
  </si>
  <si>
    <t>연별</t>
    <phoneticPr fontId="9" type="noConversion"/>
  </si>
  <si>
    <r>
      <t xml:space="preserve">당해연도 등록(신고)된 결핵 환자수
</t>
    </r>
    <r>
      <rPr>
        <sz val="10"/>
        <rFont val="Arial Narrow"/>
        <family val="2"/>
      </rPr>
      <t>NO. of Tuberculosis patients registered(declared) the current year</t>
    </r>
    <phoneticPr fontId="9" type="noConversion"/>
  </si>
  <si>
    <t>과거 
치료 
여부 
불명확</t>
    <phoneticPr fontId="9" type="noConversion"/>
  </si>
  <si>
    <t>기타</t>
    <phoneticPr fontId="9" type="noConversion"/>
  </si>
  <si>
    <r>
      <t xml:space="preserve">당해연도 보건소 결핵검진 실적
</t>
    </r>
    <r>
      <rPr>
        <sz val="10"/>
        <rFont val="Arial Narrow"/>
        <family val="2"/>
      </rPr>
      <t>Examination for tuberculosis at health centers the current year</t>
    </r>
    <phoneticPr fontId="9" type="noConversion"/>
  </si>
  <si>
    <t>합   계</t>
    <phoneticPr fontId="9" type="noConversion"/>
  </si>
  <si>
    <t>신환자</t>
    <phoneticPr fontId="9" type="noConversion"/>
  </si>
  <si>
    <t>재치료자    Retreatment</t>
    <phoneticPr fontId="9" type="noConversion"/>
  </si>
  <si>
    <r>
      <t xml:space="preserve">검사건수  </t>
    </r>
    <r>
      <rPr>
        <sz val="10"/>
        <rFont val="Arial Narrow"/>
        <family val="2"/>
      </rPr>
      <t xml:space="preserve"> case of the exam</t>
    </r>
    <phoneticPr fontId="4" type="noConversion"/>
  </si>
  <si>
    <r>
      <t xml:space="preserve">발견환자수  </t>
    </r>
    <r>
      <rPr>
        <sz val="10"/>
        <rFont val="Arial Narrow"/>
        <family val="2"/>
      </rPr>
      <t xml:space="preserve"> NO. of patients discovered</t>
    </r>
    <phoneticPr fontId="9" type="noConversion"/>
  </si>
  <si>
    <t>요관찰</t>
    <phoneticPr fontId="9" type="noConversion"/>
  </si>
  <si>
    <t>Total</t>
    <phoneticPr fontId="9" type="noConversion"/>
  </si>
  <si>
    <t>재발자</t>
    <phoneticPr fontId="9" type="noConversion"/>
  </si>
  <si>
    <t>실패후    재치료자</t>
    <phoneticPr fontId="9" type="noConversion"/>
  </si>
  <si>
    <t>중단후    재치료자</t>
    <phoneticPr fontId="9" type="noConversion"/>
  </si>
  <si>
    <t>이전
치료 결과  불명확</t>
    <phoneticPr fontId="9" type="noConversion"/>
  </si>
  <si>
    <r>
      <t xml:space="preserve">합계 </t>
    </r>
    <r>
      <rPr>
        <sz val="10"/>
        <rFont val="Arial Narrow"/>
        <family val="2"/>
      </rPr>
      <t xml:space="preserve">  Total</t>
    </r>
    <phoneticPr fontId="9" type="noConversion"/>
  </si>
  <si>
    <t xml:space="preserve">X-검사         </t>
    <phoneticPr fontId="9" type="noConversion"/>
  </si>
  <si>
    <t xml:space="preserve">객담검사    </t>
    <phoneticPr fontId="9" type="noConversion"/>
  </si>
  <si>
    <r>
      <t xml:space="preserve">합계  </t>
    </r>
    <r>
      <rPr>
        <sz val="10"/>
        <rFont val="Arial Narrow"/>
        <family val="2"/>
      </rPr>
      <t xml:space="preserve"> Total</t>
    </r>
    <phoneticPr fontId="9" type="noConversion"/>
  </si>
  <si>
    <t>도말 양성</t>
    <phoneticPr fontId="9" type="noConversion"/>
  </si>
  <si>
    <t>도말 음성</t>
    <phoneticPr fontId="9" type="noConversion"/>
  </si>
  <si>
    <t>Year</t>
    <phoneticPr fontId="9" type="noConversion"/>
  </si>
  <si>
    <t>남</t>
    <phoneticPr fontId="9" type="noConversion"/>
  </si>
  <si>
    <t>여</t>
    <phoneticPr fontId="9" type="noConversion"/>
  </si>
  <si>
    <t>New
registration</t>
    <phoneticPr fontId="9" type="noConversion"/>
  </si>
  <si>
    <t>계</t>
    <phoneticPr fontId="9" type="noConversion"/>
  </si>
  <si>
    <t>Relapse</t>
    <phoneticPr fontId="9" type="noConversion"/>
  </si>
  <si>
    <t>Treatment after failure</t>
    <phoneticPr fontId="9" type="noConversion"/>
  </si>
  <si>
    <t>Treatment  after default</t>
    <phoneticPr fontId="9" type="noConversion"/>
  </si>
  <si>
    <t>X-ray
inspection</t>
    <phoneticPr fontId="4" type="noConversion"/>
  </si>
  <si>
    <t>Exam of the
Sputum</t>
    <phoneticPr fontId="4" type="noConversion"/>
  </si>
  <si>
    <t>Smear positive</t>
    <phoneticPr fontId="9" type="noConversion"/>
  </si>
  <si>
    <t>Smear negative</t>
    <phoneticPr fontId="9" type="noConversion"/>
  </si>
  <si>
    <t>Male</t>
    <phoneticPr fontId="4" type="noConversion"/>
  </si>
  <si>
    <t>Female</t>
    <phoneticPr fontId="4" type="noConversion"/>
  </si>
  <si>
    <t>Surveilance</t>
    <phoneticPr fontId="4" type="noConversion"/>
  </si>
  <si>
    <r>
      <t xml:space="preserve">당해연도 결핵예방 접종실적
</t>
    </r>
    <r>
      <rPr>
        <sz val="10"/>
        <rFont val="Arial Narrow"/>
        <family val="2"/>
      </rPr>
      <t xml:space="preserve">Actual results BCG vaccinations prevention of tuberculosis the current year               </t>
    </r>
    <r>
      <rPr>
        <sz val="10"/>
        <rFont val="나눔고딕"/>
        <family val="3"/>
        <charset val="129"/>
      </rPr>
      <t xml:space="preserve">                 </t>
    </r>
    <phoneticPr fontId="9" type="noConversion"/>
  </si>
  <si>
    <r>
      <t xml:space="preserve">당해연도 결핵예방 접종실적
</t>
    </r>
    <r>
      <rPr>
        <sz val="10"/>
        <rFont val="Arial Narrow"/>
        <family val="2"/>
      </rPr>
      <t xml:space="preserve">Actual results BCG vaccinations prevention of tuberculosis the current year                                </t>
    </r>
    <phoneticPr fontId="9" type="noConversion"/>
  </si>
  <si>
    <r>
      <t xml:space="preserve">합계  </t>
    </r>
    <r>
      <rPr>
        <sz val="10"/>
        <rFont val="Arial Narrow"/>
        <family val="2"/>
      </rPr>
      <t>Total</t>
    </r>
    <phoneticPr fontId="9" type="noConversion"/>
  </si>
  <si>
    <r>
      <t>보건소</t>
    </r>
    <r>
      <rPr>
        <sz val="10"/>
        <rFont val="Arial Narrow"/>
        <family val="2"/>
      </rPr>
      <t xml:space="preserve">  Health center Cured</t>
    </r>
    <phoneticPr fontId="9" type="noConversion"/>
  </si>
  <si>
    <r>
      <t xml:space="preserve">병∙의원  </t>
    </r>
    <r>
      <rPr>
        <sz val="10"/>
        <rFont val="Arial Narrow"/>
        <family val="2"/>
      </rPr>
      <t xml:space="preserve"> Hospital  &amp;  Clinics</t>
    </r>
    <phoneticPr fontId="4" type="noConversion"/>
  </si>
  <si>
    <t>여</t>
    <phoneticPr fontId="4" type="noConversion"/>
  </si>
  <si>
    <t>미취학아동</t>
    <phoneticPr fontId="9" type="noConversion"/>
  </si>
  <si>
    <t>취학 아동</t>
    <phoneticPr fontId="9" type="noConversion"/>
  </si>
  <si>
    <t xml:space="preserve">미취학 아동                          </t>
    <phoneticPr fontId="9" type="noConversion"/>
  </si>
  <si>
    <t>Children not in school</t>
    <phoneticPr fontId="9" type="noConversion"/>
  </si>
  <si>
    <t>Children in school</t>
    <phoneticPr fontId="9" type="noConversion"/>
  </si>
  <si>
    <r>
      <t>남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 xml:space="preserve"> </t>
    </r>
    <r>
      <rPr>
        <sz val="10"/>
        <rFont val="Arial Narrow"/>
        <family val="2"/>
      </rPr>
      <t>Male</t>
    </r>
    <phoneticPr fontId="4" type="noConversion"/>
  </si>
  <si>
    <r>
      <rPr>
        <sz val="10"/>
        <rFont val="나눔고딕"/>
        <family val="3"/>
        <charset val="129"/>
      </rPr>
      <t xml:space="preserve">여 </t>
    </r>
    <r>
      <rPr>
        <sz val="10"/>
        <rFont val="Arial Narrow"/>
        <family val="2"/>
      </rPr>
      <t xml:space="preserve"> Female</t>
    </r>
    <phoneticPr fontId="4" type="noConversion"/>
  </si>
  <si>
    <t>Children not in school</t>
    <phoneticPr fontId="4" type="noConversion"/>
  </si>
  <si>
    <t>주 : 2014년부터 서식변경됨</t>
    <phoneticPr fontId="9" type="noConversion"/>
  </si>
  <si>
    <t>자료 : 건강증진과</t>
    <phoneticPr fontId="9" type="noConversion"/>
  </si>
  <si>
    <t>-</t>
    <phoneticPr fontId="4" type="noConversion"/>
  </si>
  <si>
    <t>34. 장애인 등록현황</t>
    <phoneticPr fontId="9" type="noConversion"/>
  </si>
  <si>
    <t>Registered Disabled Persons</t>
    <phoneticPr fontId="9" type="noConversion"/>
  </si>
  <si>
    <t>단위 : 명</t>
    <phoneticPr fontId="9" type="noConversion"/>
  </si>
  <si>
    <t>Unit : Person</t>
    <phoneticPr fontId="9" type="noConversion"/>
  </si>
  <si>
    <t>연   별</t>
    <phoneticPr fontId="9" type="noConversion"/>
  </si>
  <si>
    <t>장애인</t>
    <phoneticPr fontId="9" type="noConversion"/>
  </si>
  <si>
    <r>
      <t xml:space="preserve">장  애  유  형 </t>
    </r>
    <r>
      <rPr>
        <sz val="10"/>
        <rFont val="Arial Narrow"/>
        <family val="2"/>
      </rPr>
      <t xml:space="preserve"> By type of the disabled</t>
    </r>
    <phoneticPr fontId="9" type="noConversion"/>
  </si>
  <si>
    <t>등록수</t>
    <phoneticPr fontId="9" type="noConversion"/>
  </si>
  <si>
    <t>지체장애</t>
    <phoneticPr fontId="9" type="noConversion"/>
  </si>
  <si>
    <t>뇌병변</t>
    <phoneticPr fontId="9" type="noConversion"/>
  </si>
  <si>
    <t>시각</t>
    <phoneticPr fontId="9" type="noConversion"/>
  </si>
  <si>
    <t>청각</t>
    <phoneticPr fontId="9" type="noConversion"/>
  </si>
  <si>
    <t>언어</t>
    <phoneticPr fontId="9" type="noConversion"/>
  </si>
  <si>
    <t>지적</t>
    <phoneticPr fontId="9" type="noConversion"/>
  </si>
  <si>
    <t>자폐성</t>
    <phoneticPr fontId="9" type="noConversion"/>
  </si>
  <si>
    <t>정신</t>
    <phoneticPr fontId="9" type="noConversion"/>
  </si>
  <si>
    <t>장애</t>
    <phoneticPr fontId="4" type="noConversion"/>
  </si>
  <si>
    <t xml:space="preserve"> </t>
    <phoneticPr fontId="9" type="noConversion"/>
  </si>
  <si>
    <t>Registration of</t>
    <phoneticPr fontId="9" type="noConversion"/>
  </si>
  <si>
    <t>Physical</t>
    <phoneticPr fontId="4" type="noConversion"/>
  </si>
  <si>
    <t>Disability of
Brain Lesion</t>
    <phoneticPr fontId="4" type="noConversion"/>
  </si>
  <si>
    <t>Visually</t>
    <phoneticPr fontId="9" type="noConversion"/>
  </si>
  <si>
    <t>Hearing</t>
    <phoneticPr fontId="9" type="noConversion"/>
  </si>
  <si>
    <t>Speech</t>
    <phoneticPr fontId="4" type="noConversion"/>
  </si>
  <si>
    <t>Intellectual</t>
    <phoneticPr fontId="4" type="noConversion"/>
  </si>
  <si>
    <t>Mental</t>
    <phoneticPr fontId="4" type="noConversion"/>
  </si>
  <si>
    <t>Year</t>
    <phoneticPr fontId="9" type="noConversion"/>
  </si>
  <si>
    <t>handicapped</t>
    <phoneticPr fontId="9" type="noConversion"/>
  </si>
  <si>
    <t>Disability</t>
    <phoneticPr fontId="4" type="noConversion"/>
  </si>
  <si>
    <r>
      <t xml:space="preserve">장  애  유  형 </t>
    </r>
    <r>
      <rPr>
        <sz val="10"/>
        <rFont val="Arial Narrow"/>
        <family val="2"/>
      </rPr>
      <t xml:space="preserve"> By type of the disabled</t>
    </r>
    <phoneticPr fontId="9" type="noConversion"/>
  </si>
  <si>
    <t>신장</t>
    <phoneticPr fontId="9" type="noConversion"/>
  </si>
  <si>
    <t>심장</t>
    <phoneticPr fontId="9" type="noConversion"/>
  </si>
  <si>
    <t>호흡기</t>
    <phoneticPr fontId="9" type="noConversion"/>
  </si>
  <si>
    <t>간</t>
    <phoneticPr fontId="9" type="noConversion"/>
  </si>
  <si>
    <t>안면</t>
    <phoneticPr fontId="9" type="noConversion"/>
  </si>
  <si>
    <t>장루요루</t>
    <phoneticPr fontId="9" type="noConversion"/>
  </si>
  <si>
    <t>뇌전증</t>
    <phoneticPr fontId="9" type="noConversion"/>
  </si>
  <si>
    <t>장애</t>
    <phoneticPr fontId="9" type="noConversion"/>
  </si>
  <si>
    <t xml:space="preserve"> </t>
    <phoneticPr fontId="9" type="noConversion"/>
  </si>
  <si>
    <t xml:space="preserve"> Kidney</t>
    <phoneticPr fontId="4" type="noConversion"/>
  </si>
  <si>
    <t>Respiratory</t>
    <phoneticPr fontId="4" type="noConversion"/>
  </si>
  <si>
    <t>Hepatic</t>
    <phoneticPr fontId="4" type="noConversion"/>
  </si>
  <si>
    <t>Facial</t>
    <phoneticPr fontId="4" type="noConversion"/>
  </si>
  <si>
    <t>Intestinal Fistular</t>
    <phoneticPr fontId="4" type="noConversion"/>
  </si>
  <si>
    <t>Year</t>
    <phoneticPr fontId="9" type="noConversion"/>
  </si>
  <si>
    <t>Dysfunction</t>
    <phoneticPr fontId="4" type="noConversion"/>
  </si>
  <si>
    <t>Urinary Fistular</t>
    <phoneticPr fontId="4" type="noConversion"/>
  </si>
  <si>
    <t>Epilepsy</t>
    <phoneticPr fontId="4" type="noConversion"/>
  </si>
  <si>
    <r>
      <t xml:space="preserve">장  애  정  도 </t>
    </r>
    <r>
      <rPr>
        <sz val="10"/>
        <rFont val="Arial Narrow"/>
        <family val="2"/>
      </rPr>
      <t xml:space="preserve"> degree of disability</t>
    </r>
    <r>
      <rPr>
        <vertAlign val="superscript"/>
        <sz val="10"/>
        <rFont val="Arial Narrow"/>
        <family val="2"/>
      </rPr>
      <t>1)</t>
    </r>
    <phoneticPr fontId="9" type="noConversion"/>
  </si>
  <si>
    <t>1급</t>
    <phoneticPr fontId="9" type="noConversion"/>
  </si>
  <si>
    <t>2급</t>
    <phoneticPr fontId="9" type="noConversion"/>
  </si>
  <si>
    <t>3급</t>
    <phoneticPr fontId="9" type="noConversion"/>
  </si>
  <si>
    <t>4급</t>
    <phoneticPr fontId="9" type="noConversion"/>
  </si>
  <si>
    <t>5급</t>
    <phoneticPr fontId="9" type="noConversion"/>
  </si>
  <si>
    <t>6급</t>
    <phoneticPr fontId="9" type="noConversion"/>
  </si>
  <si>
    <t>심한장애</t>
    <phoneticPr fontId="4" type="noConversion"/>
  </si>
  <si>
    <t>심하지 않은 장애</t>
    <phoneticPr fontId="4" type="noConversion"/>
  </si>
  <si>
    <t>1st</t>
    <phoneticPr fontId="9" type="noConversion"/>
  </si>
  <si>
    <t>2nd</t>
    <phoneticPr fontId="9" type="noConversion"/>
  </si>
  <si>
    <t>3rd</t>
    <phoneticPr fontId="9" type="noConversion"/>
  </si>
  <si>
    <t>4th</t>
    <phoneticPr fontId="9" type="noConversion"/>
  </si>
  <si>
    <t>5th</t>
    <phoneticPr fontId="9" type="noConversion"/>
  </si>
  <si>
    <t>6th</t>
    <phoneticPr fontId="9" type="noConversion"/>
  </si>
  <si>
    <t>Grade</t>
    <phoneticPr fontId="9" type="noConversion"/>
  </si>
  <si>
    <t>Severe disability</t>
    <phoneticPr fontId="4" type="noConversion"/>
  </si>
  <si>
    <t>Mild disability</t>
    <phoneticPr fontId="4" type="noConversion"/>
  </si>
  <si>
    <t>주 : 장애등급제(1~6급) 폐지되고 장애의 정도가 심한장애인(기존 1~3급), 심하지않은 장애인(기존 4~6급)으로 구분
     (시행 2019.7.1)</t>
    <phoneticPr fontId="9" type="noConversion"/>
  </si>
  <si>
    <t>자료: 노인장애인과</t>
    <phoneticPr fontId="9" type="noConversion"/>
  </si>
  <si>
    <r>
      <rPr>
        <sz val="10"/>
        <color theme="1"/>
        <rFont val="돋움"/>
        <family val="3"/>
        <charset val="129"/>
      </rPr>
      <t>연</t>
    </r>
    <r>
      <rPr>
        <sz val="10"/>
        <color theme="1"/>
        <rFont val="Arial Narrow"/>
        <family val="2"/>
      </rPr>
      <t xml:space="preserve">  </t>
    </r>
    <r>
      <rPr>
        <sz val="10"/>
        <color theme="1"/>
        <rFont val="돋움"/>
        <family val="3"/>
        <charset val="129"/>
      </rPr>
      <t>별</t>
    </r>
    <phoneticPr fontId="4" type="noConversion"/>
  </si>
  <si>
    <t>합 계
Total</t>
  </si>
  <si>
    <t>의사 
Physicians</t>
  </si>
  <si>
    <t>치과의사
Dentists</t>
  </si>
  <si>
    <t>한의사
Oriental Medical Doctors</t>
  </si>
  <si>
    <t>약사 
Pharma
cists</t>
  </si>
  <si>
    <t>의무직
Medical officer</t>
    <phoneticPr fontId="4" type="noConversion"/>
  </si>
  <si>
    <t>계약직
Tempoary
Medical officer</t>
  </si>
  <si>
    <t>공   중
보건의
Public health doctor</t>
  </si>
  <si>
    <t>일반
Dental officerr</t>
  </si>
  <si>
    <t>공   중
보건의
Public health dentist</t>
  </si>
  <si>
    <t>일반
Oriental medical officer</t>
  </si>
  <si>
    <t>공   중
보건의
Public health OMD</t>
  </si>
  <si>
    <t xml:space="preserve">간호사
Nurses
</t>
  </si>
  <si>
    <t xml:space="preserve">영양사
Dietitians
</t>
  </si>
  <si>
    <t>의 료 기 사
Medical Technicians</t>
  </si>
  <si>
    <t xml:space="preserve">간 호
조무사
Nursing
aides
</t>
  </si>
  <si>
    <t>행정직
Public Administrators</t>
  </si>
  <si>
    <t>보건직
Pubic Health workers</t>
  </si>
  <si>
    <t xml:space="preserve">기능직등
Others
</t>
    <phoneticPr fontId="4" type="noConversion"/>
  </si>
  <si>
    <t>방사선사
Radiological 
technicians</t>
  </si>
  <si>
    <t>임   상
 병리사
Clinical pathologists</t>
  </si>
  <si>
    <t>치   과
 위생사
Dental hygienists</t>
  </si>
  <si>
    <t>물   리
치료사
Physical therapists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</si>
</sst>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(* #,##0_);_(* \(#,##0\);_(* &quot;-&quot;_);_(@_)"/>
    <numFmt numFmtId="178" formatCode="#,##0_ "/>
    <numFmt numFmtId="179" formatCode="_ * #,##0.00_ ;_ * \-#,##0.00_ ;_ * &quot;-&quot;??_ ;_ @_ 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₩&quot;#,##0.00;&quot;₩&quot;\-#,##0.00"/>
    <numFmt numFmtId="183" formatCode="_-[$€-2]* #,##0.00_-;\-[$€-2]* #,##0.00_-;_-[$€-2]* &quot;-&quot;??_-"/>
    <numFmt numFmtId="184" formatCode="_ &quot;₩&quot;* #,##0.00_ ;_ &quot;₩&quot;* &quot;₩&quot;\-#,##0.00_ ;_ &quot;₩&quot;* &quot;-&quot;??_ ;_ @_ "/>
    <numFmt numFmtId="185" formatCode="&quot;₩&quot;#,##0;&quot;₩&quot;&quot;₩&quot;&quot;₩&quot;\-#,##0"/>
    <numFmt numFmtId="186" formatCode="&quot;₩&quot;#,##0.00;&quot;₩&quot;&quot;₩&quot;&quot;₩&quot;&quot;₩&quot;&quot;₩&quot;&quot;₩&quot;\-#,##0.00"/>
    <numFmt numFmtId="18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8" formatCode="&quot;₩&quot;#,##0;[Red]&quot;₩&quot;&quot;₩&quot;\-#,##0"/>
    <numFmt numFmtId="18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3" formatCode="#,##0_);[Red]\(#,##0\)"/>
    <numFmt numFmtId="194" formatCode="&quot; &quot;#,##0&quot; &quot;;&quot;-&quot;#,##0&quot; &quot;;&quot; - &quot;;&quot; &quot;@&quot; &quot;"/>
    <numFmt numFmtId="195" formatCode="0_);[Red]\(0\)"/>
    <numFmt numFmtId="196" formatCode="#,##0;[Red]#,##0"/>
    <numFmt numFmtId="197" formatCode="#,##0.0"/>
    <numFmt numFmtId="198" formatCode="0.0;[Red]0.0"/>
    <numFmt numFmtId="199" formatCode="0.0"/>
    <numFmt numFmtId="200" formatCode="#,##0\ "/>
  </numFmts>
  <fonts count="202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2"/>
      <name val="굴림"/>
      <family val="3"/>
      <charset val="129"/>
    </font>
    <font>
      <sz val="8"/>
      <name val="바탕체"/>
      <family val="1"/>
      <charset val="129"/>
    </font>
    <font>
      <sz val="9"/>
      <name val="굴림"/>
      <family val="3"/>
      <charset val="129"/>
    </font>
    <font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8"/>
      <name val="바탕"/>
      <family val="1"/>
      <charset val="129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b/>
      <sz val="14"/>
      <name val="바탕체"/>
      <family val="1"/>
      <charset val="129"/>
    </font>
    <font>
      <sz val="14"/>
      <name val="바탕체"/>
      <family val="1"/>
      <charset val="129"/>
    </font>
    <font>
      <sz val="10"/>
      <name val="나눔고딕"/>
      <family val="3"/>
      <charset val="129"/>
    </font>
    <font>
      <vertAlign val="superscript"/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sz val="10"/>
      <name val="굴림"/>
      <family val="3"/>
      <charset val="129"/>
    </font>
    <font>
      <b/>
      <sz val="12"/>
      <name val="Arial Narrow"/>
      <family val="2"/>
    </font>
    <font>
      <b/>
      <sz val="13"/>
      <name val="Arial Narrow"/>
      <family val="2"/>
    </font>
    <font>
      <b/>
      <sz val="10"/>
      <name val="굴림"/>
      <family val="3"/>
      <charset val="129"/>
    </font>
    <font>
      <sz val="12"/>
      <color indexed="8"/>
      <name val="나눔고딕"/>
      <family val="3"/>
      <charset val="129"/>
    </font>
    <font>
      <sz val="13"/>
      <name val="바탕체"/>
      <family val="1"/>
      <charset val="129"/>
    </font>
    <font>
      <b/>
      <sz val="13"/>
      <name val="바탕체"/>
      <family val="1"/>
      <charset val="129"/>
    </font>
    <font>
      <sz val="11"/>
      <color indexed="8"/>
      <name val="바탕체"/>
      <family val="1"/>
      <charset val="129"/>
    </font>
    <font>
      <sz val="13"/>
      <color indexed="8"/>
      <name val="바탕체"/>
      <family val="1"/>
      <charset val="129"/>
    </font>
    <font>
      <sz val="13"/>
      <color indexed="8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Arial Narrow"/>
      <family val="2"/>
    </font>
    <font>
      <b/>
      <sz val="12"/>
      <name val="굴림"/>
      <family val="3"/>
      <charset val="129"/>
    </font>
    <font>
      <b/>
      <sz val="12"/>
      <color indexed="12"/>
      <name val="맑은 고딕"/>
      <family val="3"/>
      <charset val="129"/>
      <scheme val="minor"/>
    </font>
    <font>
      <b/>
      <sz val="16"/>
      <name val="바탕체"/>
      <family val="1"/>
      <charset val="129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HY중고딕"/>
      <family val="1"/>
      <charset val="129"/>
    </font>
    <font>
      <sz val="8"/>
      <color theme="1"/>
      <name val="굴림"/>
      <family val="3"/>
      <charset val="129"/>
    </font>
    <font>
      <sz val="10"/>
      <color theme="1"/>
      <name val="HY중고딕"/>
      <family val="1"/>
      <charset val="129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돋움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sz val="12"/>
      <name val="System"/>
      <family val="2"/>
    </font>
    <font>
      <sz val="12"/>
      <name val="±¼¸²A¼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굴림체"/>
      <family val="3"/>
      <charset val="129"/>
    </font>
    <font>
      <sz val="10"/>
      <name val="Times New Roman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8"/>
      <name val="Arial"/>
      <family val="2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b/>
      <sz val="1"/>
      <color indexed="8"/>
      <name val="Courier"/>
      <family val="3"/>
    </font>
    <font>
      <sz val="11"/>
      <color indexed="20"/>
      <name val="돋움"/>
      <family val="3"/>
      <charset val="129"/>
    </font>
    <font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sz val="12"/>
      <name val="뼻뮝"/>
      <family val="1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name val="굴림체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b/>
      <sz val="12"/>
      <name val="돋움"/>
      <family val="3"/>
      <charset val="129"/>
    </font>
    <font>
      <b/>
      <sz val="16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</font>
    <font>
      <sz val="13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굴림"/>
      <family val="3"/>
      <charset val="129"/>
    </font>
    <font>
      <b/>
      <sz val="13"/>
      <color indexed="12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b/>
      <sz val="18"/>
      <color indexed="12"/>
      <name val="맑은 고딕"/>
      <family val="3"/>
      <charset val="129"/>
      <scheme val="minor"/>
    </font>
    <font>
      <b/>
      <sz val="10"/>
      <color theme="1"/>
      <name val="Arial Narrow"/>
      <family val="2"/>
    </font>
    <font>
      <b/>
      <sz val="11"/>
      <name val="돋움"/>
      <family val="3"/>
      <charset val="129"/>
    </font>
    <font>
      <b/>
      <sz val="13"/>
      <color theme="1"/>
      <name val="Arial Narrow"/>
      <family val="2"/>
    </font>
    <font>
      <b/>
      <sz val="14"/>
      <color indexed="12"/>
      <name val="바탕체"/>
      <family val="1"/>
      <charset val="129"/>
    </font>
    <font>
      <b/>
      <sz val="13"/>
      <color theme="1"/>
      <name val="바탕체"/>
      <family val="1"/>
      <charset val="129"/>
    </font>
    <font>
      <sz val="9"/>
      <name val="Times New Roman"/>
      <family val="1"/>
    </font>
    <font>
      <b/>
      <sz val="13"/>
      <color rgb="FF000000"/>
      <name val="Arial Narrow"/>
      <family val="2"/>
    </font>
    <font>
      <b/>
      <sz val="10"/>
      <name val="바탕체"/>
      <family val="1"/>
      <charset val="129"/>
    </font>
    <font>
      <sz val="11"/>
      <name val="맑은 고딕"/>
      <family val="3"/>
      <charset val="129"/>
      <scheme val="minor"/>
    </font>
    <font>
      <sz val="11"/>
      <name val="Times New Roman"/>
      <family val="1"/>
    </font>
    <font>
      <sz val="10"/>
      <name val="바탕체"/>
      <family val="1"/>
      <charset val="129"/>
    </font>
    <font>
      <sz val="10"/>
      <name val="돋움"/>
      <family val="3"/>
      <charset val="129"/>
    </font>
    <font>
      <sz val="13"/>
      <color rgb="FF000000"/>
      <name val="Arial Narrow"/>
      <family val="2"/>
    </font>
    <font>
      <b/>
      <sz val="12"/>
      <name val="바탕체"/>
      <family val="1"/>
      <charset val="129"/>
    </font>
    <font>
      <b/>
      <sz val="12"/>
      <color indexed="8"/>
      <name val="Arial Narrow"/>
      <family val="2"/>
    </font>
    <font>
      <sz val="12"/>
      <color rgb="FFFF0000"/>
      <name val="Arial Narrow"/>
      <family val="2"/>
    </font>
    <font>
      <sz val="9"/>
      <name val="Arial Narrow"/>
      <family val="2"/>
    </font>
    <font>
      <sz val="10"/>
      <color indexed="8"/>
      <name val="Courier New"/>
      <family val="3"/>
    </font>
    <font>
      <sz val="10"/>
      <name val="Courier New"/>
      <family val="3"/>
    </font>
    <font>
      <b/>
      <sz val="18"/>
      <name val="궁서체"/>
      <family val="1"/>
      <charset val="129"/>
    </font>
    <font>
      <sz val="14"/>
      <color indexed="12"/>
      <name val="맑은 고딕"/>
      <family val="3"/>
      <charset val="129"/>
      <scheme val="minor"/>
    </font>
    <font>
      <b/>
      <sz val="18"/>
      <name val="굴림"/>
      <family val="3"/>
      <charset val="129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11"/>
      <color indexed="8"/>
      <name val="Courier New"/>
      <family val="3"/>
    </font>
    <font>
      <sz val="1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theme="1"/>
      <name val="Arial Narrow"/>
      <family val="2"/>
    </font>
    <font>
      <b/>
      <sz val="12"/>
      <name val="맑은 고딕"/>
      <family val="3"/>
      <charset val="129"/>
      <scheme val="minor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6"/>
      <color indexed="12"/>
      <name val="바탕"/>
      <family val="1"/>
      <charset val="129"/>
    </font>
    <font>
      <sz val="12"/>
      <color indexed="12"/>
      <name val="바탕체"/>
      <family val="1"/>
      <charset val="129"/>
    </font>
    <font>
      <sz val="11"/>
      <name val="바탕체"/>
      <family val="1"/>
      <charset val="129"/>
    </font>
    <font>
      <sz val="11"/>
      <name val="바탕"/>
      <family val="1"/>
      <charset val="129"/>
    </font>
    <font>
      <sz val="9"/>
      <name val="맑은 고딕"/>
      <family val="3"/>
      <charset val="129"/>
    </font>
    <font>
      <sz val="7.65"/>
      <name val="바탕체"/>
      <family val="1"/>
      <charset val="129"/>
    </font>
    <font>
      <b/>
      <vertAlign val="superscript"/>
      <sz val="16"/>
      <color indexed="12"/>
      <name val="맑은 고딕"/>
      <family val="3"/>
      <charset val="129"/>
      <scheme val="minor"/>
    </font>
    <font>
      <sz val="13"/>
      <name val="나눔고딕"/>
      <family val="3"/>
      <charset val="129"/>
    </font>
    <font>
      <b/>
      <sz val="10"/>
      <name val="Arial Narrow"/>
      <family val="2"/>
    </font>
    <font>
      <sz val="16"/>
      <name val="순명조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Arial Narrow"/>
      <family val="2"/>
    </font>
    <font>
      <sz val="12"/>
      <color theme="1"/>
      <name val="Arial Narrow"/>
      <family val="2"/>
    </font>
    <font>
      <sz val="12"/>
      <name val="나눔고딕"/>
      <family val="3"/>
      <charset val="129"/>
    </font>
    <font>
      <sz val="10"/>
      <color indexed="12"/>
      <name val="바탕체"/>
      <family val="1"/>
      <charset val="129"/>
    </font>
    <font>
      <sz val="10"/>
      <color theme="1"/>
      <name val="나눔고딕"/>
      <family val="3"/>
      <charset val="129"/>
    </font>
    <font>
      <vertAlign val="superscript"/>
      <sz val="10"/>
      <color theme="1"/>
      <name val="나눔고딕"/>
      <family val="3"/>
      <charset val="129"/>
    </font>
    <font>
      <sz val="9"/>
      <color indexed="8"/>
      <name val="바탕체"/>
      <family val="1"/>
      <charset val="129"/>
    </font>
    <font>
      <sz val="9"/>
      <color rgb="FFFF0000"/>
      <name val="바탕체"/>
      <family val="1"/>
      <charset val="129"/>
    </font>
    <font>
      <b/>
      <sz val="9"/>
      <name val="바탕체"/>
      <family val="1"/>
      <charset val="129"/>
    </font>
    <font>
      <b/>
      <sz val="13"/>
      <color indexed="8"/>
      <name val="Arial Narrow"/>
      <family val="2"/>
    </font>
    <font>
      <sz val="10"/>
      <color indexed="8"/>
      <name val="나눔고딕"/>
      <family val="3"/>
      <charset val="129"/>
    </font>
    <font>
      <sz val="10"/>
      <color indexed="8"/>
      <name val="Arial Narrow"/>
      <family val="2"/>
    </font>
    <font>
      <sz val="8"/>
      <name val="Times New Roman"/>
      <family val="1"/>
    </font>
    <font>
      <b/>
      <sz val="10"/>
      <name val="맑은 고딕"/>
      <family val="3"/>
      <charset val="129"/>
      <scheme val="minor"/>
    </font>
    <font>
      <sz val="12"/>
      <color indexed="12"/>
      <name val="굴림"/>
      <family val="3"/>
      <charset val="129"/>
    </font>
    <font>
      <b/>
      <sz val="10"/>
      <name val="굴림체"/>
      <family val="3"/>
      <charset val="129"/>
    </font>
    <font>
      <sz val="9"/>
      <color rgb="FFFF0000"/>
      <name val="굴림체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0"/>
      <color indexed="8"/>
      <name val="바탕"/>
      <family val="1"/>
      <charset val="129"/>
    </font>
    <font>
      <b/>
      <sz val="16"/>
      <color rgb="FF0000FF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9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1"/>
      <color rgb="FF000000"/>
      <name val="Arial Narrow"/>
      <family val="2"/>
    </font>
    <font>
      <sz val="10"/>
      <color rgb="FF000000"/>
      <name val="맑은 고딕"/>
      <family val="3"/>
      <charset val="129"/>
      <scheme val="minor"/>
    </font>
    <font>
      <b/>
      <sz val="12"/>
      <color theme="1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6"/>
      <color rgb="FF0000FF"/>
      <name val="맑은 고딕"/>
      <family val="3"/>
      <charset val="129"/>
      <scheme val="major"/>
    </font>
    <font>
      <sz val="16"/>
      <color rgb="FF0000FF"/>
      <name val="맑은 고딕"/>
      <family val="3"/>
      <charset val="129"/>
      <scheme val="major"/>
    </font>
    <font>
      <b/>
      <sz val="14"/>
      <color rgb="FF0000FF"/>
      <name val="맑은 고딕"/>
      <family val="3"/>
      <charset val="129"/>
      <scheme val="major"/>
    </font>
    <font>
      <sz val="12"/>
      <color rgb="FF0000FF"/>
      <name val="맑은 고딕"/>
      <family val="3"/>
      <charset val="129"/>
      <scheme val="major"/>
    </font>
    <font>
      <sz val="14"/>
      <color rgb="FF0000FF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17">
    <xf numFmtId="0" fontId="0" fillId="0" borderId="0"/>
    <xf numFmtId="41" fontId="2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76" fontId="2" fillId="0" borderId="0" applyProtection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46" fillId="0" borderId="0"/>
    <xf numFmtId="0" fontId="47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9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4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5" fillId="5" borderId="0" applyNumberFormat="0" applyBorder="0" applyAlignment="0" applyProtection="0">
      <alignment vertical="center"/>
    </xf>
    <xf numFmtId="0" fontId="56" fillId="0" borderId="0"/>
    <xf numFmtId="0" fontId="57" fillId="0" borderId="0"/>
    <xf numFmtId="0" fontId="58" fillId="22" borderId="19" applyNumberFormat="0" applyAlignment="0" applyProtection="0">
      <alignment vertical="center"/>
    </xf>
    <xf numFmtId="0" fontId="59" fillId="0" borderId="0"/>
    <xf numFmtId="0" fontId="60" fillId="23" borderId="20" applyNumberFormat="0" applyAlignment="0" applyProtection="0">
      <alignment vertical="center"/>
    </xf>
    <xf numFmtId="176" fontId="45" fillId="0" borderId="0" applyFont="0" applyFill="0" applyBorder="0" applyAlignment="0" applyProtection="0"/>
    <xf numFmtId="0" fontId="39" fillId="0" borderId="0"/>
    <xf numFmtId="179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61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62" fillId="0" borderId="0"/>
    <xf numFmtId="0" fontId="45" fillId="0" borderId="0" applyFont="0" applyFill="0" applyBorder="0" applyAlignment="0" applyProtection="0"/>
    <xf numFmtId="0" fontId="62" fillId="0" borderId="0"/>
    <xf numFmtId="183" fontId="2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2" fontId="45" fillId="0" borderId="0" applyFont="0" applyFill="0" applyBorder="0" applyAlignment="0" applyProtection="0"/>
    <xf numFmtId="0" fontId="64" fillId="6" borderId="0" applyNumberFormat="0" applyBorder="0" applyAlignment="0" applyProtection="0">
      <alignment vertical="center"/>
    </xf>
    <xf numFmtId="38" fontId="65" fillId="24" borderId="0" applyNumberFormat="0" applyBorder="0" applyAlignment="0" applyProtection="0"/>
    <xf numFmtId="38" fontId="65" fillId="25" borderId="0" applyNumberFormat="0" applyBorder="0" applyAlignment="0" applyProtection="0"/>
    <xf numFmtId="0" fontId="66" fillId="0" borderId="0">
      <alignment horizontal="left"/>
    </xf>
    <xf numFmtId="0" fontId="67" fillId="0" borderId="21" applyNumberFormat="0" applyAlignment="0" applyProtection="0">
      <alignment horizontal="left" vertical="center"/>
    </xf>
    <xf numFmtId="0" fontId="67" fillId="0" borderId="14">
      <alignment horizontal="left" vertical="center"/>
    </xf>
    <xf numFmtId="0" fontId="68" fillId="0" borderId="22" applyNumberFormat="0" applyFill="0" applyAlignment="0" applyProtection="0">
      <alignment vertical="center"/>
    </xf>
    <xf numFmtId="0" fontId="69" fillId="0" borderId="0" applyNumberFormat="0" applyFill="0" applyBorder="0" applyAlignment="0" applyProtection="0"/>
    <xf numFmtId="0" fontId="70" fillId="0" borderId="23" applyNumberFormat="0" applyFill="0" applyAlignment="0" applyProtection="0">
      <alignment vertical="center"/>
    </xf>
    <xf numFmtId="0" fontId="67" fillId="0" borderId="0" applyNumberFormat="0" applyFill="0" applyBorder="0" applyAlignment="0" applyProtection="0"/>
    <xf numFmtId="0" fontId="71" fillId="0" borderId="24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3" fillId="9" borderId="19" applyNumberFormat="0" applyAlignment="0" applyProtection="0">
      <alignment vertical="center"/>
    </xf>
    <xf numFmtId="10" fontId="65" fillId="26" borderId="18" applyNumberFormat="0" applyBorder="0" applyAlignment="0" applyProtection="0"/>
    <xf numFmtId="10" fontId="65" fillId="25" borderId="18" applyNumberFormat="0" applyBorder="0" applyAlignment="0" applyProtection="0"/>
    <xf numFmtId="0" fontId="74" fillId="0" borderId="25" applyNumberFormat="0" applyFill="0" applyAlignment="0" applyProtection="0">
      <alignment vertical="center"/>
    </xf>
    <xf numFmtId="176" fontId="45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0" fontId="75" fillId="0" borderId="26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76" fillId="27" borderId="0" applyNumberFormat="0" applyBorder="0" applyAlignment="0" applyProtection="0">
      <alignment vertical="center"/>
    </xf>
    <xf numFmtId="186" fontId="2" fillId="0" borderId="0"/>
    <xf numFmtId="0" fontId="2" fillId="0" borderId="0"/>
    <xf numFmtId="0" fontId="45" fillId="0" borderId="0"/>
    <xf numFmtId="0" fontId="39" fillId="28" borderId="27" applyNumberFormat="0" applyFont="0" applyAlignment="0" applyProtection="0">
      <alignment vertical="center"/>
    </xf>
    <xf numFmtId="0" fontId="77" fillId="22" borderId="28" applyNumberFormat="0" applyAlignment="0" applyProtection="0">
      <alignment vertical="center"/>
    </xf>
    <xf numFmtId="10" fontId="45" fillId="0" borderId="0" applyFont="0" applyFill="0" applyBorder="0" applyAlignment="0" applyProtection="0"/>
    <xf numFmtId="0" fontId="75" fillId="0" borderId="0"/>
    <xf numFmtId="0" fontId="78" fillId="0" borderId="0" applyNumberFormat="0" applyFill="0" applyBorder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45" fillId="0" borderId="30" applyNumberFormat="0" applyFont="0" applyFill="0" applyAlignment="0" applyProtection="0"/>
    <xf numFmtId="0" fontId="4" fillId="0" borderId="31">
      <alignment horizontal="left"/>
    </xf>
    <xf numFmtId="0" fontId="80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22" borderId="19" applyNumberFormat="0" applyAlignment="0" applyProtection="0">
      <alignment vertical="center"/>
    </xf>
    <xf numFmtId="0" fontId="58" fillId="22" borderId="19" applyNumberFormat="0" applyAlignment="0" applyProtection="0">
      <alignment vertical="center"/>
    </xf>
    <xf numFmtId="0" fontId="82" fillId="22" borderId="19" applyNumberFormat="0" applyAlignment="0" applyProtection="0">
      <alignment vertical="center"/>
    </xf>
    <xf numFmtId="187" fontId="2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4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5" fillId="0" borderId="0">
      <protection locked="0"/>
    </xf>
    <xf numFmtId="0" fontId="85" fillId="0" borderId="0"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40" fontId="87" fillId="0" borderId="0" applyFont="0" applyFill="0" applyBorder="0" applyAlignment="0" applyProtection="0"/>
    <xf numFmtId="38" fontId="87" fillId="0" borderId="0" applyFont="0" applyFill="0" applyBorder="0" applyAlignment="0" applyProtection="0"/>
    <xf numFmtId="0" fontId="39" fillId="28" borderId="27" applyNumberFormat="0" applyFont="0" applyAlignment="0" applyProtection="0">
      <alignment vertical="center"/>
    </xf>
    <xf numFmtId="0" fontId="47" fillId="28" borderId="27" applyNumberFormat="0" applyFont="0" applyAlignment="0" applyProtection="0">
      <alignment vertical="center"/>
    </xf>
    <xf numFmtId="0" fontId="39" fillId="28" borderId="27" applyNumberFormat="0" applyFont="0" applyAlignment="0" applyProtection="0">
      <alignment vertical="center"/>
    </xf>
    <xf numFmtId="0" fontId="2" fillId="28" borderId="27" applyNumberFormat="0" applyFont="0" applyAlignment="0" applyProtection="0">
      <alignment vertical="center"/>
    </xf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8" fillId="0" borderId="0">
      <alignment vertical="center"/>
    </xf>
    <xf numFmtId="9" fontId="39" fillId="0" borderId="0" applyFont="0" applyFill="0" applyBorder="0" applyAlignment="0" applyProtection="0"/>
    <xf numFmtId="0" fontId="89" fillId="27" borderId="0" applyNumberFormat="0" applyBorder="0" applyAlignment="0" applyProtection="0">
      <alignment vertical="center"/>
    </xf>
    <xf numFmtId="0" fontId="76" fillId="27" borderId="0" applyNumberFormat="0" applyBorder="0" applyAlignment="0" applyProtection="0">
      <alignment vertical="center"/>
    </xf>
    <xf numFmtId="0" fontId="89" fillId="27" borderId="0" applyNumberFormat="0" applyBorder="0" applyAlignment="0" applyProtection="0">
      <alignment vertical="center"/>
    </xf>
    <xf numFmtId="0" fontId="90" fillId="0" borderId="0">
      <alignment horizontal="center" vertical="center"/>
    </xf>
    <xf numFmtId="0" fontId="91" fillId="0" borderId="0">
      <alignment horizontal="center" vertical="center"/>
    </xf>
    <xf numFmtId="0" fontId="92" fillId="0" borderId="0"/>
    <xf numFmtId="0" fontId="9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23" borderId="20" applyNumberFormat="0" applyAlignment="0" applyProtection="0">
      <alignment vertical="center"/>
    </xf>
    <xf numFmtId="0" fontId="60" fillId="23" borderId="20" applyNumberFormat="0" applyAlignment="0" applyProtection="0">
      <alignment vertical="center"/>
    </xf>
    <xf numFmtId="0" fontId="94" fillId="23" borderId="20" applyNumberFormat="0" applyAlignment="0" applyProtection="0">
      <alignment vertical="center"/>
    </xf>
    <xf numFmtId="188" fontId="45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45" fillId="0" borderId="0"/>
    <xf numFmtId="0" fontId="61" fillId="0" borderId="0" applyFont="0" applyFill="0" applyBorder="0" applyAlignment="0" applyProtection="0"/>
    <xf numFmtId="0" fontId="96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96" fillId="0" borderId="25" applyNumberFormat="0" applyFill="0" applyAlignment="0" applyProtection="0">
      <alignment vertical="center"/>
    </xf>
    <xf numFmtId="0" fontId="97" fillId="0" borderId="29" applyNumberFormat="0" applyFill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97" fillId="0" borderId="29" applyNumberFormat="0" applyFill="0" applyAlignment="0" applyProtection="0">
      <alignment vertical="center"/>
    </xf>
    <xf numFmtId="0" fontId="98" fillId="9" borderId="19" applyNumberFormat="0" applyAlignment="0" applyProtection="0">
      <alignment vertical="center"/>
    </xf>
    <xf numFmtId="0" fontId="73" fillId="9" borderId="19" applyNumberFormat="0" applyAlignment="0" applyProtection="0">
      <alignment vertical="center"/>
    </xf>
    <xf numFmtId="0" fontId="98" fillId="9" borderId="19" applyNumberFormat="0" applyAlignment="0" applyProtection="0">
      <alignment vertical="center"/>
    </xf>
    <xf numFmtId="4" fontId="85" fillId="0" borderId="0">
      <protection locked="0"/>
    </xf>
    <xf numFmtId="189" fontId="2" fillId="0" borderId="0">
      <protection locked="0"/>
    </xf>
    <xf numFmtId="0" fontId="99" fillId="0" borderId="0">
      <alignment vertical="center"/>
    </xf>
    <xf numFmtId="0" fontId="100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100" fillId="0" borderId="22" applyNumberFormat="0" applyFill="0" applyAlignment="0" applyProtection="0">
      <alignment vertical="center"/>
    </xf>
    <xf numFmtId="0" fontId="101" fillId="0" borderId="23" applyNumberFormat="0" applyFill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101" fillId="0" borderId="23" applyNumberFormat="0" applyFill="0" applyAlignment="0" applyProtection="0">
      <alignment vertical="center"/>
    </xf>
    <xf numFmtId="0" fontId="10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102" fillId="0" borderId="24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104" fillId="22" borderId="28" applyNumberFormat="0" applyAlignment="0" applyProtection="0">
      <alignment vertical="center"/>
    </xf>
    <xf numFmtId="0" fontId="77" fillId="22" borderId="28" applyNumberFormat="0" applyAlignment="0" applyProtection="0">
      <alignment vertical="center"/>
    </xf>
    <xf numFmtId="0" fontId="104" fillId="22" borderId="28" applyNumberFormat="0" applyAlignment="0" applyProtection="0">
      <alignment vertical="center"/>
    </xf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5" fillId="0" borderId="0"/>
    <xf numFmtId="0" fontId="106" fillId="0" borderId="0">
      <alignment vertical="center"/>
    </xf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90" fontId="2" fillId="0" borderId="0">
      <protection locked="0"/>
    </xf>
    <xf numFmtId="0" fontId="39" fillId="0" borderId="0">
      <alignment vertical="center"/>
    </xf>
    <xf numFmtId="0" fontId="47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107" fillId="0" borderId="0">
      <alignment vertical="center"/>
    </xf>
    <xf numFmtId="0" fontId="39" fillId="0" borderId="0">
      <alignment vertical="center"/>
    </xf>
    <xf numFmtId="0" fontId="4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9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45" fillId="0" borderId="0"/>
    <xf numFmtId="0" fontId="3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7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>
      <alignment vertical="center"/>
    </xf>
    <xf numFmtId="0" fontId="95" fillId="0" borderId="0"/>
    <xf numFmtId="0" fontId="39" fillId="0" borderId="0">
      <alignment vertical="center"/>
    </xf>
    <xf numFmtId="0" fontId="2" fillId="0" borderId="0"/>
    <xf numFmtId="0" fontId="47" fillId="0" borderId="0">
      <alignment vertical="center"/>
    </xf>
    <xf numFmtId="0" fontId="4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0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/>
    <xf numFmtId="0" fontId="39" fillId="0" borderId="0"/>
    <xf numFmtId="0" fontId="39" fillId="0" borderId="0">
      <alignment vertical="center"/>
    </xf>
    <xf numFmtId="0" fontId="107" fillId="0" borderId="0">
      <alignment vertical="center"/>
    </xf>
    <xf numFmtId="0" fontId="45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10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9" fillId="0" borderId="0">
      <alignment vertical="center"/>
    </xf>
    <xf numFmtId="0" fontId="107" fillId="0" borderId="0">
      <alignment vertical="center"/>
    </xf>
    <xf numFmtId="0" fontId="39" fillId="0" borderId="0">
      <alignment vertical="center"/>
    </xf>
    <xf numFmtId="0" fontId="107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3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8" fillId="0" borderId="0" applyNumberFormat="0" applyFill="0" applyBorder="0" applyAlignment="0" applyProtection="0">
      <alignment vertical="top"/>
      <protection locked="0"/>
    </xf>
    <xf numFmtId="0" fontId="85" fillId="0" borderId="30">
      <protection locked="0"/>
    </xf>
    <xf numFmtId="191" fontId="2" fillId="0" borderId="0">
      <protection locked="0"/>
    </xf>
    <xf numFmtId="192" fontId="2" fillId="0" borderId="0">
      <protection locked="0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46" fillId="0" borderId="0"/>
    <xf numFmtId="41" fontId="1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</cellStyleXfs>
  <cellXfs count="2167">
    <xf numFmtId="0" fontId="0" fillId="0" borderId="0" xfId="0"/>
    <xf numFmtId="0" fontId="3" fillId="0" borderId="0" xfId="0" applyFont="1"/>
    <xf numFmtId="3" fontId="3" fillId="0" borderId="0" xfId="0" applyNumberFormat="1" applyFont="1"/>
    <xf numFmtId="176" fontId="5" fillId="0" borderId="0" xfId="0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3" fontId="14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76" fontId="13" fillId="0" borderId="0" xfId="0" applyNumberFormat="1" applyFont="1" applyBorder="1" applyAlignment="1">
      <alignment horizontal="centerContinuous"/>
    </xf>
    <xf numFmtId="176" fontId="13" fillId="0" borderId="0" xfId="0" applyNumberFormat="1" applyFont="1" applyBorder="1"/>
    <xf numFmtId="0" fontId="0" fillId="0" borderId="0" xfId="0" applyFont="1" applyBorder="1"/>
    <xf numFmtId="3" fontId="13" fillId="0" borderId="0" xfId="0" applyNumberFormat="1" applyFont="1" applyBorder="1"/>
    <xf numFmtId="0" fontId="5" fillId="0" borderId="0" xfId="0" applyFont="1" applyBorder="1"/>
    <xf numFmtId="176" fontId="16" fillId="2" borderId="1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Continuous" vertical="center"/>
    </xf>
    <xf numFmtId="3" fontId="16" fillId="2" borderId="3" xfId="0" applyNumberFormat="1" applyFont="1" applyFill="1" applyBorder="1" applyAlignment="1">
      <alignment horizontal="centerContinuous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176" fontId="16" fillId="2" borderId="3" xfId="0" applyNumberFormat="1" applyFont="1" applyFill="1" applyBorder="1" applyAlignment="1">
      <alignment horizontal="centerContinuous" vertical="center"/>
    </xf>
    <xf numFmtId="3" fontId="16" fillId="2" borderId="3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Continuous" vertical="center"/>
    </xf>
    <xf numFmtId="3" fontId="18" fillId="2" borderId="0" xfId="0" applyNumberFormat="1" applyFont="1" applyFill="1" applyBorder="1" applyAlignment="1">
      <alignment horizontal="centerContinuous" vertical="center"/>
    </xf>
    <xf numFmtId="3" fontId="18" fillId="2" borderId="6" xfId="0" applyNumberFormat="1" applyFont="1" applyFill="1" applyBorder="1" applyAlignment="1">
      <alignment horizontal="centerContinuous" vertical="center"/>
    </xf>
    <xf numFmtId="176" fontId="16" fillId="2" borderId="5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Continuous" vertical="center"/>
    </xf>
    <xf numFmtId="0" fontId="18" fillId="2" borderId="6" xfId="0" applyFont="1" applyFill="1" applyBorder="1" applyAlignment="1">
      <alignment horizontal="centerContinuous" vertical="center"/>
    </xf>
    <xf numFmtId="0" fontId="18" fillId="2" borderId="7" xfId="0" applyFont="1" applyFill="1" applyBorder="1" applyAlignment="1">
      <alignment horizontal="centerContinuous" vertical="center"/>
    </xf>
    <xf numFmtId="176" fontId="18" fillId="2" borderId="6" xfId="0" applyNumberFormat="1" applyFont="1" applyFill="1" applyBorder="1" applyAlignment="1">
      <alignment horizontal="centerContinuous" vertical="center"/>
    </xf>
    <xf numFmtId="3" fontId="16" fillId="2" borderId="6" xfId="0" applyNumberFormat="1" applyFont="1" applyFill="1" applyBorder="1" applyAlignment="1">
      <alignment horizontal="centerContinuous" vertical="center"/>
    </xf>
    <xf numFmtId="3" fontId="16" fillId="2" borderId="6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Continuous" vertical="center"/>
    </xf>
    <xf numFmtId="176" fontId="16" fillId="2" borderId="5" xfId="0" quotePrefix="1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8" fillId="2" borderId="5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3" fontId="18" fillId="2" borderId="5" xfId="0" applyNumberFormat="1" applyFont="1" applyFill="1" applyBorder="1" applyAlignment="1">
      <alignment horizontal="centerContinuous" vertical="center"/>
    </xf>
    <xf numFmtId="176" fontId="16" fillId="2" borderId="10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Continuous" vertical="center"/>
    </xf>
    <xf numFmtId="0" fontId="19" fillId="0" borderId="5" xfId="0" quotePrefix="1" applyNumberFormat="1" applyFont="1" applyBorder="1" applyAlignment="1">
      <alignment horizontal="center" vertical="center"/>
    </xf>
    <xf numFmtId="41" fontId="20" fillId="0" borderId="0" xfId="0" applyNumberFormat="1" applyFont="1" applyFill="1" applyBorder="1" applyAlignment="1">
      <alignment horizontal="right" vertical="center" shrinkToFit="1"/>
    </xf>
    <xf numFmtId="41" fontId="20" fillId="0" borderId="6" xfId="0" applyNumberFormat="1" applyFont="1" applyFill="1" applyBorder="1" applyAlignment="1">
      <alignment horizontal="right" vertical="center" shrinkToFit="1"/>
    </xf>
    <xf numFmtId="41" fontId="20" fillId="0" borderId="7" xfId="0" applyNumberFormat="1" applyFont="1" applyFill="1" applyBorder="1" applyAlignment="1">
      <alignment horizontal="right" vertical="center" shrinkToFit="1"/>
    </xf>
    <xf numFmtId="41" fontId="21" fillId="0" borderId="0" xfId="0" applyNumberFormat="1" applyFont="1" applyBorder="1" applyAlignment="1">
      <alignment horizontal="right" vertical="center" shrinkToFit="1"/>
    </xf>
    <xf numFmtId="41" fontId="21" fillId="0" borderId="6" xfId="0" applyNumberFormat="1" applyFont="1" applyBorder="1" applyAlignment="1">
      <alignment horizontal="right" vertical="center" shrinkToFit="1"/>
    </xf>
    <xf numFmtId="0" fontId="22" fillId="0" borderId="0" xfId="0" applyNumberFormat="1" applyFont="1" applyBorder="1" applyAlignment="1">
      <alignment vertical="center"/>
    </xf>
    <xf numFmtId="41" fontId="21" fillId="0" borderId="0" xfId="0" quotePrefix="1" applyNumberFormat="1" applyFont="1" applyBorder="1" applyAlignment="1">
      <alignment horizontal="right" vertical="center" shrinkToFit="1"/>
    </xf>
    <xf numFmtId="0" fontId="19" fillId="0" borderId="5" xfId="0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27" fillId="0" borderId="0" xfId="0" applyNumberFormat="1" applyFont="1" applyBorder="1" applyAlignment="1">
      <alignment horizontal="right" vertical="center" shrinkToFit="1"/>
    </xf>
    <xf numFmtId="177" fontId="28" fillId="0" borderId="0" xfId="0" applyNumberFormat="1" applyFont="1" applyFill="1" applyBorder="1" applyAlignment="1">
      <alignment horizontal="right" vertical="center" shrinkToFit="1"/>
    </xf>
    <xf numFmtId="3" fontId="13" fillId="0" borderId="0" xfId="0" applyNumberFormat="1" applyFont="1" applyAlignment="1">
      <alignment horizontal="right"/>
    </xf>
    <xf numFmtId="41" fontId="29" fillId="0" borderId="0" xfId="0" applyNumberFormat="1" applyFont="1" applyBorder="1" applyAlignment="1">
      <alignment horizontal="center" vertical="center"/>
    </xf>
    <xf numFmtId="177" fontId="30" fillId="0" borderId="0" xfId="0" applyNumberFormat="1" applyFont="1" applyBorder="1" applyAlignment="1">
      <alignment horizontal="right" vertical="center" shrinkToFit="1"/>
    </xf>
    <xf numFmtId="177" fontId="31" fillId="0" borderId="0" xfId="0" applyNumberFormat="1" applyFont="1" applyBorder="1" applyAlignment="1">
      <alignment horizontal="right" vertical="center" shrinkToFit="1"/>
    </xf>
    <xf numFmtId="3" fontId="6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176" fontId="7" fillId="0" borderId="0" xfId="0" applyNumberFormat="1" applyFont="1" applyBorder="1"/>
    <xf numFmtId="176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Border="1"/>
    <xf numFmtId="3" fontId="6" fillId="0" borderId="0" xfId="0" applyNumberFormat="1" applyFont="1" applyBorder="1"/>
    <xf numFmtId="0" fontId="13" fillId="0" borderId="0" xfId="0" applyFont="1" applyBorder="1" applyAlignment="1">
      <alignment horizontal="right"/>
    </xf>
    <xf numFmtId="3" fontId="16" fillId="2" borderId="7" xfId="0" applyNumberFormat="1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Continuous" vertical="center"/>
    </xf>
    <xf numFmtId="3" fontId="16" fillId="2" borderId="1" xfId="0" quotePrefix="1" applyNumberFormat="1" applyFont="1" applyFill="1" applyBorder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Continuous" vertical="center"/>
    </xf>
    <xf numFmtId="178" fontId="20" fillId="0" borderId="0" xfId="0" applyNumberFormat="1" applyFont="1" applyFill="1" applyBorder="1" applyAlignment="1">
      <alignment horizontal="right" vertical="center" shrinkToFit="1"/>
    </xf>
    <xf numFmtId="178" fontId="20" fillId="0" borderId="6" xfId="0" applyNumberFormat="1" applyFont="1" applyFill="1" applyBorder="1" applyAlignment="1">
      <alignment horizontal="right" vertical="center" shrinkToFit="1"/>
    </xf>
    <xf numFmtId="0" fontId="22" fillId="0" borderId="0" xfId="0" applyNumberFormat="1" applyFont="1" applyBorder="1"/>
    <xf numFmtId="177" fontId="20" fillId="0" borderId="0" xfId="0" applyNumberFormat="1" applyFont="1" applyFill="1" applyBorder="1" applyAlignment="1">
      <alignment horizontal="right" vertical="center" shrinkToFit="1"/>
    </xf>
    <xf numFmtId="0" fontId="19" fillId="0" borderId="5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/>
    <xf numFmtId="178" fontId="22" fillId="0" borderId="0" xfId="0" applyNumberFormat="1" applyFont="1" applyFill="1" applyBorder="1"/>
    <xf numFmtId="0" fontId="25" fillId="0" borderId="0" xfId="0" applyNumberFormat="1" applyFont="1" applyFill="1" applyBorder="1"/>
    <xf numFmtId="178" fontId="25" fillId="0" borderId="0" xfId="0" applyNumberFormat="1" applyFont="1" applyFill="1" applyBorder="1"/>
    <xf numFmtId="0" fontId="3" fillId="0" borderId="0" xfId="0" applyNumberFormat="1" applyFont="1" applyBorder="1"/>
    <xf numFmtId="3" fontId="32" fillId="0" borderId="0" xfId="0" applyNumberFormat="1" applyFont="1" applyBorder="1" applyAlignment="1">
      <alignment horizontal="centerContinuous"/>
    </xf>
    <xf numFmtId="176" fontId="18" fillId="2" borderId="5" xfId="0" quotePrefix="1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Continuous"/>
    </xf>
    <xf numFmtId="0" fontId="3" fillId="0" borderId="0" xfId="0" applyFont="1" applyFill="1" applyBorder="1"/>
    <xf numFmtId="0" fontId="13" fillId="0" borderId="0" xfId="0" applyFont="1" applyFill="1" applyBorder="1" applyAlignment="1"/>
    <xf numFmtId="3" fontId="6" fillId="0" borderId="0" xfId="0" applyNumberFormat="1" applyFont="1" applyBorder="1" applyAlignment="1"/>
    <xf numFmtId="0" fontId="3" fillId="0" borderId="0" xfId="0" applyFont="1" applyBorder="1" applyAlignment="1"/>
    <xf numFmtId="3" fontId="6" fillId="0" borderId="0" xfId="0" applyNumberFormat="1" applyFont="1" applyBorder="1" applyAlignment="1">
      <alignment vertical="top"/>
    </xf>
    <xf numFmtId="176" fontId="16" fillId="2" borderId="5" xfId="0" quotePrefix="1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/>
    <xf numFmtId="176" fontId="13" fillId="0" borderId="0" xfId="0" applyNumberFormat="1" applyFont="1" applyBorder="1" applyAlignment="1">
      <alignment horizontal="right"/>
    </xf>
    <xf numFmtId="176" fontId="16" fillId="3" borderId="1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176" fontId="16" fillId="3" borderId="5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76" fontId="18" fillId="2" borderId="5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3" fontId="18" fillId="2" borderId="5" xfId="0" applyNumberFormat="1" applyFont="1" applyFill="1" applyBorder="1" applyAlignment="1">
      <alignment horizontal="center" vertical="center" wrapText="1"/>
    </xf>
    <xf numFmtId="176" fontId="16" fillId="3" borderId="5" xfId="0" quotePrefix="1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wrapText="1"/>
    </xf>
    <xf numFmtId="3" fontId="18" fillId="3" borderId="5" xfId="0" applyNumberFormat="1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3" fontId="18" fillId="2" borderId="11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Continuous" vertical="center" wrapText="1"/>
    </xf>
    <xf numFmtId="3" fontId="18" fillId="2" borderId="10" xfId="0" applyNumberFormat="1" applyFont="1" applyFill="1" applyBorder="1" applyAlignment="1">
      <alignment horizontal="centerContinuous" vertical="center" wrapText="1"/>
    </xf>
    <xf numFmtId="176" fontId="16" fillId="3" borderId="10" xfId="0" applyNumberFormat="1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wrapText="1"/>
    </xf>
    <xf numFmtId="3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177" fontId="20" fillId="0" borderId="6" xfId="0" applyNumberFormat="1" applyFont="1" applyFill="1" applyBorder="1" applyAlignment="1">
      <alignment horizontal="right" vertical="center" shrinkToFit="1"/>
    </xf>
    <xf numFmtId="0" fontId="20" fillId="0" borderId="5" xfId="0" quotePrefix="1" applyNumberFormat="1" applyFont="1" applyBorder="1" applyAlignment="1">
      <alignment horizontal="center" vertical="center" shrinkToFit="1"/>
    </xf>
    <xf numFmtId="41" fontId="20" fillId="0" borderId="0" xfId="0" applyNumberFormat="1" applyFont="1" applyFill="1" applyBorder="1" applyAlignment="1">
      <alignment horizontal="center" vertical="center" shrinkToFit="1"/>
    </xf>
    <xf numFmtId="41" fontId="20" fillId="0" borderId="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horizontal="right"/>
    </xf>
    <xf numFmtId="177" fontId="27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right"/>
    </xf>
    <xf numFmtId="0" fontId="36" fillId="0" borderId="0" xfId="0" applyFont="1" applyBorder="1" applyAlignment="1">
      <alignment horizontal="center" shrinkToFit="1"/>
    </xf>
    <xf numFmtId="0" fontId="16" fillId="2" borderId="5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176" fontId="18" fillId="2" borderId="5" xfId="0" quotePrefix="1" applyNumberFormat="1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2" fillId="0" borderId="0" xfId="0" applyFont="1" applyBorder="1"/>
    <xf numFmtId="41" fontId="37" fillId="0" borderId="6" xfId="0" applyNumberFormat="1" applyFont="1" applyFill="1" applyBorder="1" applyAlignment="1">
      <alignment horizontal="right" vertical="center" wrapText="1" shrinkToFit="1"/>
    </xf>
    <xf numFmtId="0" fontId="25" fillId="0" borderId="0" xfId="0" applyFont="1" applyFill="1" applyBorder="1"/>
    <xf numFmtId="176" fontId="16" fillId="3" borderId="5" xfId="0" quotePrefix="1" applyNumberFormat="1" applyFont="1" applyFill="1" applyBorder="1" applyAlignment="1">
      <alignment horizontal="center" vertical="center" shrinkToFi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shrinkToFit="1"/>
    </xf>
    <xf numFmtId="0" fontId="16" fillId="3" borderId="6" xfId="0" applyFont="1" applyFill="1" applyBorder="1" applyAlignment="1">
      <alignment horizontal="center" vertical="center" wrapText="1" shrinkToFit="1"/>
    </xf>
    <xf numFmtId="0" fontId="16" fillId="3" borderId="5" xfId="0" applyFont="1" applyFill="1" applyBorder="1" applyAlignment="1">
      <alignment horizontal="center" vertical="center" wrapText="1" shrinkToFit="1"/>
    </xf>
    <xf numFmtId="176" fontId="16" fillId="3" borderId="5" xfId="0" quotePrefix="1" applyNumberFormat="1" applyFont="1" applyFill="1" applyBorder="1" applyAlignment="1">
      <alignment horizontal="center" shrinkToFit="1"/>
    </xf>
    <xf numFmtId="0" fontId="3" fillId="0" borderId="0" xfId="0" quotePrefix="1" applyFont="1" applyBorder="1"/>
    <xf numFmtId="41" fontId="3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Font="1" applyBorder="1" applyAlignment="1"/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 vertical="top"/>
    </xf>
    <xf numFmtId="178" fontId="3" fillId="0" borderId="0" xfId="0" applyNumberFormat="1" applyFont="1"/>
    <xf numFmtId="0" fontId="6" fillId="0" borderId="0" xfId="0" applyFont="1" applyFill="1"/>
    <xf numFmtId="0" fontId="8" fillId="0" borderId="0" xfId="0" applyFont="1" applyAlignment="1"/>
    <xf numFmtId="0" fontId="12" fillId="0" borderId="0" xfId="0" applyFont="1" applyAlignment="1"/>
    <xf numFmtId="0" fontId="13" fillId="0" borderId="8" xfId="0" applyFont="1" applyBorder="1" applyAlignment="1"/>
    <xf numFmtId="176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176" fontId="16" fillId="3" borderId="5" xfId="0" quotePrefix="1" applyNumberFormat="1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176" fontId="18" fillId="3" borderId="5" xfId="0" quotePrefix="1" applyNumberFormat="1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176" fontId="18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/>
    <xf numFmtId="0" fontId="0" fillId="0" borderId="0" xfId="0" applyFont="1" applyAlignment="1">
      <alignment vertical="top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20" fillId="0" borderId="7" xfId="0" quotePrefix="1" applyNumberFormat="1" applyFont="1" applyBorder="1" applyAlignment="1" applyProtection="1">
      <alignment horizontal="center" vertical="center"/>
      <protection locked="0"/>
    </xf>
    <xf numFmtId="41" fontId="19" fillId="0" borderId="2" xfId="0" applyNumberFormat="1" applyFont="1" applyFill="1" applyBorder="1" applyAlignment="1">
      <alignment horizontal="right" vertical="center"/>
    </xf>
    <xf numFmtId="41" fontId="19" fillId="0" borderId="2" xfId="0" applyNumberFormat="1" applyFont="1" applyFill="1" applyBorder="1" applyAlignment="1">
      <alignment horizontal="right" vertical="center" shrinkToFit="1"/>
    </xf>
    <xf numFmtId="41" fontId="19" fillId="0" borderId="2" xfId="0" applyNumberFormat="1" applyFont="1" applyFill="1" applyBorder="1" applyAlignment="1" applyProtection="1">
      <alignment horizontal="right" vertical="center" shrinkToFit="1"/>
      <protection locked="0"/>
    </xf>
    <xf numFmtId="41" fontId="19" fillId="0" borderId="7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 shrinkToFit="1"/>
    </xf>
    <xf numFmtId="41" fontId="19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19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19" fillId="0" borderId="6" xfId="0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76" fontId="16" fillId="3" borderId="15" xfId="0" applyNumberFormat="1" applyFont="1" applyFill="1" applyBorder="1" applyAlignment="1" applyProtection="1">
      <alignment horizontal="center" vertical="center"/>
      <protection locked="0"/>
    </xf>
    <xf numFmtId="176" fontId="16" fillId="3" borderId="16" xfId="0" applyNumberFormat="1" applyFont="1" applyFill="1" applyBorder="1" applyAlignment="1" applyProtection="1">
      <alignment horizontal="center" vertical="center"/>
      <protection locked="0"/>
    </xf>
    <xf numFmtId="176" fontId="16" fillId="3" borderId="16" xfId="0" quotePrefix="1" applyNumberFormat="1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top"/>
      <protection locked="0"/>
    </xf>
    <xf numFmtId="0" fontId="16" fillId="3" borderId="5" xfId="0" applyFont="1" applyFill="1" applyBorder="1" applyAlignment="1" applyProtection="1">
      <alignment horizontal="center" vertical="top" wrapText="1"/>
      <protection locked="0"/>
    </xf>
    <xf numFmtId="0" fontId="16" fillId="3" borderId="5" xfId="0" applyFont="1" applyFill="1" applyBorder="1" applyAlignment="1" applyProtection="1">
      <alignment horizontal="center"/>
      <protection locked="0"/>
    </xf>
    <xf numFmtId="176" fontId="18" fillId="3" borderId="17" xfId="0" applyNumberFormat="1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/>
      <protection locked="0"/>
    </xf>
    <xf numFmtId="0" fontId="20" fillId="0" borderId="5" xfId="0" quotePrefix="1" applyNumberFormat="1" applyFont="1" applyBorder="1" applyAlignment="1" applyProtection="1">
      <alignment horizontal="center" vertical="center"/>
      <protection locked="0"/>
    </xf>
    <xf numFmtId="41" fontId="3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19" fillId="0" borderId="6" xfId="0" applyNumberFormat="1" applyFont="1" applyFill="1" applyBorder="1" applyAlignment="1">
      <alignment horizontal="right" vertical="center" shrinkToFit="1"/>
    </xf>
    <xf numFmtId="0" fontId="25" fillId="0" borderId="0" xfId="0" applyFont="1" applyBorder="1"/>
    <xf numFmtId="0" fontId="22" fillId="0" borderId="0" xfId="0" applyFont="1"/>
    <xf numFmtId="0" fontId="22" fillId="0" borderId="0" xfId="0" applyFont="1" applyFill="1"/>
    <xf numFmtId="178" fontId="3" fillId="0" borderId="0" xfId="0" applyNumberFormat="1" applyFont="1" applyFill="1"/>
    <xf numFmtId="0" fontId="3" fillId="0" borderId="0" xfId="0" applyFont="1" applyFill="1"/>
    <xf numFmtId="0" fontId="39" fillId="0" borderId="0" xfId="2">
      <alignment vertical="center"/>
    </xf>
    <xf numFmtId="176" fontId="16" fillId="2" borderId="5" xfId="0" applyNumberFormat="1" applyFont="1" applyFill="1" applyBorder="1" applyAlignment="1">
      <alignment horizontal="center" vertical="center"/>
    </xf>
    <xf numFmtId="41" fontId="37" fillId="0" borderId="0" xfId="0" applyNumberFormat="1" applyFont="1" applyFill="1" applyBorder="1" applyAlignment="1">
      <alignment horizontal="right" vertical="center" wrapText="1" shrinkToFit="1"/>
    </xf>
    <xf numFmtId="41" fontId="37" fillId="0" borderId="0" xfId="0" applyNumberFormat="1" applyFont="1" applyFill="1" applyBorder="1" applyAlignment="1">
      <alignment horizontal="right" vertical="center" wrapText="1" shrinkToFit="1"/>
    </xf>
    <xf numFmtId="178" fontId="20" fillId="0" borderId="2" xfId="0" applyNumberFormat="1" applyFont="1" applyFill="1" applyBorder="1" applyAlignment="1">
      <alignment horizontal="right" vertical="center" shrinkToFit="1"/>
    </xf>
    <xf numFmtId="178" fontId="20" fillId="0" borderId="3" xfId="0" applyNumberFormat="1" applyFont="1" applyFill="1" applyBorder="1" applyAlignment="1">
      <alignment horizontal="right" vertical="center" shrinkToFit="1"/>
    </xf>
    <xf numFmtId="0" fontId="19" fillId="0" borderId="1" xfId="0" quotePrefix="1" applyNumberFormat="1" applyFont="1" applyBorder="1" applyAlignment="1">
      <alignment horizontal="center" vertical="center"/>
    </xf>
    <xf numFmtId="176" fontId="18" fillId="2" borderId="5" xfId="0" applyNumberFormat="1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top"/>
    </xf>
    <xf numFmtId="41" fontId="37" fillId="0" borderId="2" xfId="0" applyNumberFormat="1" applyFont="1" applyFill="1" applyBorder="1" applyAlignment="1">
      <alignment horizontal="right" vertical="center" wrapText="1" shrinkToFit="1"/>
    </xf>
    <xf numFmtId="41" fontId="37" fillId="0" borderId="2" xfId="0" applyNumberFormat="1" applyFont="1" applyFill="1" applyBorder="1" applyAlignment="1">
      <alignment horizontal="right" vertical="center" wrapText="1" shrinkToFit="1"/>
    </xf>
    <xf numFmtId="41" fontId="37" fillId="0" borderId="3" xfId="0" applyNumberFormat="1" applyFont="1" applyFill="1" applyBorder="1" applyAlignment="1">
      <alignment horizontal="right" vertical="center" wrapText="1" shrinkToFit="1"/>
    </xf>
    <xf numFmtId="0" fontId="37" fillId="0" borderId="1" xfId="0" quotePrefix="1" applyNumberFormat="1" applyFont="1" applyBorder="1" applyAlignment="1">
      <alignment horizontal="center" vertical="center" shrinkToFit="1"/>
    </xf>
    <xf numFmtId="0" fontId="37" fillId="0" borderId="5" xfId="0" quotePrefix="1" applyNumberFormat="1" applyFont="1" applyBorder="1" applyAlignment="1">
      <alignment horizontal="center" vertical="center" shrinkToFit="1"/>
    </xf>
    <xf numFmtId="176" fontId="18" fillId="3" borderId="5" xfId="0" applyNumberFormat="1" applyFont="1" applyFill="1" applyBorder="1" applyAlignment="1">
      <alignment horizontal="center" shrinkToFit="1"/>
    </xf>
    <xf numFmtId="41" fontId="3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76" fontId="18" fillId="3" borderId="5" xfId="0" applyNumberFormat="1" applyFont="1" applyFill="1" applyBorder="1" applyAlignment="1" applyProtection="1">
      <alignment horizontal="center" vertical="center"/>
      <protection locked="0"/>
    </xf>
    <xf numFmtId="41" fontId="19" fillId="0" borderId="3" xfId="0" applyNumberFormat="1" applyFont="1" applyFill="1" applyBorder="1" applyAlignment="1">
      <alignment horizontal="right" vertical="center"/>
    </xf>
    <xf numFmtId="0" fontId="20" fillId="0" borderId="1" xfId="0" quotePrefix="1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>
      <alignment horizontal="right" vertical="center" shrinkToFit="1"/>
    </xf>
    <xf numFmtId="0" fontId="22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horizontal="right" vertical="center" shrinkToFit="1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176" fontId="13" fillId="0" borderId="0" xfId="0" applyNumberFormat="1" applyFont="1" applyBorder="1" applyAlignment="1">
      <alignment horizontal="right" vertical="center"/>
    </xf>
    <xf numFmtId="41" fontId="20" fillId="0" borderId="2" xfId="0" applyNumberFormat="1" applyFont="1" applyFill="1" applyBorder="1" applyAlignment="1">
      <alignment horizontal="right" vertical="center" shrinkToFit="1"/>
    </xf>
    <xf numFmtId="41" fontId="20" fillId="0" borderId="3" xfId="0" applyNumberFormat="1" applyFont="1" applyFill="1" applyBorder="1" applyAlignment="1">
      <alignment horizontal="right" vertical="center" shrinkToFit="1"/>
    </xf>
    <xf numFmtId="41" fontId="20" fillId="0" borderId="4" xfId="0" applyNumberFormat="1" applyFont="1" applyFill="1" applyBorder="1" applyAlignment="1">
      <alignment horizontal="right" vertical="center" shrinkToFit="1"/>
    </xf>
    <xf numFmtId="41" fontId="21" fillId="0" borderId="2" xfId="0" applyNumberFormat="1" applyFont="1" applyBorder="1" applyAlignment="1">
      <alignment horizontal="right" vertical="center" shrinkToFit="1"/>
    </xf>
    <xf numFmtId="41" fontId="21" fillId="0" borderId="2" xfId="0" quotePrefix="1" applyNumberFormat="1" applyFont="1" applyBorder="1" applyAlignment="1">
      <alignment horizontal="right" vertical="center" shrinkToFit="1"/>
    </xf>
    <xf numFmtId="41" fontId="21" fillId="0" borderId="3" xfId="0" applyNumberFormat="1" applyFont="1" applyBorder="1" applyAlignment="1">
      <alignment horizontal="right" vertical="center" shrinkToFit="1"/>
    </xf>
    <xf numFmtId="3" fontId="13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Continuous"/>
    </xf>
    <xf numFmtId="0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top"/>
    </xf>
    <xf numFmtId="3" fontId="16" fillId="2" borderId="1" xfId="0" applyNumberFormat="1" applyFont="1" applyFill="1" applyBorder="1" applyAlignment="1">
      <alignment horizontal="center" vertical="top" wrapText="1"/>
    </xf>
    <xf numFmtId="3" fontId="16" fillId="2" borderId="1" xfId="0" applyNumberFormat="1" applyFont="1" applyFill="1" applyBorder="1" applyAlignment="1">
      <alignment horizontal="center" vertical="top" shrinkToFit="1"/>
    </xf>
    <xf numFmtId="176" fontId="18" fillId="2" borderId="10" xfId="0" applyNumberFormat="1" applyFont="1" applyFill="1" applyBorder="1" applyAlignment="1">
      <alignment horizontal="center" vertical="center" shrinkToFit="1"/>
    </xf>
    <xf numFmtId="3" fontId="18" fillId="2" borderId="10" xfId="0" applyNumberFormat="1" applyFont="1" applyFill="1" applyBorder="1" applyAlignment="1">
      <alignment horizontal="center" wrapText="1" shrinkToFit="1"/>
    </xf>
    <xf numFmtId="3" fontId="18" fillId="2" borderId="10" xfId="0" applyNumberFormat="1" applyFont="1" applyFill="1" applyBorder="1" applyAlignment="1">
      <alignment horizontal="center"/>
    </xf>
    <xf numFmtId="3" fontId="18" fillId="2" borderId="10" xfId="0" applyNumberFormat="1" applyFont="1" applyFill="1" applyBorder="1" applyAlignment="1">
      <alignment horizontal="centerContinuous" wrapText="1"/>
    </xf>
    <xf numFmtId="3" fontId="18" fillId="2" borderId="10" xfId="0" applyNumberFormat="1" applyFont="1" applyFill="1" applyBorder="1" applyAlignment="1">
      <alignment horizontal="center" wrapText="1"/>
    </xf>
    <xf numFmtId="177" fontId="19" fillId="0" borderId="0" xfId="0" applyNumberFormat="1" applyFont="1" applyFill="1" applyBorder="1" applyAlignment="1">
      <alignment horizontal="right" vertical="center" shrinkToFit="1"/>
    </xf>
    <xf numFmtId="177" fontId="19" fillId="0" borderId="7" xfId="0" applyNumberFormat="1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6" xfId="0" applyNumberFormat="1" applyFont="1" applyFill="1" applyBorder="1" applyAlignment="1">
      <alignment vertical="center" shrinkToFit="1"/>
    </xf>
    <xf numFmtId="0" fontId="23" fillId="0" borderId="5" xfId="0" quotePrefix="1" applyNumberFormat="1" applyFont="1" applyBorder="1" applyAlignment="1">
      <alignment horizontal="center" vertical="center"/>
    </xf>
    <xf numFmtId="177" fontId="23" fillId="0" borderId="11" xfId="0" applyNumberFormat="1" applyFont="1" applyFill="1" applyBorder="1" applyAlignment="1">
      <alignment horizontal="right" vertical="center" shrinkToFit="1"/>
    </xf>
    <xf numFmtId="177" fontId="23" fillId="0" borderId="8" xfId="0" applyNumberFormat="1" applyFont="1" applyFill="1" applyBorder="1" applyAlignment="1">
      <alignment horizontal="right" vertical="center" shrinkToFit="1"/>
    </xf>
    <xf numFmtId="177" fontId="19" fillId="0" borderId="8" xfId="0" applyNumberFormat="1" applyFont="1" applyFill="1" applyBorder="1" applyAlignment="1">
      <alignment horizontal="right" vertical="center" shrinkToFit="1"/>
    </xf>
    <xf numFmtId="177" fontId="23" fillId="0" borderId="8" xfId="0" applyNumberFormat="1" applyFont="1" applyFill="1" applyBorder="1" applyAlignment="1">
      <alignment vertical="center" shrinkToFit="1"/>
    </xf>
    <xf numFmtId="177" fontId="23" fillId="0" borderId="9" xfId="0" applyNumberFormat="1" applyFont="1" applyFill="1" applyBorder="1" applyAlignment="1">
      <alignment vertical="center" shrinkToFit="1"/>
    </xf>
    <xf numFmtId="3" fontId="16" fillId="2" borderId="1" xfId="0" applyNumberFormat="1" applyFont="1" applyFill="1" applyBorder="1" applyAlignment="1">
      <alignment horizontal="center" vertical="top" wrapText="1" shrinkToFit="1"/>
    </xf>
    <xf numFmtId="0" fontId="18" fillId="2" borderId="10" xfId="0" applyFont="1" applyFill="1" applyBorder="1" applyAlignment="1">
      <alignment horizontal="center" wrapText="1"/>
    </xf>
    <xf numFmtId="3" fontId="18" fillId="2" borderId="10" xfId="0" quotePrefix="1" applyNumberFormat="1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/>
    </xf>
    <xf numFmtId="177" fontId="19" fillId="0" borderId="6" xfId="0" applyNumberFormat="1" applyFont="1" applyFill="1" applyBorder="1" applyAlignment="1">
      <alignment horizontal="right" vertical="center" shrinkToFit="1"/>
    </xf>
    <xf numFmtId="0" fontId="23" fillId="0" borderId="10" xfId="0" quotePrefix="1" applyFont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right" vertical="center" shrinkToFit="1"/>
    </xf>
    <xf numFmtId="0" fontId="42" fillId="29" borderId="0" xfId="2" applyFont="1" applyFill="1" applyBorder="1" applyAlignment="1">
      <alignment horizontal="center" vertical="center" wrapText="1"/>
    </xf>
    <xf numFmtId="176" fontId="16" fillId="2" borderId="5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/>
    </xf>
    <xf numFmtId="3" fontId="16" fillId="2" borderId="3" xfId="0" applyNumberFormat="1" applyFont="1" applyFill="1" applyBorder="1" applyAlignment="1">
      <alignment horizontal="center" vertical="center"/>
    </xf>
    <xf numFmtId="176" fontId="16" fillId="2" borderId="5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 wrapText="1"/>
    </xf>
    <xf numFmtId="0" fontId="18" fillId="3" borderId="6" xfId="0" applyFont="1" applyFill="1" applyBorder="1" applyAlignment="1">
      <alignment horizontal="center" wrapText="1"/>
    </xf>
    <xf numFmtId="0" fontId="13" fillId="0" borderId="8" xfId="0" applyFont="1" applyBorder="1" applyAlignment="1">
      <alignment horizontal="right"/>
    </xf>
    <xf numFmtId="3" fontId="113" fillId="0" borderId="0" xfId="0" applyNumberFormat="1" applyFont="1" applyBorder="1" applyAlignment="1">
      <alignment horizontal="center"/>
    </xf>
    <xf numFmtId="3" fontId="16" fillId="2" borderId="7" xfId="0" applyNumberFormat="1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176" fontId="18" fillId="2" borderId="10" xfId="0" applyNumberFormat="1" applyFont="1" applyFill="1" applyBorder="1" applyAlignment="1">
      <alignment horizontal="center"/>
    </xf>
    <xf numFmtId="193" fontId="20" fillId="0" borderId="0" xfId="0" applyNumberFormat="1" applyFont="1" applyFill="1" applyBorder="1" applyAlignment="1">
      <alignment horizontal="right" vertical="center" shrinkToFit="1"/>
    </xf>
    <xf numFmtId="41" fontId="20" fillId="0" borderId="0" xfId="1" applyFont="1" applyFill="1" applyBorder="1" applyAlignment="1">
      <alignment horizontal="right" vertical="center" shrinkToFit="1"/>
    </xf>
    <xf numFmtId="177" fontId="20" fillId="0" borderId="8" xfId="0" applyNumberFormat="1" applyFont="1" applyFill="1" applyBorder="1" applyAlignment="1">
      <alignment horizontal="right" vertical="center" shrinkToFit="1"/>
    </xf>
    <xf numFmtId="0" fontId="23" fillId="0" borderId="10" xfId="0" quotePrefix="1" applyNumberFormat="1" applyFont="1" applyBorder="1" applyAlignment="1">
      <alignment horizontal="center" vertical="center"/>
    </xf>
    <xf numFmtId="177" fontId="24" fillId="0" borderId="11" xfId="0" applyNumberFormat="1" applyFont="1" applyFill="1" applyBorder="1" applyAlignment="1">
      <alignment horizontal="right" vertical="center" shrinkToFit="1"/>
    </xf>
    <xf numFmtId="177" fontId="24" fillId="0" borderId="8" xfId="0" applyNumberFormat="1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/>
    </xf>
    <xf numFmtId="193" fontId="20" fillId="0" borderId="0" xfId="0" applyNumberFormat="1" applyFont="1" applyFill="1" applyBorder="1" applyAlignment="1">
      <alignment horizontal="right" vertical="center" shrinkToFit="1"/>
    </xf>
    <xf numFmtId="177" fontId="20" fillId="0" borderId="2" xfId="0" applyNumberFormat="1" applyFont="1" applyFill="1" applyBorder="1" applyAlignment="1">
      <alignment horizontal="right" vertical="center" shrinkToFit="1"/>
    </xf>
    <xf numFmtId="0" fontId="16" fillId="2" borderId="5" xfId="0" applyNumberFormat="1" applyFont="1" applyFill="1" applyBorder="1" applyAlignment="1">
      <alignment horizontal="center" vertical="center"/>
    </xf>
    <xf numFmtId="177" fontId="19" fillId="0" borderId="4" xfId="0" applyNumberFormat="1" applyFont="1" applyFill="1" applyBorder="1" applyAlignment="1">
      <alignment horizontal="right" vertical="center" shrinkToFit="1"/>
    </xf>
    <xf numFmtId="177" fontId="19" fillId="0" borderId="2" xfId="0" applyNumberFormat="1" applyFont="1" applyFill="1" applyBorder="1" applyAlignment="1">
      <alignment horizontal="right" vertical="center" shrinkToFit="1"/>
    </xf>
    <xf numFmtId="177" fontId="33" fillId="0" borderId="2" xfId="0" applyNumberFormat="1" applyFont="1" applyBorder="1" applyAlignment="1">
      <alignment vertical="center" shrinkToFit="1"/>
    </xf>
    <xf numFmtId="177" fontId="19" fillId="0" borderId="2" xfId="0" applyNumberFormat="1" applyFont="1" applyFill="1" applyBorder="1" applyAlignment="1">
      <alignment vertical="center" shrinkToFit="1"/>
    </xf>
    <xf numFmtId="177" fontId="19" fillId="0" borderId="3" xfId="0" applyNumberFormat="1" applyFont="1" applyFill="1" applyBorder="1" applyAlignment="1">
      <alignment vertical="center" shrinkToFit="1"/>
    </xf>
    <xf numFmtId="0" fontId="19" fillId="0" borderId="1" xfId="0" quotePrefix="1" applyFont="1" applyBorder="1" applyAlignment="1">
      <alignment horizontal="center" vertical="center"/>
    </xf>
    <xf numFmtId="177" fontId="19" fillId="0" borderId="3" xfId="0" applyNumberFormat="1" applyFont="1" applyFill="1" applyBorder="1" applyAlignment="1">
      <alignment horizontal="right" vertical="center" shrinkToFit="1"/>
    </xf>
    <xf numFmtId="0" fontId="23" fillId="29" borderId="5" xfId="0" quotePrefix="1" applyNumberFormat="1" applyFont="1" applyFill="1" applyBorder="1" applyAlignment="1">
      <alignment horizontal="center" vertical="center"/>
    </xf>
    <xf numFmtId="41" fontId="24" fillId="29" borderId="0" xfId="0" applyNumberFormat="1" applyFont="1" applyFill="1" applyBorder="1" applyAlignment="1">
      <alignment horizontal="right" vertical="center" shrinkToFit="1"/>
    </xf>
    <xf numFmtId="41" fontId="24" fillId="29" borderId="6" xfId="0" applyNumberFormat="1" applyFont="1" applyFill="1" applyBorder="1" applyAlignment="1">
      <alignment horizontal="right" vertical="center" shrinkToFit="1"/>
    </xf>
    <xf numFmtId="0" fontId="25" fillId="29" borderId="0" xfId="0" applyNumberFormat="1" applyFont="1" applyFill="1" applyBorder="1" applyAlignment="1">
      <alignment vertical="center"/>
    </xf>
    <xf numFmtId="0" fontId="26" fillId="29" borderId="5" xfId="0" applyFont="1" applyFill="1" applyBorder="1" applyAlignment="1">
      <alignment horizontal="distributed" vertical="center" wrapText="1"/>
    </xf>
    <xf numFmtId="41" fontId="20" fillId="29" borderId="7" xfId="0" applyNumberFormat="1" applyFont="1" applyFill="1" applyBorder="1" applyAlignment="1">
      <alignment horizontal="right" vertical="center" shrinkToFit="1"/>
    </xf>
    <xf numFmtId="41" fontId="20" fillId="29" borderId="0" xfId="0" applyNumberFormat="1" applyFont="1" applyFill="1" applyBorder="1" applyAlignment="1">
      <alignment horizontal="right" vertical="center" shrinkToFit="1"/>
    </xf>
    <xf numFmtId="41" fontId="21" fillId="29" borderId="0" xfId="0" applyNumberFormat="1" applyFont="1" applyFill="1" applyBorder="1" applyAlignment="1">
      <alignment horizontal="right" vertical="center" shrinkToFit="1"/>
    </xf>
    <xf numFmtId="41" fontId="21" fillId="29" borderId="6" xfId="0" applyNumberFormat="1" applyFont="1" applyFill="1" applyBorder="1" applyAlignment="1">
      <alignment horizontal="right" vertical="center" shrinkToFit="1"/>
    </xf>
    <xf numFmtId="41" fontId="21" fillId="29" borderId="0" xfId="0" quotePrefix="1" applyNumberFormat="1" applyFont="1" applyFill="1" applyBorder="1" applyAlignment="1">
      <alignment horizontal="right" vertical="center" shrinkToFit="1"/>
    </xf>
    <xf numFmtId="41" fontId="20" fillId="29" borderId="6" xfId="0" applyNumberFormat="1" applyFont="1" applyFill="1" applyBorder="1" applyAlignment="1">
      <alignment horizontal="right" vertical="center" shrinkToFit="1"/>
    </xf>
    <xf numFmtId="0" fontId="3" fillId="29" borderId="0" xfId="0" applyNumberFormat="1" applyFont="1" applyFill="1" applyBorder="1" applyAlignment="1">
      <alignment vertical="center"/>
    </xf>
    <xf numFmtId="41" fontId="20" fillId="29" borderId="0" xfId="0" quotePrefix="1" applyNumberFormat="1" applyFont="1" applyFill="1" applyBorder="1" applyAlignment="1">
      <alignment horizontal="right" vertical="center" shrinkToFit="1"/>
    </xf>
    <xf numFmtId="0" fontId="3" fillId="29" borderId="0" xfId="0" applyFont="1" applyFill="1" applyBorder="1" applyAlignment="1">
      <alignment vertical="center"/>
    </xf>
    <xf numFmtId="41" fontId="21" fillId="29" borderId="6" xfId="0" quotePrefix="1" applyNumberFormat="1" applyFont="1" applyFill="1" applyBorder="1" applyAlignment="1">
      <alignment horizontal="right" vertical="center" shrinkToFit="1"/>
    </xf>
    <xf numFmtId="0" fontId="26" fillId="29" borderId="10" xfId="0" applyFont="1" applyFill="1" applyBorder="1" applyAlignment="1">
      <alignment horizontal="distributed" vertical="center" wrapText="1"/>
    </xf>
    <xf numFmtId="41" fontId="20" fillId="29" borderId="11" xfId="0" applyNumberFormat="1" applyFont="1" applyFill="1" applyBorder="1" applyAlignment="1">
      <alignment horizontal="right" vertical="center" shrinkToFit="1"/>
    </xf>
    <xf numFmtId="41" fontId="20" fillId="29" borderId="8" xfId="0" applyNumberFormat="1" applyFont="1" applyFill="1" applyBorder="1" applyAlignment="1">
      <alignment horizontal="right" vertical="center" shrinkToFit="1"/>
    </xf>
    <xf numFmtId="41" fontId="20" fillId="29" borderId="9" xfId="0" applyNumberFormat="1" applyFont="1" applyFill="1" applyBorder="1" applyAlignment="1">
      <alignment horizontal="right" vertical="center" shrinkToFit="1"/>
    </xf>
    <xf numFmtId="41" fontId="21" fillId="29" borderId="11" xfId="0" quotePrefix="1" applyNumberFormat="1" applyFont="1" applyFill="1" applyBorder="1" applyAlignment="1">
      <alignment horizontal="right" vertical="center" shrinkToFit="1"/>
    </xf>
    <xf numFmtId="41" fontId="21" fillId="29" borderId="8" xfId="0" quotePrefix="1" applyNumberFormat="1" applyFont="1" applyFill="1" applyBorder="1" applyAlignment="1">
      <alignment horizontal="right" vertical="center" shrinkToFit="1"/>
    </xf>
    <xf numFmtId="0" fontId="23" fillId="29" borderId="10" xfId="0" quotePrefix="1" applyNumberFormat="1" applyFont="1" applyFill="1" applyBorder="1" applyAlignment="1">
      <alignment horizontal="center" vertical="center"/>
    </xf>
    <xf numFmtId="178" fontId="24" fillId="29" borderId="8" xfId="0" applyNumberFormat="1" applyFont="1" applyFill="1" applyBorder="1" applyAlignment="1">
      <alignment horizontal="right" vertical="center" shrinkToFit="1"/>
    </xf>
    <xf numFmtId="177" fontId="24" fillId="29" borderId="8" xfId="0" applyNumberFormat="1" applyFont="1" applyFill="1" applyBorder="1" applyAlignment="1">
      <alignment horizontal="right" vertical="center" shrinkToFit="1"/>
    </xf>
    <xf numFmtId="178" fontId="24" fillId="29" borderId="9" xfId="0" applyNumberFormat="1" applyFont="1" applyFill="1" applyBorder="1" applyAlignment="1">
      <alignment horizontal="right" vertical="center" shrinkToFit="1"/>
    </xf>
    <xf numFmtId="0" fontId="116" fillId="29" borderId="3" xfId="2" applyFont="1" applyFill="1" applyBorder="1" applyAlignment="1">
      <alignment vertical="center" wrapText="1"/>
    </xf>
    <xf numFmtId="0" fontId="117" fillId="29" borderId="0" xfId="2" applyFont="1" applyFill="1">
      <alignment vertical="center"/>
    </xf>
    <xf numFmtId="0" fontId="116" fillId="29" borderId="9" xfId="2" applyFont="1" applyFill="1" applyBorder="1" applyAlignment="1">
      <alignment vertical="center" wrapText="1"/>
    </xf>
    <xf numFmtId="0" fontId="11" fillId="29" borderId="0" xfId="0" applyFont="1" applyFill="1" applyBorder="1" applyAlignment="1">
      <alignment horizontal="center"/>
    </xf>
    <xf numFmtId="177" fontId="24" fillId="29" borderId="0" xfId="0" applyNumberFormat="1" applyFont="1" applyFill="1" applyBorder="1" applyAlignment="1">
      <alignment horizontal="right" vertical="center" shrinkToFit="1"/>
    </xf>
    <xf numFmtId="177" fontId="24" fillId="29" borderId="6" xfId="0" applyNumberFormat="1" applyFont="1" applyFill="1" applyBorder="1" applyAlignment="1">
      <alignment horizontal="right" vertical="center" shrinkToFit="1"/>
    </xf>
    <xf numFmtId="41" fontId="24" fillId="29" borderId="0" xfId="0" applyNumberFormat="1" applyFont="1" applyFill="1" applyBorder="1" applyAlignment="1">
      <alignment horizontal="center" vertical="center" shrinkToFit="1"/>
    </xf>
    <xf numFmtId="41" fontId="24" fillId="29" borderId="6" xfId="0" applyNumberFormat="1" applyFont="1" applyFill="1" applyBorder="1" applyAlignment="1">
      <alignment horizontal="center" vertical="center" shrinkToFit="1"/>
    </xf>
    <xf numFmtId="41" fontId="24" fillId="29" borderId="9" xfId="0" applyNumberFormat="1" applyFont="1" applyFill="1" applyBorder="1" applyAlignment="1">
      <alignment horizontal="right" vertical="center" shrinkToFit="1"/>
    </xf>
    <xf numFmtId="41" fontId="24" fillId="29" borderId="8" xfId="0" applyNumberFormat="1" applyFont="1" applyFill="1" applyBorder="1" applyAlignment="1">
      <alignment horizontal="center" vertical="center" shrinkToFit="1"/>
    </xf>
    <xf numFmtId="0" fontId="110" fillId="29" borderId="10" xfId="0" quotePrefix="1" applyNumberFormat="1" applyFont="1" applyFill="1" applyBorder="1" applyAlignment="1">
      <alignment horizontal="center" vertical="center" shrinkToFit="1"/>
    </xf>
    <xf numFmtId="41" fontId="110" fillId="29" borderId="8" xfId="0" applyNumberFormat="1" applyFont="1" applyFill="1" applyBorder="1" applyAlignment="1">
      <alignment horizontal="right" vertical="center" wrapText="1" shrinkToFit="1"/>
    </xf>
    <xf numFmtId="41" fontId="110" fillId="29" borderId="9" xfId="0" applyNumberFormat="1" applyFont="1" applyFill="1" applyBorder="1" applyAlignment="1">
      <alignment horizontal="right" vertical="center" wrapText="1" shrinkToFit="1"/>
    </xf>
    <xf numFmtId="0" fontId="25" fillId="29" borderId="0" xfId="0" applyFont="1" applyFill="1" applyBorder="1"/>
    <xf numFmtId="0" fontId="34" fillId="29" borderId="0" xfId="0" applyFont="1" applyFill="1" applyBorder="1"/>
    <xf numFmtId="41" fontId="110" fillId="29" borderId="8" xfId="0" applyNumberFormat="1" applyFont="1" applyFill="1" applyBorder="1" applyAlignment="1" applyProtection="1">
      <alignment horizontal="right" vertical="center" wrapText="1" shrinkToFit="1"/>
      <protection locked="0"/>
    </xf>
    <xf numFmtId="41" fontId="19" fillId="29" borderId="8" xfId="0" applyNumberFormat="1" applyFont="1" applyFill="1" applyBorder="1" applyAlignment="1">
      <alignment horizontal="right" vertical="center"/>
    </xf>
    <xf numFmtId="41" fontId="19" fillId="29" borderId="9" xfId="0" applyNumberFormat="1" applyFont="1" applyFill="1" applyBorder="1" applyAlignment="1">
      <alignment horizontal="right" vertical="center"/>
    </xf>
    <xf numFmtId="0" fontId="24" fillId="29" borderId="10" xfId="0" quotePrefix="1" applyNumberFormat="1" applyFont="1" applyFill="1" applyBorder="1" applyAlignment="1" applyProtection="1">
      <alignment horizontal="center" vertical="center"/>
      <protection locked="0"/>
    </xf>
    <xf numFmtId="41" fontId="23" fillId="29" borderId="8" xfId="0" applyNumberFormat="1" applyFont="1" applyFill="1" applyBorder="1" applyAlignment="1">
      <alignment horizontal="right" vertical="center"/>
    </xf>
    <xf numFmtId="41" fontId="23" fillId="29" borderId="8" xfId="0" applyNumberFormat="1" applyFont="1" applyFill="1" applyBorder="1" applyAlignment="1" applyProtection="1">
      <alignment horizontal="right" vertical="center" shrinkToFit="1"/>
      <protection locked="0"/>
    </xf>
    <xf numFmtId="41" fontId="23" fillId="29" borderId="9" xfId="0" applyNumberFormat="1" applyFont="1" applyFill="1" applyBorder="1" applyAlignment="1">
      <alignment horizontal="right" vertical="center"/>
    </xf>
    <xf numFmtId="0" fontId="0" fillId="0" borderId="0" xfId="0" applyBorder="1"/>
    <xf numFmtId="0" fontId="119" fillId="0" borderId="0" xfId="0" applyFont="1" applyBorder="1" applyAlignment="1">
      <alignment horizontal="center"/>
    </xf>
    <xf numFmtId="0" fontId="120" fillId="0" borderId="0" xfId="0" applyFont="1" applyBorder="1"/>
    <xf numFmtId="0" fontId="121" fillId="0" borderId="0" xfId="0" applyFont="1" applyBorder="1"/>
    <xf numFmtId="0" fontId="123" fillId="0" borderId="0" xfId="0" applyNumberFormat="1" applyFont="1" applyFill="1" applyBorder="1"/>
    <xf numFmtId="0" fontId="13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/>
    </xf>
    <xf numFmtId="0" fontId="124" fillId="0" borderId="0" xfId="0" applyFont="1"/>
    <xf numFmtId="3" fontId="16" fillId="2" borderId="4" xfId="0" applyNumberFormat="1" applyFont="1" applyFill="1" applyBorder="1" applyAlignment="1">
      <alignment horizontal="center" vertical="center" shrinkToFit="1"/>
    </xf>
    <xf numFmtId="3" fontId="18" fillId="2" borderId="7" xfId="0" quotePrefix="1" applyNumberFormat="1" applyFont="1" applyFill="1" applyBorder="1" applyAlignment="1">
      <alignment vertical="center"/>
    </xf>
    <xf numFmtId="3" fontId="18" fillId="2" borderId="0" xfId="0" quotePrefix="1" applyNumberFormat="1" applyFont="1" applyFill="1" applyBorder="1" applyAlignment="1">
      <alignment vertical="center"/>
    </xf>
    <xf numFmtId="0" fontId="125" fillId="0" borderId="0" xfId="0" applyFont="1" applyBorder="1"/>
    <xf numFmtId="3" fontId="18" fillId="2" borderId="11" xfId="0" applyNumberFormat="1" applyFont="1" applyFill="1" applyBorder="1" applyAlignment="1">
      <alignment horizontal="center" vertical="center" shrinkToFit="1"/>
    </xf>
    <xf numFmtId="0" fontId="20" fillId="0" borderId="5" xfId="0" quotePrefix="1" applyNumberFormat="1" applyFont="1" applyBorder="1" applyAlignment="1">
      <alignment horizontal="center" vertical="center"/>
    </xf>
    <xf numFmtId="41" fontId="20" fillId="0" borderId="6" xfId="0" quotePrefix="1" applyNumberFormat="1" applyFont="1" applyFill="1" applyBorder="1" applyAlignment="1">
      <alignment horizontal="right" vertical="center" shrinkToFit="1"/>
    </xf>
    <xf numFmtId="0" fontId="126" fillId="0" borderId="0" xfId="0" applyNumberFormat="1" applyFont="1" applyBorder="1"/>
    <xf numFmtId="0" fontId="126" fillId="0" borderId="0" xfId="0" applyNumberFormat="1" applyFont="1" applyFill="1" applyBorder="1"/>
    <xf numFmtId="0" fontId="20" fillId="0" borderId="10" xfId="0" quotePrefix="1" applyNumberFormat="1" applyFont="1" applyBorder="1" applyAlignment="1">
      <alignment horizontal="center" vertical="center"/>
    </xf>
    <xf numFmtId="41" fontId="20" fillId="0" borderId="8" xfId="0" applyNumberFormat="1" applyFont="1" applyFill="1" applyBorder="1" applyAlignment="1">
      <alignment horizontal="right" vertical="center" shrinkToFit="1"/>
    </xf>
    <xf numFmtId="41" fontId="20" fillId="0" borderId="9" xfId="0" applyNumberFormat="1" applyFont="1" applyFill="1" applyBorder="1" applyAlignment="1">
      <alignment horizontal="right" vertical="center" shrinkToFit="1"/>
    </xf>
    <xf numFmtId="3" fontId="16" fillId="3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/>
    <xf numFmtId="0" fontId="16" fillId="3" borderId="5" xfId="0" applyNumberFormat="1" applyFont="1" applyFill="1" applyBorder="1" applyAlignment="1">
      <alignment horizontal="center" vertical="center"/>
    </xf>
    <xf numFmtId="176" fontId="18" fillId="3" borderId="10" xfId="0" applyNumberFormat="1" applyFont="1" applyFill="1" applyBorder="1" applyAlignment="1">
      <alignment horizontal="center" vertical="center"/>
    </xf>
    <xf numFmtId="3" fontId="18" fillId="3" borderId="1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Fill="1" applyBorder="1"/>
    <xf numFmtId="3" fontId="127" fillId="2" borderId="9" xfId="0" applyNumberFormat="1" applyFont="1" applyFill="1" applyBorder="1" applyAlignment="1">
      <alignment horizontal="center" vertical="center"/>
    </xf>
    <xf numFmtId="3" fontId="127" fillId="2" borderId="18" xfId="0" applyNumberFormat="1" applyFont="1" applyFill="1" applyBorder="1" applyAlignment="1">
      <alignment horizontal="center" vertical="center"/>
    </xf>
    <xf numFmtId="3" fontId="127" fillId="2" borderId="13" xfId="0" applyNumberFormat="1" applyFont="1" applyFill="1" applyBorder="1" applyAlignment="1">
      <alignment horizontal="center" vertical="center"/>
    </xf>
    <xf numFmtId="194" fontId="128" fillId="0" borderId="32" xfId="0" applyNumberFormat="1" applyFont="1" applyFill="1" applyBorder="1" applyAlignment="1">
      <alignment horizontal="right" vertical="center" shrinkToFit="1"/>
    </xf>
    <xf numFmtId="194" fontId="128" fillId="0" borderId="33" xfId="0" applyNumberFormat="1" applyFont="1" applyFill="1" applyBorder="1" applyAlignment="1">
      <alignment horizontal="right" vertical="center" shrinkToFit="1"/>
    </xf>
    <xf numFmtId="3" fontId="0" fillId="0" borderId="0" xfId="0" applyNumberFormat="1"/>
    <xf numFmtId="3" fontId="15" fillId="0" borderId="0" xfId="0" applyNumberFormat="1" applyFont="1" applyBorder="1" applyAlignment="1"/>
    <xf numFmtId="3" fontId="13" fillId="0" borderId="0" xfId="0" applyNumberFormat="1" applyFont="1" applyBorder="1" applyAlignment="1"/>
    <xf numFmtId="0" fontId="129" fillId="0" borderId="0" xfId="0" applyFont="1" applyBorder="1" applyAlignment="1">
      <alignment horizontal="center"/>
    </xf>
    <xf numFmtId="0" fontId="16" fillId="3" borderId="1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horizontal="centerContinuous" vertical="center"/>
    </xf>
    <xf numFmtId="0" fontId="16" fillId="3" borderId="1" xfId="0" applyFont="1" applyFill="1" applyBorder="1" applyAlignment="1">
      <alignment horizontal="centerContinuous" vertical="center"/>
    </xf>
    <xf numFmtId="3" fontId="16" fillId="3" borderId="1" xfId="0" applyNumberFormat="1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6" fillId="3" borderId="4" xfId="0" applyFont="1" applyFill="1" applyBorder="1" applyAlignment="1">
      <alignment horizontal="centerContinuous" vertical="center"/>
    </xf>
    <xf numFmtId="0" fontId="16" fillId="3" borderId="3" xfId="0" applyFont="1" applyFill="1" applyBorder="1" applyAlignment="1">
      <alignment horizontal="centerContinuous" vertical="center"/>
    </xf>
    <xf numFmtId="3" fontId="16" fillId="3" borderId="4" xfId="0" applyNumberFormat="1" applyFont="1" applyFill="1" applyBorder="1" applyAlignment="1">
      <alignment horizontal="centerContinuous" vertical="center"/>
    </xf>
    <xf numFmtId="3" fontId="16" fillId="3" borderId="2" xfId="0" applyNumberFormat="1" applyFont="1" applyFill="1" applyBorder="1" applyAlignment="1">
      <alignment horizontal="centerContinuous" vertical="center"/>
    </xf>
    <xf numFmtId="0" fontId="18" fillId="3" borderId="0" xfId="0" applyFont="1" applyFill="1" applyBorder="1" applyAlignment="1">
      <alignment horizontal="centerContinuous"/>
    </xf>
    <xf numFmtId="3" fontId="18" fillId="3" borderId="10" xfId="0" applyNumberFormat="1" applyFont="1" applyFill="1" applyBorder="1" applyAlignment="1">
      <alignment horizontal="centerContinuous"/>
    </xf>
    <xf numFmtId="0" fontId="18" fillId="3" borderId="10" xfId="0" applyFont="1" applyFill="1" applyBorder="1" applyAlignment="1">
      <alignment horizontal="centerContinuous" wrapText="1"/>
    </xf>
    <xf numFmtId="0" fontId="18" fillId="3" borderId="10" xfId="0" applyFont="1" applyFill="1" applyBorder="1" applyAlignment="1">
      <alignment horizontal="centerContinuous"/>
    </xf>
    <xf numFmtId="0" fontId="18" fillId="3" borderId="7" xfId="0" applyFont="1" applyFill="1" applyBorder="1" applyAlignment="1">
      <alignment horizontal="centerContinuous" wrapText="1"/>
    </xf>
    <xf numFmtId="0" fontId="18" fillId="3" borderId="6" xfId="0" applyFont="1" applyFill="1" applyBorder="1" applyAlignment="1">
      <alignment horizontal="centerContinuous"/>
    </xf>
    <xf numFmtId="0" fontId="18" fillId="3" borderId="7" xfId="0" applyFont="1" applyFill="1" applyBorder="1" applyAlignment="1">
      <alignment horizontal="centerContinuous"/>
    </xf>
    <xf numFmtId="3" fontId="18" fillId="3" borderId="7" xfId="0" applyNumberFormat="1" applyFont="1" applyFill="1" applyBorder="1" applyAlignment="1">
      <alignment horizontal="centerContinuous"/>
    </xf>
    <xf numFmtId="0" fontId="16" fillId="3" borderId="5" xfId="0" applyFont="1" applyFill="1" applyBorder="1" applyAlignment="1">
      <alignment vertical="center"/>
    </xf>
    <xf numFmtId="3" fontId="16" fillId="3" borderId="3" xfId="0" applyNumberFormat="1" applyFont="1" applyFill="1" applyBorder="1" applyAlignment="1">
      <alignment horizontal="center" vertical="center"/>
    </xf>
    <xf numFmtId="0" fontId="18" fillId="3" borderId="6" xfId="0" applyNumberFormat="1" applyFont="1" applyFill="1" applyBorder="1" applyAlignment="1">
      <alignment horizontal="center" vertical="center" shrinkToFit="1"/>
    </xf>
    <xf numFmtId="0" fontId="18" fillId="3" borderId="5" xfId="0" applyNumberFormat="1" applyFont="1" applyFill="1" applyBorder="1" applyAlignment="1">
      <alignment horizontal="center" vertical="center" shrinkToFit="1"/>
    </xf>
    <xf numFmtId="0" fontId="19" fillId="0" borderId="1" xfId="0" quotePrefix="1" applyNumberFormat="1" applyFont="1" applyBorder="1" applyAlignment="1">
      <alignment horizontal="center" vertical="center" shrinkToFit="1"/>
    </xf>
    <xf numFmtId="177" fontId="19" fillId="29" borderId="0" xfId="0" applyNumberFormat="1" applyFont="1" applyFill="1" applyBorder="1" applyAlignment="1">
      <alignment horizontal="right" vertical="center" shrinkToFit="1"/>
    </xf>
    <xf numFmtId="177" fontId="33" fillId="29" borderId="0" xfId="0" applyNumberFormat="1" applyFont="1" applyFill="1" applyBorder="1" applyAlignment="1">
      <alignment horizontal="right" vertical="center" shrinkToFit="1"/>
    </xf>
    <xf numFmtId="0" fontId="126" fillId="0" borderId="0" xfId="0" applyNumberFormat="1" applyFont="1" applyBorder="1" applyAlignment="1">
      <alignment horizontal="center" vertical="center" shrinkToFit="1"/>
    </xf>
    <xf numFmtId="0" fontId="19" fillId="0" borderId="5" xfId="0" quotePrefix="1" applyNumberFormat="1" applyFont="1" applyBorder="1" applyAlignment="1">
      <alignment horizontal="center" vertical="center" shrinkToFit="1"/>
    </xf>
    <xf numFmtId="0" fontId="126" fillId="0" borderId="0" xfId="0" applyNumberFormat="1" applyFont="1" applyFill="1" applyBorder="1" applyAlignment="1">
      <alignment horizontal="center" vertical="center" shrinkToFit="1"/>
    </xf>
    <xf numFmtId="0" fontId="16" fillId="3" borderId="5" xfId="0" applyNumberFormat="1" applyFont="1" applyFill="1" applyBorder="1" applyAlignment="1">
      <alignment vertical="center"/>
    </xf>
    <xf numFmtId="3" fontId="16" fillId="3" borderId="7" xfId="0" applyNumberFormat="1" applyFont="1" applyFill="1" applyBorder="1" applyAlignment="1">
      <alignment horizontal="centerContinuous" vertical="center"/>
    </xf>
    <xf numFmtId="3" fontId="16" fillId="3" borderId="0" xfId="0" applyNumberFormat="1" applyFont="1" applyFill="1" applyBorder="1" applyAlignment="1">
      <alignment horizontal="centerContinuous" vertical="center"/>
    </xf>
    <xf numFmtId="0" fontId="16" fillId="3" borderId="7" xfId="0" applyFont="1" applyFill="1" applyBorder="1" applyAlignment="1">
      <alignment horizontal="centerContinuous" vertical="center"/>
    </xf>
    <xf numFmtId="0" fontId="16" fillId="3" borderId="6" xfId="0" applyFont="1" applyFill="1" applyBorder="1" applyAlignment="1">
      <alignment horizontal="centerContinuous" vertical="center"/>
    </xf>
    <xf numFmtId="176" fontId="16" fillId="3" borderId="0" xfId="0" applyNumberFormat="1" applyFont="1" applyFill="1" applyBorder="1" applyAlignment="1">
      <alignment horizontal="centerContinuous" vertical="center"/>
    </xf>
    <xf numFmtId="176" fontId="16" fillId="3" borderId="6" xfId="0" applyNumberFormat="1" applyFont="1" applyFill="1" applyBorder="1" applyAlignment="1">
      <alignment horizontal="centerContinuous" vertical="center"/>
    </xf>
    <xf numFmtId="3" fontId="16" fillId="3" borderId="6" xfId="0" applyNumberFormat="1" applyFont="1" applyFill="1" applyBorder="1" applyAlignment="1">
      <alignment horizontal="centerContinuous" vertical="center"/>
    </xf>
    <xf numFmtId="3" fontId="18" fillId="3" borderId="11" xfId="0" applyNumberFormat="1" applyFont="1" applyFill="1" applyBorder="1" applyAlignment="1">
      <alignment horizontal="centerContinuous"/>
    </xf>
    <xf numFmtId="3" fontId="18" fillId="3" borderId="9" xfId="0" applyNumberFormat="1" applyFont="1" applyFill="1" applyBorder="1" applyAlignment="1">
      <alignment horizontal="centerContinuous"/>
    </xf>
    <xf numFmtId="3" fontId="18" fillId="3" borderId="6" xfId="0" applyNumberFormat="1" applyFont="1" applyFill="1" applyBorder="1" applyAlignment="1">
      <alignment horizontal="centerContinuous"/>
    </xf>
    <xf numFmtId="176" fontId="18" fillId="3" borderId="5" xfId="0" quotePrefix="1" applyNumberFormat="1" applyFont="1" applyFill="1" applyBorder="1" applyAlignment="1">
      <alignment horizontal="center"/>
    </xf>
    <xf numFmtId="0" fontId="19" fillId="0" borderId="0" xfId="0" applyNumberFormat="1" applyFont="1" applyBorder="1" applyAlignment="1"/>
    <xf numFmtId="176" fontId="18" fillId="3" borderId="5" xfId="0" applyNumberFormat="1" applyFont="1" applyFill="1" applyBorder="1" applyAlignment="1">
      <alignment horizontal="center" vertical="center"/>
    </xf>
    <xf numFmtId="177" fontId="19" fillId="29" borderId="2" xfId="0" applyNumberFormat="1" applyFont="1" applyFill="1" applyBorder="1" applyAlignment="1">
      <alignment horizontal="right" vertical="center" shrinkToFit="1"/>
    </xf>
    <xf numFmtId="177" fontId="33" fillId="29" borderId="2" xfId="0" quotePrefix="1" applyNumberFormat="1" applyFont="1" applyFill="1" applyBorder="1" applyAlignment="1">
      <alignment horizontal="right" vertical="center" shrinkToFit="1"/>
    </xf>
    <xf numFmtId="177" fontId="33" fillId="29" borderId="3" xfId="0" quotePrefix="1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177" fontId="33" fillId="29" borderId="0" xfId="0" quotePrefix="1" applyNumberFormat="1" applyFont="1" applyFill="1" applyBorder="1" applyAlignment="1">
      <alignment horizontal="right" vertical="center" shrinkToFit="1"/>
    </xf>
    <xf numFmtId="177" fontId="33" fillId="29" borderId="6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7" fontId="131" fillId="29" borderId="0" xfId="0" applyNumberFormat="1" applyFont="1" applyFill="1" applyBorder="1" applyAlignment="1">
      <alignment horizontal="right" vertical="center" shrinkToFit="1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3" fontId="0" fillId="0" borderId="0" xfId="0" applyNumberFormat="1" applyFont="1" applyBorder="1"/>
    <xf numFmtId="0" fontId="88" fillId="0" borderId="0" xfId="0" applyFont="1"/>
    <xf numFmtId="176" fontId="132" fillId="0" borderId="0" xfId="0" applyNumberFormat="1" applyFont="1" applyBorder="1"/>
    <xf numFmtId="3" fontId="0" fillId="0" borderId="0" xfId="0" applyNumberFormat="1" applyBorder="1"/>
    <xf numFmtId="0" fontId="133" fillId="0" borderId="0" xfId="0" applyNumberFormat="1" applyFont="1" applyBorder="1" applyAlignment="1">
      <alignment horizontal="centerContinuous" vertical="center" wrapText="1"/>
    </xf>
    <xf numFmtId="0" fontId="134" fillId="0" borderId="0" xfId="0" applyNumberFormat="1" applyFont="1" applyBorder="1" applyAlignment="1">
      <alignment horizontal="centerContinuous" vertical="center"/>
    </xf>
    <xf numFmtId="3" fontId="0" fillId="0" borderId="0" xfId="0" applyNumberFormat="1" applyFill="1"/>
    <xf numFmtId="3" fontId="133" fillId="0" borderId="0" xfId="0" applyNumberFormat="1" applyFont="1" applyBorder="1" applyAlignment="1">
      <alignment horizontal="right" vertical="center" wrapText="1"/>
    </xf>
    <xf numFmtId="3" fontId="16" fillId="2" borderId="5" xfId="0" applyNumberFormat="1" applyFont="1" applyFill="1" applyBorder="1" applyAlignment="1">
      <alignment horizontal="center" vertical="center" shrinkToFit="1"/>
    </xf>
    <xf numFmtId="3" fontId="16" fillId="2" borderId="5" xfId="0" applyNumberFormat="1" applyFont="1" applyFill="1" applyBorder="1" applyAlignment="1">
      <alignment vertical="center"/>
    </xf>
    <xf numFmtId="3" fontId="18" fillId="2" borderId="7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 shrinkToFit="1"/>
    </xf>
    <xf numFmtId="3" fontId="18" fillId="2" borderId="5" xfId="0" applyNumberFormat="1" applyFont="1" applyFill="1" applyBorder="1" applyAlignment="1">
      <alignment horizontal="center" vertical="center" wrapText="1" shrinkToFit="1"/>
    </xf>
    <xf numFmtId="41" fontId="33" fillId="0" borderId="2" xfId="0" applyNumberFormat="1" applyFont="1" applyFill="1" applyBorder="1" applyAlignment="1">
      <alignment horizontal="right" vertical="center" shrinkToFit="1"/>
    </xf>
    <xf numFmtId="41" fontId="33" fillId="0" borderId="3" xfId="0" applyNumberFormat="1" applyFont="1" applyFill="1" applyBorder="1" applyAlignment="1">
      <alignment horizontal="right" vertical="center" shrinkToFit="1"/>
    </xf>
    <xf numFmtId="0" fontId="138" fillId="0" borderId="0" xfId="0" applyFont="1" applyBorder="1"/>
    <xf numFmtId="41" fontId="33" fillId="0" borderId="0" xfId="0" applyNumberFormat="1" applyFont="1" applyFill="1" applyBorder="1" applyAlignment="1">
      <alignment horizontal="right" vertical="center" shrinkToFit="1"/>
    </xf>
    <xf numFmtId="41" fontId="33" fillId="0" borderId="6" xfId="0" applyNumberFormat="1" applyFont="1" applyFill="1" applyBorder="1" applyAlignment="1">
      <alignment horizontal="right" vertical="center" shrinkToFit="1"/>
    </xf>
    <xf numFmtId="0" fontId="138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 shrinkToFit="1"/>
    </xf>
    <xf numFmtId="0" fontId="140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3" fontId="14" fillId="0" borderId="8" xfId="0" applyNumberFormat="1" applyFont="1" applyBorder="1" applyAlignment="1"/>
    <xf numFmtId="3" fontId="13" fillId="0" borderId="8" xfId="0" applyNumberFormat="1" applyFont="1" applyBorder="1" applyAlignment="1">
      <alignment horizontal="right"/>
    </xf>
    <xf numFmtId="3" fontId="15" fillId="0" borderId="8" xfId="0" applyNumberFormat="1" applyFont="1" applyBorder="1" applyAlignment="1"/>
    <xf numFmtId="0" fontId="7" fillId="0" borderId="0" xfId="0" applyFont="1" applyBorder="1" applyAlignment="1"/>
    <xf numFmtId="3" fontId="141" fillId="0" borderId="0" xfId="0" applyNumberFormat="1" applyFont="1" applyBorder="1" applyAlignment="1"/>
    <xf numFmtId="176" fontId="16" fillId="2" borderId="1" xfId="0" applyNumberFormat="1" applyFont="1" applyFill="1" applyBorder="1" applyAlignment="1">
      <alignment vertical="center" shrinkToFi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24" fillId="0" borderId="7" xfId="0" applyFont="1" applyFill="1" applyBorder="1" applyAlignment="1">
      <alignment vertical="center"/>
    </xf>
    <xf numFmtId="0" fontId="124" fillId="0" borderId="0" xfId="0" applyFont="1" applyFill="1" applyBorder="1" applyAlignment="1">
      <alignment vertical="center"/>
    </xf>
    <xf numFmtId="3" fontId="124" fillId="0" borderId="7" xfId="0" applyNumberFormat="1" applyFont="1" applyFill="1" applyBorder="1" applyAlignment="1">
      <alignment vertical="center"/>
    </xf>
    <xf numFmtId="3" fontId="124" fillId="0" borderId="0" xfId="0" applyNumberFormat="1" applyFont="1" applyFill="1" applyBorder="1" applyAlignment="1">
      <alignment vertical="center"/>
    </xf>
    <xf numFmtId="3" fontId="124" fillId="0" borderId="0" xfId="0" applyNumberFormat="1" applyFont="1" applyFill="1" applyBorder="1" applyAlignment="1">
      <alignment horizontal="center" vertical="center" wrapText="1"/>
    </xf>
    <xf numFmtId="0" fontId="121" fillId="0" borderId="0" xfId="0" applyFont="1" applyFill="1" applyBorder="1"/>
    <xf numFmtId="3" fontId="16" fillId="2" borderId="4" xfId="0" applyNumberFormat="1" applyFont="1" applyFill="1" applyBorder="1" applyAlignment="1">
      <alignment horizontal="centerContinuous" vertical="center" wrapText="1"/>
    </xf>
    <xf numFmtId="3" fontId="16" fillId="2" borderId="1" xfId="0" applyNumberFormat="1" applyFont="1" applyFill="1" applyBorder="1" applyAlignment="1">
      <alignment horizontal="center" vertical="center" wrapText="1" shrinkToFit="1"/>
    </xf>
    <xf numFmtId="176" fontId="16" fillId="2" borderId="1" xfId="0" applyNumberFormat="1" applyFont="1" applyFill="1" applyBorder="1" applyAlignment="1">
      <alignment vertical="center" wrapText="1" shrinkToFit="1"/>
    </xf>
    <xf numFmtId="3" fontId="16" fillId="2" borderId="5" xfId="0" applyNumberFormat="1" applyFont="1" applyFill="1" applyBorder="1" applyAlignment="1">
      <alignment vertical="center" wrapText="1"/>
    </xf>
    <xf numFmtId="176" fontId="16" fillId="2" borderId="5" xfId="0" applyNumberFormat="1" applyFont="1" applyFill="1" applyBorder="1" applyAlignment="1">
      <alignment horizontal="center" vertical="center" shrinkToFit="1"/>
    </xf>
    <xf numFmtId="3" fontId="16" fillId="2" borderId="0" xfId="0" applyNumberFormat="1" applyFont="1" applyFill="1" applyBorder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3" fontId="16" fillId="2" borderId="5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 shrinkToFit="1"/>
    </xf>
    <xf numFmtId="0" fontId="138" fillId="0" borderId="0" xfId="0" applyFont="1" applyBorder="1" applyAlignment="1">
      <alignment shrinkToFit="1"/>
    </xf>
    <xf numFmtId="41" fontId="19" fillId="0" borderId="0" xfId="0" quotePrefix="1" applyNumberFormat="1" applyFont="1" applyFill="1" applyBorder="1" applyAlignment="1">
      <alignment horizontal="right" vertical="center" shrinkToFit="1"/>
    </xf>
    <xf numFmtId="177" fontId="6" fillId="0" borderId="0" xfId="0" applyNumberFormat="1" applyFont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right" vertical="center" shrinkToFit="1"/>
    </xf>
    <xf numFmtId="0" fontId="139" fillId="0" borderId="0" xfId="0" applyFont="1" applyFill="1" applyBorder="1" applyAlignment="1">
      <alignment shrinkToFit="1"/>
    </xf>
    <xf numFmtId="177" fontId="6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Border="1"/>
    <xf numFmtId="177" fontId="145" fillId="0" borderId="0" xfId="0" applyNumberFormat="1" applyFont="1" applyFill="1" applyBorder="1" applyAlignment="1">
      <alignment vertical="center" shrinkToFit="1"/>
    </xf>
    <xf numFmtId="0" fontId="142" fillId="0" borderId="7" xfId="0" applyNumberFormat="1" applyFont="1" applyFill="1" applyBorder="1" applyAlignment="1">
      <alignment vertical="center" wrapText="1"/>
    </xf>
    <xf numFmtId="3" fontId="16" fillId="2" borderId="2" xfId="0" applyNumberFormat="1" applyFont="1" applyFill="1" applyBorder="1" applyAlignment="1">
      <alignment vertical="center"/>
    </xf>
    <xf numFmtId="0" fontId="16" fillId="3" borderId="7" xfId="0" applyNumberFormat="1" applyFont="1" applyFill="1" applyBorder="1"/>
    <xf numFmtId="0" fontId="16" fillId="2" borderId="0" xfId="0" applyFont="1" applyFill="1" applyBorder="1" applyAlignment="1">
      <alignment vertical="center"/>
    </xf>
    <xf numFmtId="3" fontId="16" fillId="2" borderId="7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3" fontId="16" fillId="2" borderId="7" xfId="0" applyNumberFormat="1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Border="1" applyAlignment="1">
      <alignment shrinkToFit="1"/>
    </xf>
    <xf numFmtId="0" fontId="129" fillId="0" borderId="0" xfId="0" applyFont="1" applyFill="1" applyBorder="1" applyAlignment="1">
      <alignment shrinkToFit="1"/>
    </xf>
    <xf numFmtId="41" fontId="19" fillId="0" borderId="0" xfId="0" applyNumberFormat="1" applyFont="1" applyBorder="1" applyAlignment="1">
      <alignment horizontal="right" vertical="center"/>
    </xf>
    <xf numFmtId="41" fontId="19" fillId="0" borderId="6" xfId="0" applyNumberFormat="1" applyFont="1" applyBorder="1" applyAlignment="1">
      <alignment horizontal="right" vertical="center"/>
    </xf>
    <xf numFmtId="0" fontId="0" fillId="0" borderId="0" xfId="0" applyBorder="1" applyAlignment="1"/>
    <xf numFmtId="0" fontId="13" fillId="0" borderId="0" xfId="0" applyFont="1" applyBorder="1" applyAlignment="1"/>
    <xf numFmtId="0" fontId="13" fillId="0" borderId="0" xfId="0" applyFont="1" applyBorder="1" applyAlignment="1">
      <alignment vertical="top"/>
    </xf>
    <xf numFmtId="0" fontId="140" fillId="0" borderId="0" xfId="0" applyNumberFormat="1" applyFont="1" applyBorder="1" applyAlignment="1">
      <alignment horizontal="center" vertical="center"/>
    </xf>
    <xf numFmtId="0" fontId="148" fillId="0" borderId="0" xfId="0" applyFont="1" applyAlignment="1">
      <alignment horizontal="center"/>
    </xf>
    <xf numFmtId="0" fontId="149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50" fillId="0" borderId="0" xfId="0" applyFont="1" applyAlignment="1">
      <alignment horizontal="center"/>
    </xf>
    <xf numFmtId="0" fontId="151" fillId="0" borderId="0" xfId="0" applyFont="1" applyAlignment="1">
      <alignment horizontal="center"/>
    </xf>
    <xf numFmtId="0" fontId="16" fillId="2" borderId="5" xfId="0" applyNumberFormat="1" applyFont="1" applyFill="1" applyBorder="1" applyAlignment="1">
      <alignment horizontal="center" vertical="center" wrapText="1"/>
    </xf>
    <xf numFmtId="0" fontId="18" fillId="2" borderId="5" xfId="0" applyNumberFormat="1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8" fillId="2" borderId="10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0" fillId="0" borderId="0" xfId="0" applyFont="1" applyFill="1"/>
    <xf numFmtId="0" fontId="20" fillId="0" borderId="1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26" fillId="0" borderId="0" xfId="0" applyFont="1" applyFill="1" applyBorder="1"/>
    <xf numFmtId="0" fontId="0" fillId="0" borderId="0" xfId="0" applyBorder="1" applyAlignment="1">
      <alignment vertical="center"/>
    </xf>
    <xf numFmtId="3" fontId="18" fillId="2" borderId="9" xfId="0" applyNumberFormat="1" applyFont="1" applyFill="1" applyBorder="1" applyAlignment="1">
      <alignment horizontal="centerContinuous" vertical="center" wrapText="1"/>
    </xf>
    <xf numFmtId="3" fontId="16" fillId="2" borderId="12" xfId="0" applyNumberFormat="1" applyFont="1" applyFill="1" applyBorder="1" applyAlignment="1">
      <alignment horizontal="centerContinuous" vertical="center" wrapText="1"/>
    </xf>
    <xf numFmtId="3" fontId="16" fillId="2" borderId="18" xfId="0" applyNumberFormat="1" applyFont="1" applyFill="1" applyBorder="1" applyAlignment="1">
      <alignment horizontal="centerContinuous" vertical="center"/>
    </xf>
    <xf numFmtId="3" fontId="16" fillId="2" borderId="13" xfId="0" applyNumberFormat="1" applyFont="1" applyFill="1" applyBorder="1" applyAlignment="1">
      <alignment horizontal="centerContinuous" vertical="center"/>
    </xf>
    <xf numFmtId="193" fontId="20" fillId="29" borderId="0" xfId="0" applyNumberFormat="1" applyFont="1" applyFill="1" applyBorder="1" applyAlignment="1">
      <alignment horizontal="right" vertical="center" shrinkToFit="1"/>
    </xf>
    <xf numFmtId="193" fontId="20" fillId="29" borderId="6" xfId="0" applyNumberFormat="1" applyFont="1" applyFill="1" applyBorder="1" applyAlignment="1">
      <alignment horizontal="right" vertical="center" shrinkToFit="1"/>
    </xf>
    <xf numFmtId="0" fontId="24" fillId="29" borderId="18" xfId="0" quotePrefix="1" applyNumberFormat="1" applyFont="1" applyFill="1" applyBorder="1" applyAlignment="1">
      <alignment horizontal="center" vertical="center"/>
    </xf>
    <xf numFmtId="0" fontId="28" fillId="29" borderId="0" xfId="0" applyNumberFormat="1" applyFont="1" applyFill="1" applyBorder="1"/>
    <xf numFmtId="0" fontId="123" fillId="29" borderId="0" xfId="0" applyNumberFormat="1" applyFont="1" applyFill="1" applyBorder="1"/>
    <xf numFmtId="3" fontId="24" fillId="29" borderId="9" xfId="0" applyNumberFormat="1" applyFont="1" applyFill="1" applyBorder="1" applyAlignment="1">
      <alignment horizontal="center" vertical="center"/>
    </xf>
    <xf numFmtId="0" fontId="28" fillId="29" borderId="0" xfId="0" applyNumberFormat="1" applyFont="1" applyFill="1" applyBorder="1" applyAlignment="1">
      <alignment horizontal="center" vertical="center"/>
    </xf>
    <xf numFmtId="0" fontId="23" fillId="29" borderId="10" xfId="0" quotePrefix="1" applyNumberFormat="1" applyFont="1" applyFill="1" applyBorder="1" applyAlignment="1">
      <alignment horizontal="center" vertical="center" shrinkToFit="1"/>
    </xf>
    <xf numFmtId="0" fontId="123" fillId="29" borderId="0" xfId="0" applyNumberFormat="1" applyFont="1" applyFill="1" applyBorder="1" applyAlignment="1">
      <alignment horizontal="center" vertical="center" shrinkToFit="1"/>
    </xf>
    <xf numFmtId="177" fontId="23" fillId="29" borderId="8" xfId="0" applyNumberFormat="1" applyFont="1" applyFill="1" applyBorder="1" applyAlignment="1">
      <alignment horizontal="right" vertical="center" shrinkToFit="1"/>
    </xf>
    <xf numFmtId="177" fontId="33" fillId="29" borderId="8" xfId="0" applyNumberFormat="1" applyFont="1" applyFill="1" applyBorder="1" applyAlignment="1">
      <alignment horizontal="right" vertical="center" shrinkToFit="1"/>
    </xf>
    <xf numFmtId="177" fontId="130" fillId="29" borderId="8" xfId="0" quotePrefix="1" applyNumberFormat="1" applyFont="1" applyFill="1" applyBorder="1" applyAlignment="1">
      <alignment horizontal="right" vertical="center" shrinkToFit="1"/>
    </xf>
    <xf numFmtId="177" fontId="130" fillId="29" borderId="8" xfId="0" applyNumberFormat="1" applyFont="1" applyFill="1" applyBorder="1" applyAlignment="1">
      <alignment horizontal="right" vertical="center" shrinkToFit="1"/>
    </xf>
    <xf numFmtId="177" fontId="33" fillId="29" borderId="9" xfId="0" applyNumberFormat="1" applyFont="1" applyFill="1" applyBorder="1" applyAlignment="1">
      <alignment horizontal="right" vertical="center" shrinkToFit="1"/>
    </xf>
    <xf numFmtId="0" fontId="129" fillId="29" borderId="0" xfId="0" applyFont="1" applyFill="1" applyBorder="1" applyAlignment="1">
      <alignment horizontal="center" vertical="center" shrinkToFit="1"/>
    </xf>
    <xf numFmtId="177" fontId="33" fillId="29" borderId="2" xfId="0" applyNumberFormat="1" applyFont="1" applyFill="1" applyBorder="1" applyAlignment="1">
      <alignment horizontal="right" vertical="center" shrinkToFit="1"/>
    </xf>
    <xf numFmtId="177" fontId="33" fillId="29" borderId="3" xfId="0" applyNumberFormat="1" applyFont="1" applyFill="1" applyBorder="1" applyAlignment="1">
      <alignment horizontal="right" vertical="center" shrinkToFit="1"/>
    </xf>
    <xf numFmtId="177" fontId="130" fillId="29" borderId="9" xfId="0" applyNumberFormat="1" applyFont="1" applyFill="1" applyBorder="1" applyAlignment="1">
      <alignment horizontal="right" vertical="center" shrinkToFit="1"/>
    </xf>
    <xf numFmtId="41" fontId="23" fillId="29" borderId="8" xfId="0" applyNumberFormat="1" applyFont="1" applyFill="1" applyBorder="1" applyAlignment="1">
      <alignment horizontal="right" vertical="center" shrinkToFit="1"/>
    </xf>
    <xf numFmtId="41" fontId="33" fillId="29" borderId="8" xfId="0" applyNumberFormat="1" applyFont="1" applyFill="1" applyBorder="1" applyAlignment="1">
      <alignment horizontal="right" vertical="center" shrinkToFit="1"/>
    </xf>
    <xf numFmtId="41" fontId="130" fillId="29" borderId="9" xfId="0" applyNumberFormat="1" applyFont="1" applyFill="1" applyBorder="1" applyAlignment="1">
      <alignment horizontal="right" vertical="center" shrinkToFit="1"/>
    </xf>
    <xf numFmtId="0" fontId="139" fillId="29" borderId="0" xfId="0" applyFont="1" applyFill="1" applyBorder="1"/>
    <xf numFmtId="41" fontId="23" fillId="29" borderId="9" xfId="0" applyNumberFormat="1" applyFont="1" applyFill="1" applyBorder="1" applyAlignment="1">
      <alignment horizontal="right" vertical="center" shrinkToFit="1"/>
    </xf>
    <xf numFmtId="177" fontId="145" fillId="29" borderId="0" xfId="0" applyNumberFormat="1" applyFont="1" applyFill="1" applyBorder="1" applyAlignment="1">
      <alignment horizontal="right" vertical="center" shrinkToFit="1"/>
    </xf>
    <xf numFmtId="177" fontId="145" fillId="29" borderId="0" xfId="0" applyNumberFormat="1" applyFont="1" applyFill="1" applyBorder="1" applyAlignment="1">
      <alignment vertical="center" shrinkToFit="1"/>
    </xf>
    <xf numFmtId="0" fontId="0" fillId="29" borderId="0" xfId="0" applyNumberFormat="1" applyFill="1" applyBorder="1"/>
    <xf numFmtId="41" fontId="23" fillId="29" borderId="0" xfId="0" applyNumberFormat="1" applyFont="1" applyFill="1" applyBorder="1" applyAlignment="1">
      <alignment horizontal="right" vertical="center"/>
    </xf>
    <xf numFmtId="177" fontId="145" fillId="29" borderId="0" xfId="0" applyNumberFormat="1" applyFont="1" applyFill="1" applyBorder="1" applyAlignment="1">
      <alignment horizontal="center" vertical="center"/>
    </xf>
    <xf numFmtId="0" fontId="0" fillId="29" borderId="0" xfId="0" applyFill="1" applyBorder="1" applyAlignment="1"/>
    <xf numFmtId="3" fontId="16" fillId="2" borderId="5" xfId="0" applyNumberFormat="1" applyFont="1" applyFill="1" applyBorder="1" applyAlignment="1">
      <alignment vertical="center" wrapText="1" shrinkToFit="1"/>
    </xf>
    <xf numFmtId="3" fontId="18" fillId="2" borderId="5" xfId="0" applyNumberFormat="1" applyFont="1" applyFill="1" applyBorder="1" applyAlignment="1">
      <alignment wrapText="1"/>
    </xf>
    <xf numFmtId="41" fontId="19" fillId="0" borderId="2" xfId="0" quotePrefix="1" applyNumberFormat="1" applyFont="1" applyFill="1" applyBorder="1" applyAlignment="1">
      <alignment horizontal="right" vertical="center" shrinkToFit="1"/>
    </xf>
    <xf numFmtId="41" fontId="19" fillId="0" borderId="3" xfId="0" applyNumberFormat="1" applyFont="1" applyFill="1" applyBorder="1" applyAlignment="1">
      <alignment horizontal="right" vertical="center" shrinkToFit="1"/>
    </xf>
    <xf numFmtId="0" fontId="23" fillId="29" borderId="11" xfId="0" quotePrefix="1" applyNumberFormat="1" applyFont="1" applyFill="1" applyBorder="1" applyAlignment="1">
      <alignment horizontal="center" vertical="center" shrinkToFit="1"/>
    </xf>
    <xf numFmtId="41" fontId="23" fillId="29" borderId="8" xfId="0" quotePrefix="1" applyNumberFormat="1" applyFont="1" applyFill="1" applyBorder="1" applyAlignment="1">
      <alignment horizontal="right" vertical="center" shrinkToFit="1"/>
    </xf>
    <xf numFmtId="0" fontId="19" fillId="0" borderId="1" xfId="0" applyNumberFormat="1" applyFont="1" applyFill="1" applyBorder="1" applyAlignment="1">
      <alignment horizontal="center" vertical="center" shrinkToFit="1"/>
    </xf>
    <xf numFmtId="0" fontId="19" fillId="0" borderId="5" xfId="0" applyNumberFormat="1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shrinkToFit="1"/>
    </xf>
    <xf numFmtId="0" fontId="24" fillId="29" borderId="10" xfId="0" applyNumberFormat="1" applyFont="1" applyFill="1" applyBorder="1" applyAlignment="1">
      <alignment horizontal="center" vertical="center"/>
    </xf>
    <xf numFmtId="41" fontId="24" fillId="29" borderId="9" xfId="0" applyNumberFormat="1" applyFont="1" applyFill="1" applyBorder="1" applyAlignment="1">
      <alignment horizontal="center" vertical="center" shrinkToFit="1"/>
    </xf>
    <xf numFmtId="0" fontId="2" fillId="29" borderId="0" xfId="0" applyFont="1" applyFill="1"/>
    <xf numFmtId="0" fontId="0" fillId="0" borderId="0" xfId="0" applyFont="1"/>
    <xf numFmtId="0" fontId="24" fillId="29" borderId="5" xfId="0" quotePrefix="1" applyNumberFormat="1" applyFont="1" applyFill="1" applyBorder="1" applyAlignment="1">
      <alignment horizontal="center" vertical="center"/>
    </xf>
    <xf numFmtId="195" fontId="155" fillId="29" borderId="5" xfId="0" applyNumberFormat="1" applyFont="1" applyFill="1" applyBorder="1" applyAlignment="1">
      <alignment horizontal="center" vertical="center"/>
    </xf>
    <xf numFmtId="195" fontId="155" fillId="29" borderId="10" xfId="0" applyNumberFormat="1" applyFont="1" applyFill="1" applyBorder="1" applyAlignment="1">
      <alignment horizontal="center" vertical="center"/>
    </xf>
    <xf numFmtId="0" fontId="6" fillId="0" borderId="0" xfId="410" applyFont="1"/>
    <xf numFmtId="0" fontId="6" fillId="0" borderId="0" xfId="410" applyFont="1" applyBorder="1"/>
    <xf numFmtId="0" fontId="2" fillId="0" borderId="0" xfId="410" applyBorder="1"/>
    <xf numFmtId="0" fontId="119" fillId="0" borderId="0" xfId="410" applyFont="1" applyBorder="1" applyAlignment="1">
      <alignment horizontal="center"/>
    </xf>
    <xf numFmtId="0" fontId="13" fillId="0" borderId="0" xfId="410" applyFont="1" applyBorder="1"/>
    <xf numFmtId="0" fontId="121" fillId="0" borderId="0" xfId="410" applyFont="1" applyBorder="1" applyAlignment="1">
      <alignment horizontal="centerContinuous"/>
    </xf>
    <xf numFmtId="0" fontId="121" fillId="0" borderId="0" xfId="410" applyFont="1" applyBorder="1"/>
    <xf numFmtId="176" fontId="16" fillId="2" borderId="1" xfId="410" applyNumberFormat="1" applyFont="1" applyFill="1" applyBorder="1" applyAlignment="1">
      <alignment horizontal="center" vertical="center"/>
    </xf>
    <xf numFmtId="176" fontId="16" fillId="2" borderId="5" xfId="410" quotePrefix="1" applyNumberFormat="1" applyFont="1" applyFill="1" applyBorder="1" applyAlignment="1">
      <alignment horizontal="center" vertical="center"/>
    </xf>
    <xf numFmtId="0" fontId="16" fillId="2" borderId="2" xfId="410" applyFont="1" applyFill="1" applyBorder="1" applyAlignment="1">
      <alignment horizontal="centerContinuous" vertical="center"/>
    </xf>
    <xf numFmtId="0" fontId="16" fillId="2" borderId="6" xfId="410" applyFont="1" applyFill="1" applyBorder="1" applyAlignment="1">
      <alignment horizontal="centerContinuous" vertical="center"/>
    </xf>
    <xf numFmtId="0" fontId="16" fillId="2" borderId="1" xfId="410" applyFont="1" applyFill="1" applyBorder="1" applyAlignment="1">
      <alignment horizontal="centerContinuous" vertical="center"/>
    </xf>
    <xf numFmtId="176" fontId="18" fillId="2" borderId="5" xfId="410" applyNumberFormat="1" applyFont="1" applyFill="1" applyBorder="1" applyAlignment="1">
      <alignment horizontal="center" vertical="center"/>
    </xf>
    <xf numFmtId="0" fontId="18" fillId="2" borderId="5" xfId="410" applyFont="1" applyFill="1" applyBorder="1" applyAlignment="1">
      <alignment horizontal="centerContinuous" vertical="center"/>
    </xf>
    <xf numFmtId="0" fontId="19" fillId="0" borderId="1" xfId="410" applyNumberFormat="1" applyFont="1" applyBorder="1" applyAlignment="1">
      <alignment horizontal="center" vertical="center" wrapText="1"/>
    </xf>
    <xf numFmtId="193" fontId="19" fillId="0" borderId="2" xfId="410" applyNumberFormat="1" applyFont="1" applyFill="1" applyBorder="1" applyAlignment="1">
      <alignment horizontal="right" vertical="center" shrinkToFit="1"/>
    </xf>
    <xf numFmtId="0" fontId="138" fillId="0" borderId="0" xfId="410" applyFont="1" applyBorder="1" applyAlignment="1">
      <alignment vertical="center"/>
    </xf>
    <xf numFmtId="0" fontId="19" fillId="0" borderId="5" xfId="410" applyNumberFormat="1" applyFont="1" applyBorder="1" applyAlignment="1">
      <alignment horizontal="center" vertical="center" wrapText="1"/>
    </xf>
    <xf numFmtId="193" fontId="19" fillId="0" borderId="0" xfId="410" applyNumberFormat="1" applyFont="1" applyFill="1" applyBorder="1" applyAlignment="1">
      <alignment horizontal="right" vertical="center" shrinkToFit="1"/>
    </xf>
    <xf numFmtId="0" fontId="138" fillId="0" borderId="0" xfId="410" applyFont="1" applyFill="1" applyBorder="1" applyAlignment="1">
      <alignment vertical="center"/>
    </xf>
    <xf numFmtId="0" fontId="23" fillId="29" borderId="10" xfId="410" applyNumberFormat="1" applyFont="1" applyFill="1" applyBorder="1" applyAlignment="1">
      <alignment horizontal="center" vertical="center" wrapText="1"/>
    </xf>
    <xf numFmtId="193" fontId="23" fillId="29" borderId="8" xfId="410" applyNumberFormat="1" applyFont="1" applyFill="1" applyBorder="1" applyAlignment="1">
      <alignment horizontal="right" vertical="center" shrinkToFit="1"/>
    </xf>
    <xf numFmtId="0" fontId="139" fillId="29" borderId="0" xfId="410" applyFont="1" applyFill="1" applyBorder="1" applyAlignment="1">
      <alignment vertical="center"/>
    </xf>
    <xf numFmtId="176" fontId="16" fillId="2" borderId="5" xfId="410" applyNumberFormat="1" applyFont="1" applyFill="1" applyBorder="1" applyAlignment="1">
      <alignment horizontal="center" vertical="center"/>
    </xf>
    <xf numFmtId="3" fontId="2" fillId="0" borderId="0" xfId="410" applyNumberFormat="1" applyBorder="1"/>
    <xf numFmtId="3" fontId="138" fillId="0" borderId="0" xfId="410" applyNumberFormat="1" applyFont="1" applyBorder="1" applyAlignment="1">
      <alignment horizontal="center"/>
    </xf>
    <xf numFmtId="0" fontId="18" fillId="2" borderId="6" xfId="410" applyFont="1" applyFill="1" applyBorder="1" applyAlignment="1">
      <alignment horizontal="centerContinuous" vertical="center"/>
    </xf>
    <xf numFmtId="41" fontId="19" fillId="0" borderId="2" xfId="410" applyNumberFormat="1" applyFont="1" applyFill="1" applyBorder="1" applyAlignment="1">
      <alignment horizontal="right" vertical="center" shrinkToFit="1"/>
    </xf>
    <xf numFmtId="41" fontId="19" fillId="0" borderId="3" xfId="410" applyNumberFormat="1" applyFont="1" applyFill="1" applyBorder="1" applyAlignment="1">
      <alignment horizontal="right" vertical="center" shrinkToFit="1"/>
    </xf>
    <xf numFmtId="41" fontId="19" fillId="0" borderId="0" xfId="410" applyNumberFormat="1" applyFont="1" applyFill="1" applyBorder="1" applyAlignment="1">
      <alignment horizontal="right" vertical="center" shrinkToFit="1"/>
    </xf>
    <xf numFmtId="41" fontId="19" fillId="0" borderId="6" xfId="410" applyNumberFormat="1" applyFont="1" applyFill="1" applyBorder="1" applyAlignment="1">
      <alignment horizontal="right" vertical="center" shrinkToFit="1"/>
    </xf>
    <xf numFmtId="0" fontId="2" fillId="0" borderId="0" xfId="410" applyFont="1" applyFill="1" applyBorder="1"/>
    <xf numFmtId="41" fontId="19" fillId="0" borderId="0" xfId="410" applyNumberFormat="1" applyFont="1" applyFill="1" applyBorder="1" applyAlignment="1">
      <alignment horizontal="right" vertical="center"/>
    </xf>
    <xf numFmtId="41" fontId="19" fillId="0" borderId="6" xfId="410" applyNumberFormat="1" applyFont="1" applyFill="1" applyBorder="1" applyAlignment="1">
      <alignment horizontal="right" vertical="center"/>
    </xf>
    <xf numFmtId="41" fontId="23" fillId="29" borderId="8" xfId="410" applyNumberFormat="1" applyFont="1" applyFill="1" applyBorder="1" applyAlignment="1">
      <alignment horizontal="right" vertical="center"/>
    </xf>
    <xf numFmtId="41" fontId="23" fillId="29" borderId="9" xfId="410" applyNumberFormat="1" applyFont="1" applyFill="1" applyBorder="1" applyAlignment="1">
      <alignment horizontal="right" vertical="center"/>
    </xf>
    <xf numFmtId="0" fontId="2" fillId="29" borderId="0" xfId="410" applyFill="1" applyBorder="1"/>
    <xf numFmtId="0" fontId="2" fillId="0" borderId="0" xfId="410" applyBorder="1" applyAlignment="1"/>
    <xf numFmtId="0" fontId="2" fillId="0" borderId="0" xfId="410" applyBorder="1" applyAlignment="1">
      <alignment vertical="center"/>
    </xf>
    <xf numFmtId="0" fontId="2" fillId="0" borderId="0" xfId="410"/>
    <xf numFmtId="0" fontId="15" fillId="0" borderId="0" xfId="410" applyFont="1" applyBorder="1" applyAlignment="1">
      <alignment horizontal="centerContinuous"/>
    </xf>
    <xf numFmtId="0" fontId="13" fillId="0" borderId="0" xfId="410" applyFont="1" applyBorder="1" applyAlignment="1">
      <alignment horizontal="centerContinuous"/>
    </xf>
    <xf numFmtId="176" fontId="16" fillId="3" borderId="1" xfId="410" applyNumberFormat="1" applyFont="1" applyFill="1" applyBorder="1" applyAlignment="1">
      <alignment horizontal="center" vertical="center"/>
    </xf>
    <xf numFmtId="0" fontId="16" fillId="2" borderId="3" xfId="410" applyFont="1" applyFill="1" applyBorder="1" applyAlignment="1">
      <alignment horizontal="center" vertical="center"/>
    </xf>
    <xf numFmtId="176" fontId="16" fillId="3" borderId="5" xfId="410" applyNumberFormat="1" applyFont="1" applyFill="1" applyBorder="1" applyAlignment="1">
      <alignment horizontal="center" vertical="center"/>
    </xf>
    <xf numFmtId="0" fontId="16" fillId="2" borderId="6" xfId="410" applyFont="1" applyFill="1" applyBorder="1" applyAlignment="1">
      <alignment horizontal="center" vertical="center"/>
    </xf>
    <xf numFmtId="0" fontId="16" fillId="2" borderId="1" xfId="410" applyFont="1" applyFill="1" applyBorder="1" applyAlignment="1">
      <alignment horizontal="center" vertical="center" wrapText="1"/>
    </xf>
    <xf numFmtId="0" fontId="16" fillId="2" borderId="3" xfId="410" applyFont="1" applyFill="1" applyBorder="1" applyAlignment="1">
      <alignment horizontal="center" vertical="center" wrapText="1"/>
    </xf>
    <xf numFmtId="0" fontId="16" fillId="2" borderId="0" xfId="410" applyFont="1" applyFill="1" applyBorder="1" applyAlignment="1">
      <alignment horizontal="center" vertical="center" wrapText="1"/>
    </xf>
    <xf numFmtId="176" fontId="18" fillId="2" borderId="10" xfId="410" applyNumberFormat="1" applyFont="1" applyFill="1" applyBorder="1" applyAlignment="1">
      <alignment horizontal="center" vertical="center"/>
    </xf>
    <xf numFmtId="0" fontId="159" fillId="3" borderId="10" xfId="410" applyFont="1" applyFill="1" applyBorder="1" applyAlignment="1">
      <alignment horizontal="center" vertical="center" wrapText="1"/>
    </xf>
    <xf numFmtId="0" fontId="18" fillId="2" borderId="10" xfId="410" applyFont="1" applyFill="1" applyBorder="1" applyAlignment="1">
      <alignment horizontal="center" wrapText="1"/>
    </xf>
    <xf numFmtId="0" fontId="18" fillId="2" borderId="9" xfId="410" applyFont="1" applyFill="1" applyBorder="1" applyAlignment="1">
      <alignment horizontal="center" wrapText="1"/>
    </xf>
    <xf numFmtId="0" fontId="16" fillId="2" borderId="34" xfId="410" applyFont="1" applyFill="1" applyBorder="1" applyAlignment="1">
      <alignment vertical="center"/>
    </xf>
    <xf numFmtId="0" fontId="19" fillId="0" borderId="5" xfId="410" quotePrefix="1" applyNumberFormat="1" applyFont="1" applyBorder="1" applyAlignment="1">
      <alignment horizontal="center" vertical="center"/>
    </xf>
    <xf numFmtId="41" fontId="19" fillId="0" borderId="0" xfId="411" applyFont="1" applyFill="1" applyBorder="1" applyAlignment="1">
      <alignment horizontal="right" vertical="center" shrinkToFit="1"/>
    </xf>
    <xf numFmtId="41" fontId="19" fillId="0" borderId="6" xfId="411" applyFont="1" applyFill="1" applyBorder="1" applyAlignment="1">
      <alignment horizontal="right" vertical="center" shrinkToFit="1"/>
    </xf>
    <xf numFmtId="0" fontId="126" fillId="0" borderId="0" xfId="410" applyFont="1" applyFill="1" applyBorder="1" applyAlignment="1">
      <alignment vertical="center"/>
    </xf>
    <xf numFmtId="41" fontId="19" fillId="0" borderId="0" xfId="411" applyFont="1" applyFill="1" applyBorder="1" applyAlignment="1">
      <alignment vertical="center"/>
    </xf>
    <xf numFmtId="178" fontId="126" fillId="0" borderId="0" xfId="410" applyNumberFormat="1" applyFont="1" applyFill="1" applyBorder="1" applyAlignment="1">
      <alignment vertical="center"/>
    </xf>
    <xf numFmtId="178" fontId="160" fillId="0" borderId="0" xfId="410" applyNumberFormat="1" applyFont="1" applyFill="1" applyBorder="1" applyAlignment="1">
      <alignment horizontal="right" vertical="center" shrinkToFit="1"/>
    </xf>
    <xf numFmtId="178" fontId="160" fillId="0" borderId="6" xfId="410" applyNumberFormat="1" applyFont="1" applyFill="1" applyBorder="1" applyAlignment="1">
      <alignment horizontal="right" vertical="center" shrinkToFit="1"/>
    </xf>
    <xf numFmtId="0" fontId="126" fillId="0" borderId="0" xfId="410" applyFont="1" applyBorder="1" applyAlignment="1">
      <alignment vertical="center"/>
    </xf>
    <xf numFmtId="0" fontId="23" fillId="29" borderId="5" xfId="410" quotePrefix="1" applyNumberFormat="1" applyFont="1" applyFill="1" applyBorder="1" applyAlignment="1">
      <alignment horizontal="center" vertical="center"/>
    </xf>
    <xf numFmtId="178" fontId="144" fillId="29" borderId="0" xfId="410" applyNumberFormat="1" applyFont="1" applyFill="1" applyBorder="1" applyAlignment="1">
      <alignment horizontal="right" vertical="center" shrinkToFit="1"/>
    </xf>
    <xf numFmtId="178" fontId="144" fillId="29" borderId="6" xfId="410" applyNumberFormat="1" applyFont="1" applyFill="1" applyBorder="1" applyAlignment="1">
      <alignment horizontal="right" vertical="center" shrinkToFit="1"/>
    </xf>
    <xf numFmtId="0" fontId="161" fillId="29" borderId="5" xfId="410" applyNumberFormat="1" applyFont="1" applyFill="1" applyBorder="1" applyAlignment="1">
      <alignment horizontal="center" vertical="center"/>
    </xf>
    <xf numFmtId="41" fontId="19" fillId="29" borderId="0" xfId="411" applyFont="1" applyFill="1" applyBorder="1" applyAlignment="1">
      <alignment horizontal="right" vertical="center" shrinkToFit="1"/>
    </xf>
    <xf numFmtId="178" fontId="160" fillId="29" borderId="6" xfId="410" applyNumberFormat="1" applyFont="1" applyFill="1" applyBorder="1" applyAlignment="1">
      <alignment horizontal="right" vertical="center" shrinkToFit="1"/>
    </xf>
    <xf numFmtId="0" fontId="161" fillId="29" borderId="10" xfId="410" applyNumberFormat="1" applyFont="1" applyFill="1" applyBorder="1" applyAlignment="1">
      <alignment horizontal="center" vertical="center"/>
    </xf>
    <xf numFmtId="41" fontId="19" fillId="29" borderId="8" xfId="411" applyFont="1" applyFill="1" applyBorder="1" applyAlignment="1">
      <alignment horizontal="right" vertical="center" shrinkToFit="1"/>
    </xf>
    <xf numFmtId="0" fontId="13" fillId="0" borderId="0" xfId="410" applyFont="1" applyBorder="1" applyAlignment="1">
      <alignment vertical="center"/>
    </xf>
    <xf numFmtId="0" fontId="2" fillId="0" borderId="0" xfId="410" applyFont="1" applyBorder="1" applyAlignment="1">
      <alignment vertical="center"/>
    </xf>
    <xf numFmtId="0" fontId="18" fillId="2" borderId="34" xfId="410" applyFont="1" applyFill="1" applyBorder="1" applyAlignment="1">
      <alignment vertical="center"/>
    </xf>
    <xf numFmtId="178" fontId="19" fillId="0" borderId="0" xfId="410" applyNumberFormat="1" applyFont="1" applyFill="1" applyBorder="1" applyAlignment="1">
      <alignment horizontal="right" vertical="center" shrinkToFit="1"/>
    </xf>
    <xf numFmtId="178" fontId="19" fillId="0" borderId="6" xfId="410" applyNumberFormat="1" applyFont="1" applyFill="1" applyBorder="1" applyAlignment="1">
      <alignment horizontal="right" vertical="center" shrinkToFit="1"/>
    </xf>
    <xf numFmtId="0" fontId="19" fillId="0" borderId="10" xfId="410" quotePrefix="1" applyNumberFormat="1" applyFont="1" applyBorder="1" applyAlignment="1">
      <alignment horizontal="center" vertical="center"/>
    </xf>
    <xf numFmtId="178" fontId="19" fillId="0" borderId="8" xfId="410" applyNumberFormat="1" applyFont="1" applyFill="1" applyBorder="1" applyAlignment="1">
      <alignment horizontal="right" vertical="center" shrinkToFit="1"/>
    </xf>
    <xf numFmtId="178" fontId="19" fillId="0" borderId="9" xfId="410" applyNumberFormat="1" applyFont="1" applyFill="1" applyBorder="1" applyAlignment="1">
      <alignment horizontal="right" vertical="center" shrinkToFit="1"/>
    </xf>
    <xf numFmtId="0" fontId="7" fillId="0" borderId="0" xfId="410" applyFont="1" applyBorder="1" applyAlignment="1"/>
    <xf numFmtId="0" fontId="7" fillId="0" borderId="0" xfId="410" applyFont="1" applyBorder="1" applyAlignment="1">
      <alignment horizontal="right"/>
    </xf>
    <xf numFmtId="0" fontId="119" fillId="0" borderId="0" xfId="410" applyFont="1" applyBorder="1" applyAlignment="1">
      <alignment horizontal="left"/>
    </xf>
    <xf numFmtId="0" fontId="16" fillId="2" borderId="3" xfId="410" applyFont="1" applyFill="1" applyBorder="1" applyAlignment="1">
      <alignment horizontal="centerContinuous" vertical="center"/>
    </xf>
    <xf numFmtId="0" fontId="16" fillId="2" borderId="0" xfId="410" applyFont="1" applyFill="1" applyBorder="1" applyAlignment="1">
      <alignment horizontal="centerContinuous" vertical="center"/>
    </xf>
    <xf numFmtId="0" fontId="16" fillId="2" borderId="5" xfId="410" applyFont="1" applyFill="1" applyBorder="1" applyAlignment="1">
      <alignment horizontal="left" vertical="center"/>
    </xf>
    <xf numFmtId="0" fontId="16" fillId="2" borderId="0" xfId="410" applyFont="1" applyFill="1" applyBorder="1" applyAlignment="1">
      <alignment vertical="center"/>
    </xf>
    <xf numFmtId="176" fontId="18" fillId="2" borderId="5" xfId="410" quotePrefix="1" applyNumberFormat="1" applyFont="1" applyFill="1" applyBorder="1" applyAlignment="1">
      <alignment horizontal="center" vertical="center"/>
    </xf>
    <xf numFmtId="0" fontId="18" fillId="2" borderId="6" xfId="410" applyFont="1" applyFill="1" applyBorder="1" applyAlignment="1">
      <alignment horizontal="center" vertical="center"/>
    </xf>
    <xf numFmtId="0" fontId="18" fillId="2" borderId="0" xfId="410" applyFont="1" applyFill="1" applyBorder="1" applyAlignment="1">
      <alignment horizontal="left" vertical="center"/>
    </xf>
    <xf numFmtId="0" fontId="18" fillId="2" borderId="0" xfId="410" applyFont="1" applyFill="1" applyBorder="1" applyAlignment="1">
      <alignment horizontal="centerContinuous" vertical="center"/>
    </xf>
    <xf numFmtId="0" fontId="18" fillId="2" borderId="9" xfId="410" applyFont="1" applyFill="1" applyBorder="1" applyAlignment="1">
      <alignment horizontal="center" vertical="center"/>
    </xf>
    <xf numFmtId="0" fontId="18" fillId="2" borderId="10" xfId="410" applyFont="1" applyFill="1" applyBorder="1" applyAlignment="1">
      <alignment horizontal="centerContinuous" vertical="center"/>
    </xf>
    <xf numFmtId="0" fontId="18" fillId="2" borderId="8" xfId="410" applyFont="1" applyFill="1" applyBorder="1" applyAlignment="1">
      <alignment horizontal="centerContinuous" vertical="center"/>
    </xf>
    <xf numFmtId="0" fontId="18" fillId="2" borderId="9" xfId="410" applyFont="1" applyFill="1" applyBorder="1" applyAlignment="1">
      <alignment horizontal="centerContinuous" vertical="center"/>
    </xf>
    <xf numFmtId="0" fontId="20" fillId="0" borderId="7" xfId="410" quotePrefix="1" applyNumberFormat="1" applyFont="1" applyBorder="1" applyAlignment="1">
      <alignment horizontal="center" vertical="center"/>
    </xf>
    <xf numFmtId="178" fontId="20" fillId="0" borderId="0" xfId="410" applyNumberFormat="1" applyFont="1" applyFill="1" applyBorder="1" applyAlignment="1">
      <alignment horizontal="right" vertical="center" wrapText="1" shrinkToFit="1"/>
    </xf>
    <xf numFmtId="178" fontId="20" fillId="0" borderId="6" xfId="410" applyNumberFormat="1" applyFont="1" applyFill="1" applyBorder="1" applyAlignment="1">
      <alignment horizontal="right" vertical="center" wrapText="1" shrinkToFit="1"/>
    </xf>
    <xf numFmtId="0" fontId="20" fillId="0" borderId="7" xfId="410" quotePrefix="1" applyNumberFormat="1" applyFont="1" applyFill="1" applyBorder="1" applyAlignment="1">
      <alignment horizontal="center" vertical="center"/>
    </xf>
    <xf numFmtId="0" fontId="123" fillId="0" borderId="0" xfId="410" applyFont="1" applyFill="1" applyBorder="1" applyAlignment="1">
      <alignment vertical="center"/>
    </xf>
    <xf numFmtId="0" fontId="24" fillId="0" borderId="11" xfId="410" quotePrefix="1" applyNumberFormat="1" applyFont="1" applyFill="1" applyBorder="1" applyAlignment="1">
      <alignment horizontal="center" vertical="center"/>
    </xf>
    <xf numFmtId="178" fontId="24" fillId="0" borderId="8" xfId="410" applyNumberFormat="1" applyFont="1" applyFill="1" applyBorder="1" applyAlignment="1">
      <alignment horizontal="right" vertical="center" wrapText="1" shrinkToFit="1"/>
    </xf>
    <xf numFmtId="178" fontId="24" fillId="0" borderId="9" xfId="410" applyNumberFormat="1" applyFont="1" applyFill="1" applyBorder="1" applyAlignment="1">
      <alignment horizontal="right" vertical="center" wrapText="1" shrinkToFit="1"/>
    </xf>
    <xf numFmtId="0" fontId="13" fillId="0" borderId="0" xfId="410" applyFont="1" applyAlignment="1">
      <alignment vertical="center"/>
    </xf>
    <xf numFmtId="177" fontId="7" fillId="0" borderId="0" xfId="410" applyNumberFormat="1" applyFont="1" applyBorder="1"/>
    <xf numFmtId="0" fontId="7" fillId="0" borderId="0" xfId="410" applyFont="1" applyBorder="1"/>
    <xf numFmtId="178" fontId="2" fillId="0" borderId="0" xfId="410" applyNumberFormat="1" applyBorder="1"/>
    <xf numFmtId="177" fontId="2" fillId="0" borderId="0" xfId="410" applyNumberFormat="1" applyBorder="1"/>
    <xf numFmtId="0" fontId="142" fillId="0" borderId="0" xfId="410" applyFont="1"/>
    <xf numFmtId="0" fontId="142" fillId="0" borderId="0" xfId="410" applyFont="1" applyAlignment="1">
      <alignment shrinkToFit="1"/>
    </xf>
    <xf numFmtId="0" fontId="126" fillId="0" borderId="0" xfId="410" applyFont="1"/>
    <xf numFmtId="0" fontId="162" fillId="0" borderId="0" xfId="410" applyFont="1" applyAlignment="1">
      <alignment horizontal="center"/>
    </xf>
    <xf numFmtId="0" fontId="13" fillId="0" borderId="0" xfId="410" applyFont="1"/>
    <xf numFmtId="0" fontId="13" fillId="0" borderId="0" xfId="410" applyFont="1" applyAlignment="1">
      <alignment shrinkToFit="1"/>
    </xf>
    <xf numFmtId="0" fontId="126" fillId="0" borderId="0" xfId="410" applyFont="1" applyAlignment="1">
      <alignment shrinkToFit="1"/>
    </xf>
    <xf numFmtId="0" fontId="5" fillId="0" borderId="0" xfId="410" applyFont="1" applyBorder="1" applyAlignment="1"/>
    <xf numFmtId="0" fontId="62" fillId="0" borderId="0" xfId="410" applyFont="1"/>
    <xf numFmtId="0" fontId="62" fillId="0" borderId="0" xfId="410" applyFont="1" applyFill="1"/>
    <xf numFmtId="0" fontId="16" fillId="3" borderId="5" xfId="410" applyFont="1" applyFill="1" applyBorder="1" applyAlignment="1">
      <alignment horizontal="center" vertical="center"/>
    </xf>
    <xf numFmtId="0" fontId="16" fillId="3" borderId="5" xfId="410" applyFont="1" applyFill="1" applyBorder="1" applyAlignment="1">
      <alignment horizontal="centerContinuous" vertical="center"/>
    </xf>
    <xf numFmtId="0" fontId="16" fillId="3" borderId="11" xfId="410" applyFont="1" applyFill="1" applyBorder="1" applyAlignment="1">
      <alignment horizontal="centerContinuous" vertical="center" shrinkToFit="1"/>
    </xf>
    <xf numFmtId="0" fontId="16" fillId="3" borderId="8" xfId="410" applyFont="1" applyFill="1" applyBorder="1" applyAlignment="1">
      <alignment horizontal="centerContinuous" vertical="center"/>
    </xf>
    <xf numFmtId="0" fontId="16" fillId="3" borderId="11" xfId="410" applyFont="1" applyFill="1" applyBorder="1" applyAlignment="1">
      <alignment vertical="center"/>
    </xf>
    <xf numFmtId="0" fontId="16" fillId="3" borderId="9" xfId="410" applyFont="1" applyFill="1" applyBorder="1" applyAlignment="1">
      <alignment vertical="center"/>
    </xf>
    <xf numFmtId="0" fontId="16" fillId="3" borderId="4" xfId="410" applyFont="1" applyFill="1" applyBorder="1" applyAlignment="1">
      <alignment horizontal="centerContinuous" vertical="center" shrinkToFit="1"/>
    </xf>
    <xf numFmtId="0" fontId="16" fillId="3" borderId="4" xfId="410" applyFont="1" applyFill="1" applyBorder="1" applyAlignment="1">
      <alignment horizontal="centerContinuous" vertical="center"/>
    </xf>
    <xf numFmtId="0" fontId="18" fillId="3" borderId="5" xfId="410" applyFont="1" applyFill="1" applyBorder="1" applyAlignment="1">
      <alignment horizontal="centerContinuous" vertical="center" shrinkToFit="1"/>
    </xf>
    <xf numFmtId="0" fontId="18" fillId="3" borderId="0" xfId="410" applyFont="1" applyFill="1" applyBorder="1" applyAlignment="1">
      <alignment horizontal="center" vertical="center"/>
    </xf>
    <xf numFmtId="0" fontId="19" fillId="0" borderId="1" xfId="410" applyFont="1" applyBorder="1" applyAlignment="1">
      <alignment horizontal="center" vertical="center" shrinkToFit="1"/>
    </xf>
    <xf numFmtId="178" fontId="18" fillId="0" borderId="2" xfId="410" applyNumberFormat="1" applyFont="1" applyFill="1" applyBorder="1" applyAlignment="1">
      <alignment horizontal="right" vertical="center" shrinkToFit="1"/>
    </xf>
    <xf numFmtId="41" fontId="18" fillId="0" borderId="2" xfId="413" applyFont="1" applyFill="1" applyBorder="1" applyAlignment="1">
      <alignment horizontal="right" vertical="center" shrinkToFit="1"/>
    </xf>
    <xf numFmtId="178" fontId="18" fillId="0" borderId="3" xfId="410" applyNumberFormat="1" applyFont="1" applyFill="1" applyBorder="1" applyAlignment="1">
      <alignment horizontal="right" vertical="center" shrinkToFit="1"/>
    </xf>
    <xf numFmtId="0" fontId="19" fillId="0" borderId="5" xfId="410" applyFont="1" applyBorder="1" applyAlignment="1">
      <alignment horizontal="center" vertical="center" shrinkToFit="1"/>
    </xf>
    <xf numFmtId="178" fontId="18" fillId="0" borderId="0" xfId="410" applyNumberFormat="1" applyFont="1" applyFill="1" applyBorder="1" applyAlignment="1">
      <alignment horizontal="right" vertical="center" shrinkToFit="1"/>
    </xf>
    <xf numFmtId="178" fontId="18" fillId="0" borderId="6" xfId="410" applyNumberFormat="1" applyFont="1" applyFill="1" applyBorder="1" applyAlignment="1">
      <alignment horizontal="right" vertical="center" shrinkToFit="1"/>
    </xf>
    <xf numFmtId="0" fontId="126" fillId="0" borderId="0" xfId="410" applyFont="1" applyFill="1" applyAlignment="1">
      <alignment shrinkToFit="1"/>
    </xf>
    <xf numFmtId="0" fontId="19" fillId="0" borderId="5" xfId="410" applyFont="1" applyFill="1" applyBorder="1" applyAlignment="1">
      <alignment horizontal="center" vertical="center" shrinkToFit="1"/>
    </xf>
    <xf numFmtId="0" fontId="23" fillId="0" borderId="10" xfId="410" applyFont="1" applyFill="1" applyBorder="1" applyAlignment="1">
      <alignment horizontal="center" vertical="center" shrinkToFit="1"/>
    </xf>
    <xf numFmtId="178" fontId="156" fillId="0" borderId="8" xfId="410" applyNumberFormat="1" applyFont="1" applyFill="1" applyBorder="1" applyAlignment="1">
      <alignment horizontal="right" vertical="center" shrinkToFit="1"/>
    </xf>
    <xf numFmtId="178" fontId="156" fillId="0" borderId="9" xfId="410" applyNumberFormat="1" applyFont="1" applyFill="1" applyBorder="1" applyAlignment="1">
      <alignment horizontal="right" vertical="center" shrinkToFit="1"/>
    </xf>
    <xf numFmtId="0" fontId="16" fillId="3" borderId="7" xfId="410" applyFont="1" applyFill="1" applyBorder="1" applyAlignment="1">
      <alignment horizontal="center" vertical="center"/>
    </xf>
    <xf numFmtId="0" fontId="16" fillId="3" borderId="7" xfId="410" applyFont="1" applyFill="1" applyBorder="1" applyAlignment="1">
      <alignment horizontal="centerContinuous" vertical="center"/>
    </xf>
    <xf numFmtId="0" fontId="62" fillId="0" borderId="0" xfId="410" applyFont="1" applyFill="1" applyAlignment="1">
      <alignment horizontal="center"/>
    </xf>
    <xf numFmtId="178" fontId="37" fillId="0" borderId="2" xfId="410" applyNumberFormat="1" applyFont="1" applyFill="1" applyBorder="1" applyAlignment="1">
      <alignment horizontal="right" vertical="center" shrinkToFit="1"/>
    </xf>
    <xf numFmtId="178" fontId="37" fillId="0" borderId="3" xfId="410" applyNumberFormat="1" applyFont="1" applyFill="1" applyBorder="1" applyAlignment="1">
      <alignment horizontal="right" vertical="center" shrinkToFit="1"/>
    </xf>
    <xf numFmtId="0" fontId="62" fillId="0" borderId="0" xfId="410" applyFont="1" applyAlignment="1">
      <alignment shrinkToFit="1"/>
    </xf>
    <xf numFmtId="178" fontId="37" fillId="0" borderId="0" xfId="410" applyNumberFormat="1" applyFont="1" applyFill="1" applyBorder="1" applyAlignment="1">
      <alignment horizontal="right" vertical="center" shrinkToFit="1"/>
    </xf>
    <xf numFmtId="178" fontId="37" fillId="0" borderId="6" xfId="410" applyNumberFormat="1" applyFont="1" applyFill="1" applyBorder="1" applyAlignment="1">
      <alignment horizontal="right" vertical="center" shrinkToFit="1"/>
    </xf>
    <xf numFmtId="0" fontId="62" fillId="0" borderId="0" xfId="410" applyFont="1" applyFill="1" applyAlignment="1">
      <alignment shrinkToFit="1"/>
    </xf>
    <xf numFmtId="178" fontId="110" fillId="0" borderId="8" xfId="410" applyNumberFormat="1" applyFont="1" applyFill="1" applyBorder="1" applyAlignment="1">
      <alignment horizontal="right" vertical="center" shrinkToFit="1"/>
    </xf>
    <xf numFmtId="178" fontId="110" fillId="0" borderId="9" xfId="410" applyNumberFormat="1" applyFont="1" applyFill="1" applyBorder="1" applyAlignment="1">
      <alignment horizontal="right" vertical="center" shrinkToFit="1"/>
    </xf>
    <xf numFmtId="0" fontId="142" fillId="0" borderId="0" xfId="410" applyFont="1" applyBorder="1" applyAlignment="1"/>
    <xf numFmtId="0" fontId="142" fillId="0" borderId="0" xfId="410" applyFont="1" applyBorder="1" applyAlignment="1">
      <alignment shrinkToFit="1"/>
    </xf>
    <xf numFmtId="0" fontId="126" fillId="0" borderId="0" xfId="410" applyFont="1" applyAlignment="1"/>
    <xf numFmtId="0" fontId="142" fillId="0" borderId="0" xfId="410" applyFont="1" applyBorder="1" applyAlignment="1">
      <alignment vertical="center" shrinkToFit="1"/>
    </xf>
    <xf numFmtId="0" fontId="142" fillId="0" borderId="0" xfId="410" applyFont="1" applyBorder="1" applyAlignment="1">
      <alignment vertical="center"/>
    </xf>
    <xf numFmtId="0" fontId="126" fillId="0" borderId="0" xfId="410" applyFont="1" applyAlignment="1">
      <alignment vertical="center"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Continuous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Continuous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3" fillId="2" borderId="1" xfId="0" applyFont="1" applyFill="1" applyBorder="1" applyAlignment="1">
      <alignment horizontal="center" vertical="top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Continuous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63" fillId="2" borderId="5" xfId="0" applyFont="1" applyFill="1" applyBorder="1" applyAlignment="1">
      <alignment horizontal="center" vertical="top"/>
    </xf>
    <xf numFmtId="0" fontId="19" fillId="0" borderId="1" xfId="0" quotePrefix="1" applyNumberFormat="1" applyFont="1" applyBorder="1" applyAlignment="1">
      <alignment horizontal="distributed" vertical="center"/>
    </xf>
    <xf numFmtId="0" fontId="126" fillId="0" borderId="0" xfId="0" applyFont="1" applyBorder="1" applyAlignment="1">
      <alignment vertical="center"/>
    </xf>
    <xf numFmtId="0" fontId="19" fillId="0" borderId="5" xfId="0" quotePrefix="1" applyNumberFormat="1" applyFont="1" applyBorder="1" applyAlignment="1">
      <alignment horizontal="distributed" vertical="center"/>
    </xf>
    <xf numFmtId="0" fontId="126" fillId="0" borderId="0" xfId="0" applyFont="1" applyFill="1" applyBorder="1" applyAlignment="1">
      <alignment vertical="center"/>
    </xf>
    <xf numFmtId="0" fontId="165" fillId="0" borderId="0" xfId="0" applyFont="1" applyBorder="1" applyAlignment="1">
      <alignment horizontal="left"/>
    </xf>
    <xf numFmtId="0" fontId="126" fillId="0" borderId="0" xfId="0" applyFont="1" applyBorder="1" applyAlignment="1">
      <alignment horizontal="right" vertical="center"/>
    </xf>
    <xf numFmtId="3" fontId="126" fillId="0" borderId="0" xfId="0" applyNumberFormat="1" applyFont="1" applyBorder="1" applyAlignment="1">
      <alignment horizontal="right" vertical="center"/>
    </xf>
    <xf numFmtId="3" fontId="126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3" fillId="0" borderId="0" xfId="0" applyFont="1"/>
    <xf numFmtId="0" fontId="121" fillId="0" borderId="0" xfId="0" applyFont="1" applyBorder="1" applyAlignment="1">
      <alignment wrapText="1"/>
    </xf>
    <xf numFmtId="0" fontId="18" fillId="2" borderId="5" xfId="0" quotePrefix="1" applyNumberFormat="1" applyFont="1" applyFill="1" applyBorder="1" applyAlignment="1">
      <alignment horizontal="center" vertical="center"/>
    </xf>
    <xf numFmtId="0" fontId="16" fillId="2" borderId="10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Continuous" vertical="center"/>
    </xf>
    <xf numFmtId="0" fontId="18" fillId="2" borderId="10" xfId="0" applyFont="1" applyFill="1" applyBorder="1" applyAlignment="1">
      <alignment horizontal="centerContinuous" vertical="center"/>
    </xf>
    <xf numFmtId="0" fontId="18" fillId="2" borderId="10" xfId="0" applyFont="1" applyFill="1" applyBorder="1" applyAlignment="1">
      <alignment horizontal="centerContinuous" vertical="center" shrinkToFit="1"/>
    </xf>
    <xf numFmtId="0" fontId="123" fillId="0" borderId="0" xfId="0" applyFont="1" applyBorder="1"/>
    <xf numFmtId="0" fontId="19" fillId="0" borderId="10" xfId="0" quotePrefix="1" applyNumberFormat="1" applyFont="1" applyBorder="1" applyAlignment="1">
      <alignment horizontal="center" vertical="center"/>
    </xf>
    <xf numFmtId="0" fontId="123" fillId="0" borderId="0" xfId="0" applyFont="1" applyFill="1" applyBorder="1"/>
    <xf numFmtId="0" fontId="18" fillId="2" borderId="6" xfId="0" applyFont="1" applyFill="1" applyBorder="1" applyAlignment="1">
      <alignment horizontal="centerContinuous" wrapText="1"/>
    </xf>
    <xf numFmtId="0" fontId="18" fillId="2" borderId="5" xfId="0" applyFont="1" applyFill="1" applyBorder="1" applyAlignment="1">
      <alignment horizontal="centerContinuous" wrapText="1"/>
    </xf>
    <xf numFmtId="0" fontId="18" fillId="2" borderId="5" xfId="0" quotePrefix="1" applyFont="1" applyFill="1" applyBorder="1" applyAlignment="1">
      <alignment horizontal="center" wrapText="1"/>
    </xf>
    <xf numFmtId="177" fontId="37" fillId="0" borderId="2" xfId="0" applyNumberFormat="1" applyFont="1" applyFill="1" applyBorder="1" applyAlignment="1">
      <alignment horizontal="right" vertical="center" shrinkToFit="1"/>
    </xf>
    <xf numFmtId="177" fontId="37" fillId="0" borderId="3" xfId="0" applyNumberFormat="1" applyFont="1" applyFill="1" applyBorder="1" applyAlignment="1">
      <alignment horizontal="right" vertical="center" shrinkToFit="1"/>
    </xf>
    <xf numFmtId="0" fontId="126" fillId="0" borderId="0" xfId="0" applyFont="1" applyBorder="1"/>
    <xf numFmtId="177" fontId="37" fillId="0" borderId="0" xfId="0" applyNumberFormat="1" applyFont="1" applyFill="1" applyBorder="1" applyAlignment="1">
      <alignment horizontal="right" vertical="center" shrinkToFit="1"/>
    </xf>
    <xf numFmtId="177" fontId="37" fillId="0" borderId="6" xfId="0" applyNumberFormat="1" applyFont="1" applyFill="1" applyBorder="1" applyAlignment="1">
      <alignment horizontal="right" vertical="center" shrinkToFit="1"/>
    </xf>
    <xf numFmtId="0" fontId="13" fillId="0" borderId="0" xfId="0" quotePrefix="1" applyFont="1" applyBorder="1" applyAlignment="1">
      <alignment horizontal="left"/>
    </xf>
    <xf numFmtId="0" fontId="20" fillId="0" borderId="1" xfId="0" quotePrefix="1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right" vertical="center" shrinkToFit="1"/>
    </xf>
    <xf numFmtId="177" fontId="20" fillId="0" borderId="2" xfId="0" applyNumberFormat="1" applyFont="1" applyFill="1" applyBorder="1" applyAlignment="1" applyProtection="1">
      <alignment horizontal="right" vertical="center" shrinkToFit="1"/>
    </xf>
    <xf numFmtId="177" fontId="20" fillId="0" borderId="3" xfId="0" applyNumberFormat="1" applyFont="1" applyFill="1" applyBorder="1" applyAlignment="1" applyProtection="1">
      <alignment horizontal="right" vertical="center" shrinkToFit="1"/>
    </xf>
    <xf numFmtId="177" fontId="21" fillId="0" borderId="0" xfId="0" applyNumberFormat="1" applyFont="1" applyBorder="1" applyAlignment="1">
      <alignment horizontal="right" vertical="center" shrinkToFit="1"/>
    </xf>
    <xf numFmtId="177" fontId="20" fillId="0" borderId="0" xfId="0" applyNumberFormat="1" applyFont="1" applyFill="1" applyBorder="1" applyAlignment="1" applyProtection="1">
      <alignment horizontal="right" vertical="center" shrinkToFit="1"/>
    </xf>
    <xf numFmtId="177" fontId="20" fillId="0" borderId="6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Alignment="1">
      <alignment vertical="center"/>
    </xf>
    <xf numFmtId="0" fontId="23" fillId="29" borderId="10" xfId="0" quotePrefix="1" applyNumberFormat="1" applyFont="1" applyFill="1" applyBorder="1" applyAlignment="1">
      <alignment horizontal="distributed" vertical="center"/>
    </xf>
    <xf numFmtId="177" fontId="23" fillId="29" borderId="9" xfId="0" applyNumberFormat="1" applyFont="1" applyFill="1" applyBorder="1" applyAlignment="1">
      <alignment horizontal="right" vertical="center" shrinkToFit="1"/>
    </xf>
    <xf numFmtId="0" fontId="126" fillId="29" borderId="0" xfId="0" applyFont="1" applyFill="1" applyBorder="1" applyAlignment="1">
      <alignment vertical="center"/>
    </xf>
    <xf numFmtId="177" fontId="23" fillId="29" borderId="8" xfId="0" applyNumberFormat="1" applyFont="1" applyFill="1" applyBorder="1" applyAlignment="1">
      <alignment vertical="center" shrinkToFit="1"/>
    </xf>
    <xf numFmtId="177" fontId="23" fillId="29" borderId="9" xfId="0" applyNumberFormat="1" applyFont="1" applyFill="1" applyBorder="1" applyAlignment="1">
      <alignment vertical="center" shrinkToFit="1"/>
    </xf>
    <xf numFmtId="0" fontId="123" fillId="29" borderId="0" xfId="0" applyFont="1" applyFill="1" applyBorder="1"/>
    <xf numFmtId="0" fontId="18" fillId="2" borderId="5" xfId="0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 shrinkToFit="1"/>
    </xf>
    <xf numFmtId="0" fontId="19" fillId="0" borderId="4" xfId="0" quotePrefix="1" applyNumberFormat="1" applyFont="1" applyBorder="1" applyAlignment="1">
      <alignment horizontal="center" vertical="center"/>
    </xf>
    <xf numFmtId="0" fontId="19" fillId="0" borderId="7" xfId="0" quotePrefix="1" applyNumberFormat="1" applyFont="1" applyBorder="1" applyAlignment="1">
      <alignment horizontal="center" vertical="center"/>
    </xf>
    <xf numFmtId="0" fontId="23" fillId="29" borderId="11" xfId="0" quotePrefix="1" applyNumberFormat="1" applyFont="1" applyFill="1" applyBorder="1" applyAlignment="1">
      <alignment horizontal="center" vertical="center"/>
    </xf>
    <xf numFmtId="0" fontId="144" fillId="29" borderId="10" xfId="0" quotePrefix="1" applyNumberFormat="1" applyFont="1" applyFill="1" applyBorder="1" applyAlignment="1">
      <alignment horizontal="center" vertical="center"/>
    </xf>
    <xf numFmtId="177" fontId="144" fillId="29" borderId="8" xfId="0" applyNumberFormat="1" applyFont="1" applyFill="1" applyBorder="1" applyAlignment="1">
      <alignment horizontal="right" vertical="center" shrinkToFit="1"/>
    </xf>
    <xf numFmtId="177" fontId="144" fillId="29" borderId="9" xfId="0" applyNumberFormat="1" applyFont="1" applyFill="1" applyBorder="1" applyAlignment="1">
      <alignment horizontal="right" vertical="center" shrinkToFit="1"/>
    </xf>
    <xf numFmtId="0" fontId="24" fillId="29" borderId="10" xfId="0" quotePrefix="1" applyNumberFormat="1" applyFont="1" applyFill="1" applyBorder="1" applyAlignment="1">
      <alignment horizontal="center" vertical="center"/>
    </xf>
    <xf numFmtId="177" fontId="168" fillId="29" borderId="8" xfId="0" applyNumberFormat="1" applyFont="1" applyFill="1" applyBorder="1" applyAlignment="1">
      <alignment horizontal="right" vertical="center" shrinkToFit="1"/>
    </xf>
    <xf numFmtId="177" fontId="24" fillId="29" borderId="8" xfId="0" applyNumberFormat="1" applyFont="1" applyFill="1" applyBorder="1" applyAlignment="1" applyProtection="1">
      <alignment horizontal="right" vertical="center" shrinkToFit="1"/>
    </xf>
    <xf numFmtId="177" fontId="24" fillId="29" borderId="9" xfId="0" applyNumberFormat="1" applyFont="1" applyFill="1" applyBorder="1" applyAlignment="1" applyProtection="1">
      <alignment horizontal="right" vertical="center" shrinkToFit="1"/>
    </xf>
    <xf numFmtId="0" fontId="138" fillId="29" borderId="0" xfId="0" applyFont="1" applyFill="1" applyBorder="1"/>
    <xf numFmtId="0" fontId="15" fillId="0" borderId="8" xfId="0" applyFont="1" applyBorder="1" applyAlignment="1"/>
    <xf numFmtId="0" fontId="20" fillId="0" borderId="1" xfId="0" quotePrefix="1" applyNumberFormat="1" applyFont="1" applyFill="1" applyBorder="1" applyAlignment="1">
      <alignment horizontal="center" vertical="center" shrinkToFit="1"/>
    </xf>
    <xf numFmtId="0" fontId="20" fillId="0" borderId="5" xfId="0" quotePrefix="1" applyNumberFormat="1" applyFont="1" applyFill="1" applyBorder="1" applyAlignment="1">
      <alignment horizontal="center" vertical="center" shrinkToFit="1"/>
    </xf>
    <xf numFmtId="41" fontId="109" fillId="0" borderId="0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19" fillId="0" borderId="6" xfId="0" applyNumberFormat="1" applyFont="1" applyBorder="1" applyAlignment="1">
      <alignment vertical="center"/>
    </xf>
    <xf numFmtId="0" fontId="138" fillId="0" borderId="0" xfId="0" applyFont="1" applyFill="1" applyBorder="1" applyAlignment="1">
      <alignment shrinkToFit="1"/>
    </xf>
    <xf numFmtId="41" fontId="20" fillId="0" borderId="0" xfId="0" applyNumberFormat="1" applyFont="1" applyBorder="1" applyAlignment="1">
      <alignment vertical="center" wrapText="1"/>
    </xf>
    <xf numFmtId="41" fontId="20" fillId="0" borderId="6" xfId="0" applyNumberFormat="1" applyFont="1" applyBorder="1" applyAlignment="1">
      <alignment vertical="center"/>
    </xf>
    <xf numFmtId="0" fontId="138" fillId="0" borderId="18" xfId="0" applyFont="1" applyFill="1" applyBorder="1" applyAlignment="1">
      <alignment shrinkToFit="1"/>
    </xf>
    <xf numFmtId="0" fontId="16" fillId="2" borderId="3" xfId="0" applyFont="1" applyFill="1" applyBorder="1" applyAlignment="1">
      <alignment horizontal="center" vertical="center"/>
    </xf>
    <xf numFmtId="0" fontId="126" fillId="0" borderId="0" xfId="0" applyFont="1" applyBorder="1" applyAlignment="1">
      <alignment shrinkToFit="1"/>
    </xf>
    <xf numFmtId="0" fontId="126" fillId="0" borderId="0" xfId="0" applyFont="1" applyFill="1" applyBorder="1" applyAlignment="1">
      <alignment shrinkToFit="1"/>
    </xf>
    <xf numFmtId="0" fontId="24" fillId="29" borderId="10" xfId="0" quotePrefix="1" applyNumberFormat="1" applyFont="1" applyFill="1" applyBorder="1" applyAlignment="1">
      <alignment horizontal="center" vertical="center" shrinkToFit="1"/>
    </xf>
    <xf numFmtId="41" fontId="24" fillId="29" borderId="8" xfId="0" applyNumberFormat="1" applyFont="1" applyFill="1" applyBorder="1" applyAlignment="1">
      <alignment horizontal="right" vertical="center" shrinkToFit="1"/>
    </xf>
    <xf numFmtId="41" fontId="118" fillId="29" borderId="8" xfId="0" applyNumberFormat="1" applyFont="1" applyFill="1" applyBorder="1" applyAlignment="1">
      <alignment vertical="center"/>
    </xf>
    <xf numFmtId="41" fontId="24" fillId="29" borderId="8" xfId="0" applyNumberFormat="1" applyFont="1" applyFill="1" applyBorder="1" applyAlignment="1">
      <alignment vertical="center" wrapText="1"/>
    </xf>
    <xf numFmtId="41" fontId="24" fillId="29" borderId="9" xfId="0" applyNumberFormat="1" applyFont="1" applyFill="1" applyBorder="1" applyAlignment="1">
      <alignment vertical="center"/>
    </xf>
    <xf numFmtId="0" fontId="139" fillId="29" borderId="0" xfId="0" applyFont="1" applyFill="1" applyBorder="1" applyAlignment="1">
      <alignment shrinkToFit="1"/>
    </xf>
    <xf numFmtId="0" fontId="126" fillId="29" borderId="0" xfId="0" applyFont="1" applyFill="1" applyBorder="1" applyAlignment="1">
      <alignment shrinkToFit="1"/>
    </xf>
    <xf numFmtId="0" fontId="19" fillId="0" borderId="1" xfId="0" quotePrefix="1" applyNumberFormat="1" applyFont="1" applyFill="1" applyBorder="1" applyAlignment="1">
      <alignment horizontal="center" vertical="center" shrinkToFit="1"/>
    </xf>
    <xf numFmtId="41" fontId="160" fillId="0" borderId="2" xfId="0" applyNumberFormat="1" applyFont="1" applyBorder="1" applyAlignment="1">
      <alignment vertical="center"/>
    </xf>
    <xf numFmtId="41" fontId="19" fillId="0" borderId="2" xfId="0" applyNumberFormat="1" applyFont="1" applyBorder="1" applyAlignment="1">
      <alignment vertical="center" wrapText="1"/>
    </xf>
    <xf numFmtId="41" fontId="19" fillId="0" borderId="3" xfId="0" applyNumberFormat="1" applyFont="1" applyBorder="1" applyAlignment="1">
      <alignment vertical="center"/>
    </xf>
    <xf numFmtId="0" fontId="19" fillId="0" borderId="4" xfId="0" quotePrefix="1" applyNumberFormat="1" applyFont="1" applyFill="1" applyBorder="1" applyAlignment="1">
      <alignment horizontal="center" vertical="center" shrinkToFit="1"/>
    </xf>
    <xf numFmtId="0" fontId="13" fillId="0" borderId="8" xfId="0" quotePrefix="1" applyFont="1" applyBorder="1" applyAlignment="1">
      <alignment horizontal="left"/>
    </xf>
    <xf numFmtId="0" fontId="18" fillId="2" borderId="8" xfId="0" applyFont="1" applyFill="1" applyBorder="1" applyAlignment="1">
      <alignment horizontal="centerContinuous" vertical="center"/>
    </xf>
    <xf numFmtId="196" fontId="16" fillId="2" borderId="10" xfId="0" applyNumberFormat="1" applyFont="1" applyFill="1" applyBorder="1" applyAlignment="1" applyProtection="1">
      <alignment horizontal="center" vertical="center"/>
    </xf>
    <xf numFmtId="196" fontId="18" fillId="2" borderId="18" xfId="0" applyNumberFormat="1" applyFont="1" applyFill="1" applyBorder="1" applyAlignment="1" applyProtection="1">
      <alignment horizontal="center" vertical="center"/>
    </xf>
    <xf numFmtId="196" fontId="18" fillId="2" borderId="18" xfId="0" applyNumberFormat="1" applyFont="1" applyFill="1" applyBorder="1" applyAlignment="1" applyProtection="1">
      <alignment horizontal="center" vertical="center" wrapText="1"/>
    </xf>
    <xf numFmtId="177" fontId="169" fillId="2" borderId="3" xfId="0" applyNumberFormat="1" applyFont="1" applyFill="1" applyBorder="1" applyAlignment="1">
      <alignment horizontal="center" vertical="center"/>
    </xf>
    <xf numFmtId="177" fontId="169" fillId="2" borderId="1" xfId="0" applyNumberFormat="1" applyFont="1" applyFill="1" applyBorder="1" applyAlignment="1">
      <alignment horizontal="center" vertical="center"/>
    </xf>
    <xf numFmtId="196" fontId="16" fillId="2" borderId="1" xfId="0" applyNumberFormat="1" applyFont="1" applyFill="1" applyBorder="1" applyAlignment="1" applyProtection="1">
      <alignment horizontal="center" vertical="center"/>
    </xf>
    <xf numFmtId="177" fontId="170" fillId="2" borderId="6" xfId="0" applyNumberFormat="1" applyFont="1" applyFill="1" applyBorder="1" applyAlignment="1">
      <alignment horizontal="center" vertical="center"/>
    </xf>
    <xf numFmtId="177" fontId="170" fillId="2" borderId="5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71" fillId="0" borderId="0" xfId="0" applyFont="1" applyBorder="1"/>
    <xf numFmtId="0" fontId="18" fillId="2" borderId="6" xfId="0" applyFont="1" applyFill="1" applyBorder="1" applyAlignment="1">
      <alignment horizontal="centerContinuous" vertical="center" wrapText="1"/>
    </xf>
    <xf numFmtId="0" fontId="16" fillId="2" borderId="1" xfId="0" applyFont="1" applyFill="1" applyBorder="1" applyAlignment="1">
      <alignment horizontal="centerContinuous" vertical="center" wrapText="1"/>
    </xf>
    <xf numFmtId="0" fontId="19" fillId="0" borderId="1" xfId="0" quotePrefix="1" applyNumberFormat="1" applyFont="1" applyFill="1" applyBorder="1" applyAlignment="1">
      <alignment horizontal="center" vertical="center"/>
    </xf>
    <xf numFmtId="41" fontId="19" fillId="0" borderId="2" xfId="0" applyNumberFormat="1" applyFont="1" applyFill="1" applyBorder="1" applyAlignment="1">
      <alignment horizontal="right" vertical="center" wrapText="1" shrinkToFit="1"/>
    </xf>
    <xf numFmtId="0" fontId="19" fillId="0" borderId="5" xfId="0" quotePrefix="1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right" vertical="center" wrapText="1" shrinkToFit="1"/>
    </xf>
    <xf numFmtId="0" fontId="16" fillId="2" borderId="18" xfId="0" applyFont="1" applyFill="1" applyBorder="1" applyAlignment="1">
      <alignment horizontal="centerContinuous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Continuous" vertical="center" wrapText="1"/>
    </xf>
    <xf numFmtId="0" fontId="129" fillId="0" borderId="0" xfId="0" applyFont="1" applyFill="1" applyBorder="1"/>
    <xf numFmtId="0" fontId="6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8" fillId="2" borderId="5" xfId="0" applyFont="1" applyFill="1" applyBorder="1" applyAlignment="1">
      <alignment horizontal="centerContinuous" vertical="center" wrapText="1"/>
    </xf>
    <xf numFmtId="0" fontId="20" fillId="0" borderId="1" xfId="0" quotePrefix="1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right" vertical="center" wrapText="1" shrinkToFit="1"/>
    </xf>
    <xf numFmtId="0" fontId="20" fillId="0" borderId="5" xfId="0" quotePrefix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right"/>
    </xf>
    <xf numFmtId="0" fontId="16" fillId="2" borderId="4" xfId="0" applyFont="1" applyFill="1" applyBorder="1" applyAlignment="1">
      <alignment horizontal="centerContinuous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top"/>
    </xf>
    <xf numFmtId="41" fontId="20" fillId="0" borderId="2" xfId="0" applyNumberFormat="1" applyFont="1" applyFill="1" applyBorder="1" applyAlignment="1">
      <alignment horizontal="right" vertical="center" wrapText="1" shrinkToFit="1"/>
    </xf>
    <xf numFmtId="41" fontId="20" fillId="0" borderId="0" xfId="0" applyNumberFormat="1" applyFont="1" applyFill="1" applyBorder="1" applyAlignment="1">
      <alignment horizontal="right" vertical="center" wrapText="1" shrinkToFit="1"/>
    </xf>
    <xf numFmtId="176" fontId="16" fillId="2" borderId="16" xfId="0" applyNumberFormat="1" applyFont="1" applyFill="1" applyBorder="1" applyAlignment="1">
      <alignment horizontal="center" vertical="center"/>
    </xf>
    <xf numFmtId="176" fontId="16" fillId="2" borderId="16" xfId="0" quotePrefix="1" applyNumberFormat="1" applyFont="1" applyFill="1" applyBorder="1" applyAlignment="1">
      <alignment horizontal="center" vertical="center"/>
    </xf>
    <xf numFmtId="176" fontId="18" fillId="2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26" fillId="0" borderId="0" xfId="0" applyFont="1" applyFill="1" applyAlignment="1"/>
    <xf numFmtId="0" fontId="150" fillId="0" borderId="0" xfId="0" applyFont="1" applyFill="1"/>
    <xf numFmtId="0" fontId="16" fillId="3" borderId="5" xfId="0" quotePrefix="1" applyNumberFormat="1" applyFont="1" applyFill="1" applyBorder="1" applyAlignment="1">
      <alignment horizontal="center" vertical="center"/>
    </xf>
    <xf numFmtId="0" fontId="18" fillId="3" borderId="10" xfId="0" quotePrefix="1" applyNumberFormat="1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vertical="center"/>
    </xf>
    <xf numFmtId="197" fontId="19" fillId="0" borderId="0" xfId="0" applyNumberFormat="1" applyFont="1" applyFill="1" applyBorder="1" applyAlignment="1">
      <alignment horizontal="right" vertical="center"/>
    </xf>
    <xf numFmtId="197" fontId="19" fillId="0" borderId="6" xfId="0" applyNumberFormat="1" applyFont="1" applyFill="1" applyBorder="1" applyAlignment="1">
      <alignment horizontal="right" vertical="center"/>
    </xf>
    <xf numFmtId="0" fontId="0" fillId="29" borderId="0" xfId="0" applyFill="1"/>
    <xf numFmtId="198" fontId="19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/>
    <xf numFmtId="1" fontId="7" fillId="0" borderId="0" xfId="0" applyNumberFormat="1" applyFont="1" applyBorder="1" applyAlignment="1">
      <alignment horizontal="center"/>
    </xf>
    <xf numFmtId="1" fontId="138" fillId="0" borderId="0" xfId="0" applyNumberFormat="1" applyFont="1" applyBorder="1"/>
    <xf numFmtId="1" fontId="119" fillId="0" borderId="0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left"/>
    </xf>
    <xf numFmtId="1" fontId="13" fillId="0" borderId="8" xfId="0" applyNumberFormat="1" applyFont="1" applyBorder="1" applyAlignment="1">
      <alignment horizontal="center"/>
    </xf>
    <xf numFmtId="1" fontId="36" fillId="0" borderId="8" xfId="0" applyNumberFormat="1" applyFont="1" applyBorder="1" applyAlignment="1">
      <alignment horizontal="center" shrinkToFit="1"/>
    </xf>
    <xf numFmtId="1" fontId="121" fillId="0" borderId="0" xfId="0" applyNumberFormat="1" applyFont="1" applyBorder="1"/>
    <xf numFmtId="1" fontId="121" fillId="0" borderId="0" xfId="0" applyNumberFormat="1" applyFont="1" applyBorder="1" applyAlignment="1">
      <alignment horizontal="center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1" fontId="18" fillId="2" borderId="5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41" fontId="20" fillId="0" borderId="2" xfId="0" applyNumberFormat="1" applyFont="1" applyFill="1" applyBorder="1" applyAlignment="1">
      <alignment horizontal="right" vertical="center"/>
    </xf>
    <xf numFmtId="41" fontId="20" fillId="0" borderId="2" xfId="0" applyNumberFormat="1" applyFont="1" applyBorder="1" applyAlignment="1">
      <alignment horizontal="right" vertical="center"/>
    </xf>
    <xf numFmtId="41" fontId="20" fillId="0" borderId="3" xfId="0" applyNumberFormat="1" applyFont="1" applyFill="1" applyBorder="1" applyAlignment="1">
      <alignment horizontal="right" vertical="center"/>
    </xf>
    <xf numFmtId="1" fontId="138" fillId="0" borderId="0" xfId="0" applyNumberFormat="1" applyFont="1" applyFill="1" applyBorder="1"/>
    <xf numFmtId="0" fontId="20" fillId="0" borderId="5" xfId="0" applyNumberFormat="1" applyFont="1" applyBorder="1" applyAlignment="1">
      <alignment horizontal="center" vertical="center" wrapText="1"/>
    </xf>
    <xf numFmtId="41" fontId="20" fillId="0" borderId="0" xfId="0" applyNumberFormat="1" applyFont="1" applyFill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20" fillId="0" borderId="6" xfId="0" applyNumberFormat="1" applyFont="1" applyFill="1" applyBorder="1" applyAlignment="1">
      <alignment horizontal="right" vertical="center"/>
    </xf>
    <xf numFmtId="1" fontId="16" fillId="2" borderId="3" xfId="0" applyNumberFormat="1" applyFont="1" applyFill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" vertical="center" wrapText="1"/>
    </xf>
    <xf numFmtId="41" fontId="21" fillId="0" borderId="2" xfId="0" applyNumberFormat="1" applyFont="1" applyFill="1" applyBorder="1" applyAlignment="1">
      <alignment horizontal="right" vertical="center" wrapText="1" shrinkToFit="1"/>
    </xf>
    <xf numFmtId="41" fontId="21" fillId="0" borderId="3" xfId="0" applyNumberFormat="1" applyFont="1" applyFill="1" applyBorder="1" applyAlignment="1">
      <alignment horizontal="right" vertical="center" wrapText="1" shrinkToFit="1"/>
    </xf>
    <xf numFmtId="1" fontId="139" fillId="0" borderId="0" xfId="0" applyNumberFormat="1" applyFont="1" applyFill="1" applyBorder="1"/>
    <xf numFmtId="41" fontId="21" fillId="0" borderId="0" xfId="0" applyNumberFormat="1" applyFont="1" applyFill="1" applyBorder="1" applyAlignment="1">
      <alignment horizontal="right" vertical="center" wrapText="1" shrinkToFit="1"/>
    </xf>
    <xf numFmtId="41" fontId="21" fillId="0" borderId="6" xfId="0" applyNumberFormat="1" applyFont="1" applyFill="1" applyBorder="1" applyAlignment="1">
      <alignment horizontal="right" vertical="center" wrapText="1" shrinkToFit="1"/>
    </xf>
    <xf numFmtId="1" fontId="138" fillId="0" borderId="0" xfId="0" applyNumberFormat="1" applyFont="1"/>
    <xf numFmtId="1" fontId="138" fillId="0" borderId="0" xfId="0" applyNumberFormat="1" applyFont="1" applyAlignment="1">
      <alignment horizontal="center"/>
    </xf>
    <xf numFmtId="0" fontId="13" fillId="0" borderId="8" xfId="0" applyFont="1" applyBorder="1"/>
    <xf numFmtId="0" fontId="0" fillId="0" borderId="8" xfId="0" applyFont="1" applyBorder="1" applyAlignment="1">
      <alignment horizontal="centerContinuous"/>
    </xf>
    <xf numFmtId="0" fontId="129" fillId="0" borderId="8" xfId="0" applyFont="1" applyBorder="1" applyAlignment="1">
      <alignment horizontal="centerContinuous"/>
    </xf>
    <xf numFmtId="0" fontId="167" fillId="0" borderId="8" xfId="0" applyFont="1" applyBorder="1" applyAlignment="1">
      <alignment horizontal="centerContinuous"/>
    </xf>
    <xf numFmtId="176" fontId="16" fillId="2" borderId="13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shrinkToFit="1"/>
    </xf>
    <xf numFmtId="0" fontId="126" fillId="0" borderId="0" xfId="0" applyFont="1"/>
    <xf numFmtId="0" fontId="16" fillId="2" borderId="5" xfId="0" applyFont="1" applyFill="1" applyBorder="1" applyAlignment="1">
      <alignment horizontal="center" vertical="center" shrinkToFit="1"/>
    </xf>
    <xf numFmtId="193" fontId="37" fillId="0" borderId="3" xfId="0" applyNumberFormat="1" applyFont="1" applyFill="1" applyBorder="1" applyAlignment="1">
      <alignment horizontal="right" vertical="center" shrinkToFit="1"/>
    </xf>
    <xf numFmtId="193" fontId="37" fillId="0" borderId="6" xfId="0" applyNumberFormat="1" applyFont="1" applyFill="1" applyBorder="1" applyAlignment="1">
      <alignment horizontal="right" vertical="center" shrinkToFit="1"/>
    </xf>
    <xf numFmtId="178" fontId="126" fillId="0" borderId="0" xfId="0" applyNumberFormat="1" applyFont="1" applyFill="1" applyBorder="1"/>
    <xf numFmtId="178" fontId="123" fillId="0" borderId="0" xfId="0" applyNumberFormat="1" applyFont="1" applyFill="1" applyBorder="1"/>
    <xf numFmtId="0" fontId="129" fillId="0" borderId="0" xfId="0" applyFont="1" applyFill="1"/>
    <xf numFmtId="0" fontId="129" fillId="0" borderId="0" xfId="0" applyFont="1" applyAlignment="1">
      <alignment vertical="center"/>
    </xf>
    <xf numFmtId="177" fontId="172" fillId="0" borderId="0" xfId="0" applyNumberFormat="1" applyFont="1" applyBorder="1" applyAlignment="1">
      <alignment horizontal="center" vertical="center"/>
    </xf>
    <xf numFmtId="177" fontId="172" fillId="0" borderId="0" xfId="0" applyNumberFormat="1" applyFont="1" applyBorder="1" applyAlignment="1">
      <alignment horizontal="right" vertical="center"/>
    </xf>
    <xf numFmtId="1" fontId="126" fillId="0" borderId="8" xfId="0" applyNumberFormat="1" applyFont="1" applyBorder="1"/>
    <xf numFmtId="1" fontId="13" fillId="0" borderId="8" xfId="0" applyNumberFormat="1" applyFont="1" applyBorder="1" applyAlignment="1">
      <alignment horizontal="right"/>
    </xf>
    <xf numFmtId="0" fontId="16" fillId="2" borderId="1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1" fontId="16" fillId="2" borderId="9" xfId="0" applyNumberFormat="1" applyFont="1" applyFill="1" applyBorder="1" applyAlignment="1">
      <alignment horizontal="center" vertical="center"/>
    </xf>
    <xf numFmtId="1" fontId="16" fillId="2" borderId="11" xfId="0" quotePrefix="1" applyNumberFormat="1" applyFont="1" applyFill="1" applyBorder="1" applyAlignment="1">
      <alignment horizontal="center" vertical="center"/>
    </xf>
    <xf numFmtId="1" fontId="16" fillId="2" borderId="8" xfId="0" quotePrefix="1" applyNumberFormat="1" applyFont="1" applyFill="1" applyBorder="1" applyAlignment="1">
      <alignment horizontal="center" vertical="center"/>
    </xf>
    <xf numFmtId="1" fontId="18" fillId="2" borderId="9" xfId="0" applyNumberFormat="1" applyFont="1" applyFill="1" applyBorder="1" applyAlignment="1">
      <alignment horizontal="center" vertical="center"/>
    </xf>
    <xf numFmtId="1" fontId="18" fillId="2" borderId="5" xfId="0" applyNumberFormat="1" applyFont="1" applyFill="1" applyBorder="1" applyAlignment="1">
      <alignment horizontal="center" vertical="center"/>
    </xf>
    <xf numFmtId="0" fontId="127" fillId="2" borderId="1" xfId="0" applyFont="1" applyFill="1" applyBorder="1" applyAlignment="1">
      <alignment horizontal="center" vertical="center"/>
    </xf>
    <xf numFmtId="1" fontId="127" fillId="2" borderId="1" xfId="0" applyNumberFormat="1" applyFont="1" applyFill="1" applyBorder="1" applyAlignment="1">
      <alignment horizontal="center" vertical="center"/>
    </xf>
    <xf numFmtId="1" fontId="61" fillId="0" borderId="0" xfId="0" applyNumberFormat="1" applyFont="1" applyFill="1" applyBorder="1"/>
    <xf numFmtId="0" fontId="13" fillId="0" borderId="0" xfId="0" applyFont="1" applyFill="1" applyBorder="1" applyAlignment="1">
      <alignment horizontal="left" vertical="center"/>
    </xf>
    <xf numFmtId="1" fontId="7" fillId="0" borderId="0" xfId="0" applyNumberFormat="1" applyFont="1" applyBorder="1" applyAlignment="1"/>
    <xf numFmtId="41" fontId="144" fillId="29" borderId="8" xfId="0" applyNumberFormat="1" applyFont="1" applyFill="1" applyBorder="1" applyAlignment="1">
      <alignment vertical="center"/>
    </xf>
    <xf numFmtId="41" fontId="23" fillId="29" borderId="8" xfId="0" applyNumberFormat="1" applyFont="1" applyFill="1" applyBorder="1" applyAlignment="1">
      <alignment vertical="center" wrapText="1"/>
    </xf>
    <xf numFmtId="41" fontId="23" fillId="29" borderId="9" xfId="0" applyNumberFormat="1" applyFont="1" applyFill="1" applyBorder="1" applyAlignment="1">
      <alignment vertical="center"/>
    </xf>
    <xf numFmtId="41" fontId="23" fillId="29" borderId="8" xfId="0" applyNumberFormat="1" applyFont="1" applyFill="1" applyBorder="1" applyAlignment="1">
      <alignment horizontal="right" vertical="center" wrapText="1" shrinkToFit="1"/>
    </xf>
    <xf numFmtId="41" fontId="23" fillId="29" borderId="9" xfId="0" applyNumberFormat="1" applyFont="1" applyFill="1" applyBorder="1" applyAlignment="1">
      <alignment horizontal="right" vertical="center" wrapText="1" shrinkToFit="1"/>
    </xf>
    <xf numFmtId="41" fontId="19" fillId="29" borderId="8" xfId="0" applyNumberFormat="1" applyFont="1" applyFill="1" applyBorder="1" applyAlignment="1">
      <alignment horizontal="right" vertical="center" wrapText="1" shrinkToFit="1"/>
    </xf>
    <xf numFmtId="41" fontId="19" fillId="29" borderId="9" xfId="0" applyNumberFormat="1" applyFont="1" applyFill="1" applyBorder="1" applyAlignment="1">
      <alignment horizontal="right" vertical="center" wrapText="1" shrinkToFit="1"/>
    </xf>
    <xf numFmtId="0" fontId="129" fillId="29" borderId="0" xfId="0" applyFont="1" applyFill="1" applyBorder="1"/>
    <xf numFmtId="0" fontId="24" fillId="29" borderId="8" xfId="0" applyFont="1" applyFill="1" applyBorder="1" applyAlignment="1">
      <alignment horizontal="right" vertical="center" wrapText="1" shrinkToFit="1"/>
    </xf>
    <xf numFmtId="0" fontId="24" fillId="29" borderId="9" xfId="0" applyFont="1" applyFill="1" applyBorder="1" applyAlignment="1">
      <alignment horizontal="right" vertical="center" wrapText="1" shrinkToFit="1"/>
    </xf>
    <xf numFmtId="0" fontId="171" fillId="29" borderId="0" xfId="0" applyFont="1" applyFill="1" applyBorder="1"/>
    <xf numFmtId="0" fontId="0" fillId="29" borderId="0" xfId="0" applyFill="1" applyBorder="1"/>
    <xf numFmtId="41" fontId="24" fillId="29" borderId="8" xfId="0" applyNumberFormat="1" applyFont="1" applyFill="1" applyBorder="1" applyAlignment="1">
      <alignment horizontal="right" vertical="center" wrapText="1" shrinkToFit="1"/>
    </xf>
    <xf numFmtId="41" fontId="20" fillId="29" borderId="8" xfId="0" applyNumberFormat="1" applyFont="1" applyFill="1" applyBorder="1" applyAlignment="1">
      <alignment horizontal="right" vertical="center" wrapText="1" shrinkToFit="1"/>
    </xf>
    <xf numFmtId="41" fontId="24" fillId="29" borderId="9" xfId="0" applyNumberFormat="1" applyFont="1" applyFill="1" applyBorder="1" applyAlignment="1">
      <alignment horizontal="right" vertical="center" wrapText="1" shrinkToFit="1"/>
    </xf>
    <xf numFmtId="0" fontId="0" fillId="29" borderId="0" xfId="0" applyFill="1" applyBorder="1" applyAlignment="1">
      <alignment vertical="center"/>
    </xf>
    <xf numFmtId="0" fontId="5" fillId="29" borderId="0" xfId="0" applyFont="1" applyFill="1" applyBorder="1"/>
    <xf numFmtId="0" fontId="17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Continuous"/>
    </xf>
    <xf numFmtId="0" fontId="16" fillId="2" borderId="5" xfId="0" quotePrefix="1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Continuous" vertical="center" shrinkToFit="1"/>
    </xf>
    <xf numFmtId="0" fontId="18" fillId="2" borderId="11" xfId="0" applyFont="1" applyFill="1" applyBorder="1" applyAlignment="1">
      <alignment horizontal="centerContinuous" vertical="center" shrinkToFit="1"/>
    </xf>
    <xf numFmtId="0" fontId="126" fillId="0" borderId="35" xfId="0" applyFont="1" applyBorder="1"/>
    <xf numFmtId="41" fontId="19" fillId="0" borderId="0" xfId="0" applyNumberFormat="1" applyFont="1" applyFill="1" applyBorder="1" applyAlignment="1">
      <alignment vertical="center"/>
    </xf>
    <xf numFmtId="41" fontId="19" fillId="0" borderId="6" xfId="0" applyNumberFormat="1" applyFont="1" applyFill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3" fontId="126" fillId="0" borderId="0" xfId="0" applyNumberFormat="1" applyFont="1" applyFill="1" applyBorder="1"/>
    <xf numFmtId="0" fontId="126" fillId="0" borderId="35" xfId="0" applyFont="1" applyFill="1" applyBorder="1"/>
    <xf numFmtId="0" fontId="23" fillId="0" borderId="5" xfId="0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3" fontId="123" fillId="0" borderId="0" xfId="0" applyNumberFormat="1" applyFont="1" applyFill="1" applyBorder="1"/>
    <xf numFmtId="0" fontId="123" fillId="0" borderId="35" xfId="0" applyFont="1" applyFill="1" applyBorder="1"/>
    <xf numFmtId="193" fontId="0" fillId="0" borderId="0" xfId="0" applyNumberFormat="1" applyFont="1" applyFill="1" applyBorder="1" applyAlignment="1"/>
    <xf numFmtId="193" fontId="0" fillId="0" borderId="0" xfId="0" applyNumberFormat="1" applyFont="1" applyBorder="1" applyAlignment="1"/>
    <xf numFmtId="177" fontId="6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7" fillId="0" borderId="0" xfId="0" applyFont="1" applyAlignment="1">
      <alignment vertical="top"/>
    </xf>
    <xf numFmtId="0" fontId="124" fillId="0" borderId="0" xfId="0" applyFont="1" applyAlignment="1">
      <alignment vertical="top"/>
    </xf>
    <xf numFmtId="0" fontId="12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93" fontId="150" fillId="0" borderId="0" xfId="0" applyNumberFormat="1" applyFont="1"/>
    <xf numFmtId="0" fontId="150" fillId="0" borderId="0" xfId="0" applyFont="1"/>
    <xf numFmtId="0" fontId="23" fillId="29" borderId="5" xfId="0" applyFont="1" applyFill="1" applyBorder="1" applyAlignment="1">
      <alignment horizontal="center" vertical="center" wrapText="1"/>
    </xf>
    <xf numFmtId="3" fontId="23" fillId="29" borderId="0" xfId="0" applyNumberFormat="1" applyFont="1" applyFill="1" applyBorder="1" applyAlignment="1">
      <alignment vertical="center"/>
    </xf>
    <xf numFmtId="198" fontId="23" fillId="29" borderId="0" xfId="0" applyNumberFormat="1" applyFont="1" applyFill="1" applyBorder="1" applyAlignment="1">
      <alignment horizontal="right" vertical="center"/>
    </xf>
    <xf numFmtId="199" fontId="23" fillId="29" borderId="0" xfId="409" applyNumberFormat="1" applyFont="1" applyFill="1" applyBorder="1" applyAlignment="1">
      <alignment horizontal="right" vertical="center"/>
    </xf>
    <xf numFmtId="1" fontId="7" fillId="0" borderId="0" xfId="0" applyNumberFormat="1" applyFont="1"/>
    <xf numFmtId="1" fontId="13" fillId="0" borderId="0" xfId="0" applyNumberFormat="1" applyFont="1" applyBorder="1" applyAlignment="1">
      <alignment horizontal="left"/>
    </xf>
    <xf numFmtId="1" fontId="62" fillId="0" borderId="0" xfId="0" applyNumberFormat="1" applyFont="1" applyBorder="1" applyAlignment="1">
      <alignment horizontal="center"/>
    </xf>
    <xf numFmtId="1" fontId="171" fillId="0" borderId="0" xfId="0" applyNumberFormat="1" applyFont="1" applyBorder="1" applyAlignment="1">
      <alignment horizontal="center"/>
    </xf>
    <xf numFmtId="1" fontId="16" fillId="2" borderId="6" xfId="0" applyNumberFormat="1" applyFont="1" applyFill="1" applyBorder="1" applyAlignment="1">
      <alignment horizontal="centerContinuous" vertical="center"/>
    </xf>
    <xf numFmtId="0" fontId="18" fillId="2" borderId="9" xfId="0" applyFont="1" applyFill="1" applyBorder="1" applyAlignment="1">
      <alignment horizontal="center" vertical="center" wrapText="1"/>
    </xf>
    <xf numFmtId="1" fontId="18" fillId="2" borderId="9" xfId="0" applyNumberFormat="1" applyFont="1" applyFill="1" applyBorder="1" applyAlignment="1">
      <alignment horizontal="centerContinuous" vertical="center" wrapText="1"/>
    </xf>
    <xf numFmtId="1" fontId="18" fillId="2" borderId="9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Border="1"/>
    <xf numFmtId="1" fontId="174" fillId="0" borderId="0" xfId="0" applyNumberFormat="1" applyFont="1" applyFill="1" applyBorder="1"/>
    <xf numFmtId="1" fontId="16" fillId="2" borderId="1" xfId="0" applyNumberFormat="1" applyFont="1" applyFill="1" applyBorder="1" applyAlignment="1">
      <alignment horizontal="centerContinuous" vertical="center"/>
    </xf>
    <xf numFmtId="1" fontId="61" fillId="0" borderId="0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center" vertical="center" wrapText="1"/>
    </xf>
    <xf numFmtId="41" fontId="33" fillId="0" borderId="2" xfId="0" applyNumberFormat="1" applyFont="1" applyFill="1" applyBorder="1" applyAlignment="1">
      <alignment horizontal="right" vertical="center"/>
    </xf>
    <xf numFmtId="41" fontId="33" fillId="0" borderId="3" xfId="0" applyNumberFormat="1" applyFont="1" applyFill="1" applyBorder="1" applyAlignment="1">
      <alignment horizontal="right" vertical="center"/>
    </xf>
    <xf numFmtId="41" fontId="33" fillId="0" borderId="0" xfId="0" applyNumberFormat="1" applyFont="1" applyFill="1" applyBorder="1" applyAlignment="1">
      <alignment horizontal="right" vertical="center"/>
    </xf>
    <xf numFmtId="41" fontId="33" fillId="0" borderId="6" xfId="0" applyNumberFormat="1" applyFont="1" applyFill="1" applyBorder="1" applyAlignment="1">
      <alignment horizontal="right" vertical="center"/>
    </xf>
    <xf numFmtId="1" fontId="138" fillId="0" borderId="0" xfId="0" applyNumberFormat="1" applyFont="1" applyBorder="1" applyAlignment="1">
      <alignment vertical="center"/>
    </xf>
    <xf numFmtId="176" fontId="16" fillId="2" borderId="1" xfId="0" applyNumberFormat="1" applyFont="1" applyFill="1" applyBorder="1" applyAlignment="1">
      <alignment horizontal="center"/>
    </xf>
    <xf numFmtId="193" fontId="19" fillId="0" borderId="2" xfId="0" applyNumberFormat="1" applyFont="1" applyFill="1" applyBorder="1" applyAlignment="1">
      <alignment horizontal="right" vertical="center" wrapText="1" shrinkToFit="1"/>
    </xf>
    <xf numFmtId="193" fontId="19" fillId="0" borderId="3" xfId="0" applyNumberFormat="1" applyFont="1" applyFill="1" applyBorder="1" applyAlignment="1">
      <alignment horizontal="right" vertical="center" wrapText="1" shrinkToFit="1"/>
    </xf>
    <xf numFmtId="193" fontId="19" fillId="0" borderId="0" xfId="0" applyNumberFormat="1" applyFont="1" applyFill="1" applyBorder="1" applyAlignment="1">
      <alignment horizontal="right" vertical="center" wrapText="1" shrinkToFit="1"/>
    </xf>
    <xf numFmtId="193" fontId="19" fillId="0" borderId="6" xfId="0" applyNumberFormat="1" applyFont="1" applyFill="1" applyBorder="1" applyAlignment="1">
      <alignment horizontal="right" vertical="center" wrapText="1" shrinkToFit="1"/>
    </xf>
    <xf numFmtId="193" fontId="160" fillId="0" borderId="0" xfId="0" applyNumberFormat="1" applyFont="1" applyFill="1" applyBorder="1" applyAlignment="1">
      <alignment horizontal="right" vertical="center" wrapText="1" shrinkToFit="1"/>
    </xf>
    <xf numFmtId="193" fontId="160" fillId="0" borderId="6" xfId="0" applyNumberFormat="1" applyFont="1" applyFill="1" applyBorder="1" applyAlignment="1">
      <alignment horizontal="right" vertical="center" wrapText="1" shrinkToFit="1"/>
    </xf>
    <xf numFmtId="193" fontId="19" fillId="0" borderId="2" xfId="0" applyNumberFormat="1" applyFont="1" applyFill="1" applyBorder="1" applyAlignment="1">
      <alignment horizontal="right" vertical="center"/>
    </xf>
    <xf numFmtId="193" fontId="19" fillId="0" borderId="0" xfId="0" applyNumberFormat="1" applyFont="1" applyFill="1" applyBorder="1" applyAlignment="1">
      <alignment horizontal="right" vertical="center"/>
    </xf>
    <xf numFmtId="0" fontId="178" fillId="0" borderId="0" xfId="0" applyFont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41" fontId="19" fillId="0" borderId="3" xfId="0" applyNumberFormat="1" applyFont="1" applyFill="1" applyBorder="1" applyAlignment="1" applyProtection="1">
      <alignment horizontal="right" vertical="center" shrinkToFit="1"/>
    </xf>
    <xf numFmtId="41" fontId="19" fillId="0" borderId="6" xfId="0" applyNumberFormat="1" applyFont="1" applyFill="1" applyBorder="1" applyAlignment="1" applyProtection="1">
      <alignment horizontal="right" vertical="center" shrinkToFit="1"/>
    </xf>
    <xf numFmtId="1" fontId="7" fillId="0" borderId="0" xfId="0" applyNumberFormat="1" applyFont="1" applyBorder="1" applyAlignment="1">
      <alignment horizontal="center" vertical="center"/>
    </xf>
    <xf numFmtId="41" fontId="23" fillId="29" borderId="6" xfId="0" applyNumberFormat="1" applyFont="1" applyFill="1" applyBorder="1" applyAlignment="1">
      <alignment horizontal="right" vertical="center"/>
    </xf>
    <xf numFmtId="1" fontId="138" fillId="29" borderId="0" xfId="0" applyNumberFormat="1" applyFont="1" applyFill="1" applyBorder="1"/>
    <xf numFmtId="41" fontId="130" fillId="29" borderId="8" xfId="0" applyNumberFormat="1" applyFont="1" applyFill="1" applyBorder="1" applyAlignment="1">
      <alignment horizontal="right" vertical="center"/>
    </xf>
    <xf numFmtId="41" fontId="130" fillId="29" borderId="9" xfId="0" applyNumberFormat="1" applyFont="1" applyFill="1" applyBorder="1" applyAlignment="1">
      <alignment horizontal="right" vertical="center"/>
    </xf>
    <xf numFmtId="1" fontId="175" fillId="29" borderId="0" xfId="0" applyNumberFormat="1" applyFont="1" applyFill="1" applyBorder="1"/>
    <xf numFmtId="193" fontId="144" fillId="29" borderId="8" xfId="0" applyNumberFormat="1" applyFont="1" applyFill="1" applyBorder="1" applyAlignment="1">
      <alignment horizontal="right" vertical="center" wrapText="1" shrinkToFit="1"/>
    </xf>
    <xf numFmtId="193" fontId="144" fillId="29" borderId="9" xfId="0" applyNumberFormat="1" applyFont="1" applyFill="1" applyBorder="1" applyAlignment="1">
      <alignment horizontal="right" vertical="center" wrapText="1" shrinkToFit="1"/>
    </xf>
    <xf numFmtId="1" fontId="174" fillId="29" borderId="0" xfId="0" applyNumberFormat="1" applyFont="1" applyFill="1" applyBorder="1"/>
    <xf numFmtId="41" fontId="23" fillId="29" borderId="8" xfId="0" quotePrefix="1" applyNumberFormat="1" applyFont="1" applyFill="1" applyBorder="1" applyAlignment="1">
      <alignment vertical="center"/>
    </xf>
    <xf numFmtId="0" fontId="23" fillId="29" borderId="8" xfId="0" quotePrefix="1" applyNumberFormat="1" applyFont="1" applyFill="1" applyBorder="1" applyAlignment="1">
      <alignment vertical="center"/>
    </xf>
    <xf numFmtId="41" fontId="23" fillId="29" borderId="8" xfId="408" quotePrefix="1" applyFont="1" applyFill="1" applyBorder="1" applyAlignment="1">
      <alignment vertical="center"/>
    </xf>
    <xf numFmtId="0" fontId="23" fillId="29" borderId="8" xfId="0" quotePrefix="1" applyNumberFormat="1" applyFont="1" applyFill="1" applyBorder="1" applyAlignment="1">
      <alignment horizontal="right" vertical="center"/>
    </xf>
    <xf numFmtId="0" fontId="23" fillId="29" borderId="10" xfId="0" applyNumberFormat="1" applyFont="1" applyFill="1" applyBorder="1" applyAlignment="1">
      <alignment horizontal="center" vertical="center" wrapText="1"/>
    </xf>
    <xf numFmtId="41" fontId="130" fillId="29" borderId="8" xfId="0" applyNumberFormat="1" applyFont="1" applyFill="1" applyBorder="1" applyAlignment="1">
      <alignment horizontal="right" vertical="center" shrinkToFit="1"/>
    </xf>
    <xf numFmtId="41" fontId="23" fillId="29" borderId="9" xfId="0" applyNumberFormat="1" applyFont="1" applyFill="1" applyBorder="1" applyAlignment="1" applyProtection="1">
      <alignment horizontal="right" vertical="center" shrinkToFit="1"/>
    </xf>
    <xf numFmtId="1" fontId="139" fillId="29" borderId="0" xfId="0" applyNumberFormat="1" applyFont="1" applyFill="1" applyBorder="1"/>
    <xf numFmtId="0" fontId="24" fillId="29" borderId="10" xfId="0" applyNumberFormat="1" applyFont="1" applyFill="1" applyBorder="1" applyAlignment="1">
      <alignment horizontal="center" vertical="center" wrapText="1"/>
    </xf>
    <xf numFmtId="41" fontId="24" fillId="29" borderId="8" xfId="0" applyNumberFormat="1" applyFont="1" applyFill="1" applyBorder="1" applyAlignment="1">
      <alignment horizontal="right" vertical="center"/>
    </xf>
    <xf numFmtId="41" fontId="24" fillId="29" borderId="9" xfId="0" applyNumberFormat="1" applyFont="1" applyFill="1" applyBorder="1" applyAlignment="1">
      <alignment horizontal="right" vertical="center"/>
    </xf>
    <xf numFmtId="41" fontId="168" fillId="29" borderId="8" xfId="0" applyNumberFormat="1" applyFont="1" applyFill="1" applyBorder="1" applyAlignment="1">
      <alignment horizontal="right" vertical="center" wrapText="1" shrinkToFit="1"/>
    </xf>
    <xf numFmtId="41" fontId="168" fillId="29" borderId="9" xfId="0" applyNumberFormat="1" applyFont="1" applyFill="1" applyBorder="1" applyAlignment="1">
      <alignment horizontal="right" vertical="center" wrapText="1" shrinkToFit="1"/>
    </xf>
    <xf numFmtId="178" fontId="123" fillId="29" borderId="0" xfId="0" applyNumberFormat="1" applyFont="1" applyFill="1" applyBorder="1"/>
    <xf numFmtId="193" fontId="110" fillId="29" borderId="8" xfId="0" applyNumberFormat="1" applyFont="1" applyFill="1" applyBorder="1" applyAlignment="1">
      <alignment horizontal="right" vertical="center" shrinkToFit="1"/>
    </xf>
    <xf numFmtId="193" fontId="110" fillId="29" borderId="9" xfId="0" applyNumberFormat="1" applyFont="1" applyFill="1" applyBorder="1" applyAlignment="1">
      <alignment horizontal="right" vertical="center" shrinkToFit="1"/>
    </xf>
    <xf numFmtId="0" fontId="129" fillId="29" borderId="0" xfId="0" applyFont="1" applyFill="1"/>
    <xf numFmtId="0" fontId="150" fillId="0" borderId="0" xfId="0" applyFont="1" applyBorder="1"/>
    <xf numFmtId="0" fontId="14" fillId="0" borderId="0" xfId="0" applyFont="1" applyBorder="1" applyAlignment="1"/>
    <xf numFmtId="0" fontId="16" fillId="3" borderId="5" xfId="0" applyFont="1" applyFill="1" applyBorder="1" applyAlignment="1">
      <alignment vertical="center" wrapText="1"/>
    </xf>
    <xf numFmtId="41" fontId="19" fillId="0" borderId="2" xfId="415" applyFont="1" applyBorder="1" applyAlignment="1">
      <alignment horizontal="right" vertical="center" shrinkToFit="1"/>
    </xf>
    <xf numFmtId="41" fontId="19" fillId="0" borderId="3" xfId="415" applyFont="1" applyBorder="1" applyAlignment="1">
      <alignment horizontal="right" vertical="center" shrinkToFit="1"/>
    </xf>
    <xf numFmtId="41" fontId="19" fillId="0" borderId="0" xfId="415" applyFont="1" applyBorder="1" applyAlignment="1">
      <alignment horizontal="right" vertical="center" shrinkToFit="1"/>
    </xf>
    <xf numFmtId="41" fontId="19" fillId="0" borderId="6" xfId="415" applyFont="1" applyBorder="1" applyAlignment="1">
      <alignment horizontal="right" vertical="center" shrinkToFit="1"/>
    </xf>
    <xf numFmtId="0" fontId="181" fillId="0" borderId="0" xfId="0" applyFont="1" applyBorder="1" applyAlignment="1">
      <alignment vertical="center"/>
    </xf>
    <xf numFmtId="0" fontId="138" fillId="0" borderId="0" xfId="0" applyFont="1" applyBorder="1" applyAlignment="1">
      <alignment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78" fontId="19" fillId="0" borderId="2" xfId="0" applyNumberFormat="1" applyFont="1" applyBorder="1" applyAlignment="1">
      <alignment horizontal="right" vertical="center" wrapText="1" shrinkToFit="1"/>
    </xf>
    <xf numFmtId="0" fontId="19" fillId="0" borderId="2" xfId="0" applyFont="1" applyBorder="1" applyAlignment="1">
      <alignment horizontal="right" vertical="center" wrapText="1" shrinkToFit="1"/>
    </xf>
    <xf numFmtId="178" fontId="19" fillId="0" borderId="3" xfId="0" applyNumberFormat="1" applyFont="1" applyBorder="1" applyAlignment="1">
      <alignment horizontal="right" vertical="center" wrapText="1" shrinkToFit="1"/>
    </xf>
    <xf numFmtId="178" fontId="19" fillId="0" borderId="0" xfId="0" applyNumberFormat="1" applyFont="1" applyBorder="1" applyAlignment="1">
      <alignment horizontal="right" vertical="center" wrapText="1" shrinkToFit="1"/>
    </xf>
    <xf numFmtId="0" fontId="19" fillId="0" borderId="0" xfId="0" applyFont="1" applyBorder="1" applyAlignment="1">
      <alignment horizontal="right" vertical="center" wrapText="1" shrinkToFit="1"/>
    </xf>
    <xf numFmtId="178" fontId="19" fillId="0" borderId="6" xfId="0" applyNumberFormat="1" applyFont="1" applyBorder="1" applyAlignment="1">
      <alignment horizontal="right" vertical="center" wrapText="1" shrinkToFit="1"/>
    </xf>
    <xf numFmtId="0" fontId="0" fillId="0" borderId="0" xfId="0" applyFont="1" applyBorder="1" applyAlignment="1">
      <alignment vertical="center"/>
    </xf>
    <xf numFmtId="0" fontId="182" fillId="0" borderId="0" xfId="0" applyFont="1" applyFill="1" applyBorder="1" applyAlignment="1">
      <alignment vertical="center"/>
    </xf>
    <xf numFmtId="0" fontId="183" fillId="0" borderId="0" xfId="0" applyFont="1" applyBorder="1" applyAlignment="1">
      <alignment horizontal="right" vertical="center" wrapText="1" shrinkToFit="1"/>
    </xf>
    <xf numFmtId="178" fontId="183" fillId="0" borderId="0" xfId="0" applyNumberFormat="1" applyFont="1" applyBorder="1" applyAlignment="1">
      <alignment horizontal="right" vertical="center" wrapText="1" shrinkToFit="1"/>
    </xf>
    <xf numFmtId="0" fontId="18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3" fillId="29" borderId="8" xfId="415" applyFont="1" applyFill="1" applyBorder="1" applyAlignment="1">
      <alignment horizontal="right" vertical="center" shrinkToFit="1"/>
    </xf>
    <xf numFmtId="41" fontId="23" fillId="29" borderId="9" xfId="415" applyFont="1" applyFill="1" applyBorder="1" applyAlignment="1">
      <alignment horizontal="right" vertical="center" shrinkToFit="1"/>
    </xf>
    <xf numFmtId="0" fontId="121" fillId="29" borderId="0" xfId="0" applyFont="1" applyFill="1" applyBorder="1"/>
    <xf numFmtId="0" fontId="23" fillId="29" borderId="8" xfId="0" applyFont="1" applyFill="1" applyBorder="1" applyAlignment="1">
      <alignment horizontal="right" vertical="center" wrapText="1" shrinkToFit="1"/>
    </xf>
    <xf numFmtId="0" fontId="23" fillId="29" borderId="9" xfId="0" applyFont="1" applyFill="1" applyBorder="1" applyAlignment="1">
      <alignment horizontal="right" vertical="center" wrapText="1" shrinkToFit="1"/>
    </xf>
    <xf numFmtId="0" fontId="0" fillId="29" borderId="0" xfId="0" applyFont="1" applyFill="1" applyBorder="1" applyAlignment="1">
      <alignment vertical="center"/>
    </xf>
    <xf numFmtId="1" fontId="7" fillId="0" borderId="0" xfId="0" applyNumberFormat="1" applyFont="1" applyAlignment="1">
      <alignment horizontal="center"/>
    </xf>
    <xf numFmtId="1" fontId="18" fillId="2" borderId="5" xfId="0" applyNumberFormat="1" applyFont="1" applyFill="1" applyBorder="1" applyAlignment="1">
      <alignment horizontal="center" vertical="center" shrinkToFit="1"/>
    </xf>
    <xf numFmtId="1" fontId="16" fillId="2" borderId="3" xfId="0" applyNumberFormat="1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center" vertical="center" shrinkToFit="1"/>
    </xf>
    <xf numFmtId="41" fontId="19" fillId="0" borderId="3" xfId="0" applyNumberFormat="1" applyFont="1" applyFill="1" applyBorder="1" applyAlignment="1">
      <alignment horizontal="right" vertical="center" wrapText="1" shrinkToFit="1"/>
    </xf>
    <xf numFmtId="41" fontId="19" fillId="0" borderId="6" xfId="0" applyNumberFormat="1" applyFont="1" applyFill="1" applyBorder="1" applyAlignment="1">
      <alignment horizontal="right" vertical="center" wrapText="1" shrinkToFit="1"/>
    </xf>
    <xf numFmtId="176" fontId="18" fillId="2" borderId="10" xfId="0" quotePrefix="1" applyNumberFormat="1" applyFont="1" applyFill="1" applyBorder="1" applyAlignment="1">
      <alignment horizontal="center" vertical="center"/>
    </xf>
    <xf numFmtId="1" fontId="18" fillId="2" borderId="10" xfId="0" applyNumberFormat="1" applyFont="1" applyFill="1" applyBorder="1" applyAlignment="1">
      <alignment horizontal="center" vertical="center" shrinkToFit="1"/>
    </xf>
    <xf numFmtId="1" fontId="16" fillId="2" borderId="10" xfId="0" applyNumberFormat="1" applyFont="1" applyFill="1" applyBorder="1" applyAlignment="1">
      <alignment horizontal="center" vertical="center" wrapText="1"/>
    </xf>
    <xf numFmtId="1" fontId="16" fillId="2" borderId="18" xfId="0" applyNumberFormat="1" applyFont="1" applyFill="1" applyBorder="1" applyAlignment="1">
      <alignment horizontal="center" vertical="center" wrapText="1"/>
    </xf>
    <xf numFmtId="1" fontId="16" fillId="2" borderId="13" xfId="0" applyNumberFormat="1" applyFont="1" applyFill="1" applyBorder="1" applyAlignment="1">
      <alignment horizontal="center" vertical="center" wrapText="1"/>
    </xf>
    <xf numFmtId="178" fontId="185" fillId="0" borderId="0" xfId="0" applyNumberFormat="1" applyFont="1" applyFill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right" vertical="center"/>
    </xf>
    <xf numFmtId="178" fontId="138" fillId="0" borderId="0" xfId="0" applyNumberFormat="1" applyFont="1" applyAlignment="1">
      <alignment horizontal="right" vertical="center" shrinkToFit="1"/>
    </xf>
    <xf numFmtId="0" fontId="23" fillId="29" borderId="5" xfId="0" applyNumberFormat="1" applyFont="1" applyFill="1" applyBorder="1" applyAlignment="1">
      <alignment horizontal="center" vertical="center" wrapText="1"/>
    </xf>
    <xf numFmtId="41" fontId="23" fillId="29" borderId="0" xfId="0" applyNumberFormat="1" applyFont="1" applyFill="1" applyBorder="1" applyAlignment="1">
      <alignment horizontal="right" vertical="center" wrapText="1" shrinkToFit="1"/>
    </xf>
    <xf numFmtId="41" fontId="19" fillId="29" borderId="0" xfId="0" applyNumberFormat="1" applyFont="1" applyFill="1" applyBorder="1" applyAlignment="1">
      <alignment horizontal="right" vertical="center" wrapText="1" shrinkToFit="1"/>
    </xf>
    <xf numFmtId="41" fontId="24" fillId="29" borderId="8" xfId="414" applyFont="1" applyFill="1" applyBorder="1" applyAlignment="1">
      <alignment horizontal="right" vertical="center" shrinkToFit="1"/>
    </xf>
    <xf numFmtId="41" fontId="24" fillId="29" borderId="8" xfId="414" applyFont="1" applyFill="1" applyBorder="1" applyAlignment="1">
      <alignment horizontal="center" vertical="center" shrinkToFit="1"/>
    </xf>
    <xf numFmtId="1" fontId="61" fillId="29" borderId="0" xfId="0" applyNumberFormat="1" applyFont="1" applyFill="1" applyBorder="1"/>
    <xf numFmtId="41" fontId="20" fillId="0" borderId="2" xfId="414" applyFont="1" applyFill="1" applyBorder="1" applyAlignment="1">
      <alignment horizontal="right" vertical="center" shrinkToFit="1"/>
    </xf>
    <xf numFmtId="41" fontId="24" fillId="29" borderId="9" xfId="414" applyFont="1" applyFill="1" applyBorder="1" applyAlignment="1">
      <alignment horizontal="right" vertical="center" shrinkToFit="1"/>
    </xf>
    <xf numFmtId="41" fontId="20" fillId="0" borderId="3" xfId="414" applyFont="1" applyFill="1" applyBorder="1" applyAlignment="1">
      <alignment horizontal="right" vertical="center" shrinkToFit="1"/>
    </xf>
    <xf numFmtId="0" fontId="8" fillId="0" borderId="0" xfId="410" applyFont="1" applyBorder="1" applyAlignment="1">
      <alignment horizontal="center"/>
    </xf>
    <xf numFmtId="0" fontId="149" fillId="0" borderId="0" xfId="410" applyFont="1" applyBorder="1" applyAlignment="1">
      <alignment horizontal="center"/>
    </xf>
    <xf numFmtId="0" fontId="149" fillId="0" borderId="0" xfId="410" applyFont="1" applyAlignment="1">
      <alignment horizontal="center"/>
    </xf>
    <xf numFmtId="0" fontId="12" fillId="0" borderId="0" xfId="410" applyFont="1" applyAlignment="1">
      <alignment horizontal="center"/>
    </xf>
    <xf numFmtId="0" fontId="7" fillId="0" borderId="0" xfId="410" applyFont="1"/>
    <xf numFmtId="0" fontId="186" fillId="0" borderId="0" xfId="410" applyFont="1" applyAlignment="1">
      <alignment horizontal="centerContinuous"/>
    </xf>
    <xf numFmtId="0" fontId="6" fillId="0" borderId="0" xfId="410" applyFont="1" applyAlignment="1">
      <alignment horizontal="centerContinuous"/>
    </xf>
    <xf numFmtId="0" fontId="187" fillId="0" borderId="0" xfId="410" applyFont="1" applyAlignment="1">
      <alignment horizontal="centerContinuous"/>
    </xf>
    <xf numFmtId="0" fontId="7" fillId="0" borderId="0" xfId="410" applyFont="1" applyAlignment="1">
      <alignment horizontal="right"/>
    </xf>
    <xf numFmtId="0" fontId="14" fillId="0" borderId="0" xfId="410" applyFont="1" applyAlignment="1">
      <alignment horizontal="centerContinuous" vertical="center"/>
    </xf>
    <xf numFmtId="0" fontId="2" fillId="0" borderId="0" xfId="410" applyFont="1" applyAlignment="1">
      <alignment horizontal="centerContinuous" vertical="center"/>
    </xf>
    <xf numFmtId="0" fontId="167" fillId="0" borderId="0" xfId="410" applyFont="1" applyAlignment="1">
      <alignment horizontal="centerContinuous" vertical="center"/>
    </xf>
    <xf numFmtId="0" fontId="13" fillId="0" borderId="8" xfId="410" applyFont="1" applyBorder="1" applyAlignment="1">
      <alignment vertical="center"/>
    </xf>
    <xf numFmtId="176" fontId="124" fillId="2" borderId="1" xfId="410" applyNumberFormat="1" applyFont="1" applyFill="1" applyBorder="1" applyAlignment="1">
      <alignment horizontal="center" vertical="center"/>
    </xf>
    <xf numFmtId="196" fontId="124" fillId="2" borderId="4" xfId="410" applyNumberFormat="1" applyFont="1" applyFill="1" applyBorder="1" applyAlignment="1">
      <alignment vertical="center"/>
    </xf>
    <xf numFmtId="176" fontId="124" fillId="2" borderId="5" xfId="410" quotePrefix="1" applyNumberFormat="1" applyFont="1" applyFill="1" applyBorder="1" applyAlignment="1">
      <alignment horizontal="center" vertical="center"/>
    </xf>
    <xf numFmtId="0" fontId="124" fillId="2" borderId="1" xfId="410" applyFont="1" applyFill="1" applyBorder="1" applyAlignment="1">
      <alignment horizontal="center" vertical="center"/>
    </xf>
    <xf numFmtId="0" fontId="124" fillId="2" borderId="3" xfId="410" applyFont="1" applyFill="1" applyBorder="1" applyAlignment="1">
      <alignment horizontal="center" vertical="center"/>
    </xf>
    <xf numFmtId="0" fontId="124" fillId="2" borderId="3" xfId="410" applyFont="1" applyFill="1" applyBorder="1" applyAlignment="1">
      <alignment horizontal="centerContinuous" vertical="center"/>
    </xf>
    <xf numFmtId="0" fontId="142" fillId="2" borderId="3" xfId="410" applyFont="1" applyFill="1" applyBorder="1" applyAlignment="1">
      <alignment horizontal="center" vertical="center"/>
    </xf>
    <xf numFmtId="0" fontId="16" fillId="2" borderId="1" xfId="410" applyFont="1" applyFill="1" applyBorder="1" applyAlignment="1">
      <alignment horizontal="center" vertical="center" wrapText="1" shrinkToFit="1"/>
    </xf>
    <xf numFmtId="0" fontId="16" fillId="3" borderId="4" xfId="410" applyFont="1" applyFill="1" applyBorder="1" applyAlignment="1">
      <alignment vertical="center"/>
    </xf>
    <xf numFmtId="0" fontId="16" fillId="3" borderId="2" xfId="410" applyFont="1" applyFill="1" applyBorder="1" applyAlignment="1">
      <alignment vertical="center"/>
    </xf>
    <xf numFmtId="176" fontId="124" fillId="2" borderId="10" xfId="410" applyNumberFormat="1" applyFont="1" applyFill="1" applyBorder="1" applyAlignment="1">
      <alignment horizontal="center" vertical="center"/>
    </xf>
    <xf numFmtId="0" fontId="143" fillId="2" borderId="9" xfId="410" applyFont="1" applyFill="1" applyBorder="1" applyAlignment="1">
      <alignment horizontal="center" vertical="center"/>
    </xf>
    <xf numFmtId="0" fontId="143" fillId="2" borderId="9" xfId="410" applyFont="1" applyFill="1" applyBorder="1" applyAlignment="1">
      <alignment horizontal="centerContinuous" vertical="center"/>
    </xf>
    <xf numFmtId="0" fontId="142" fillId="2" borderId="9" xfId="410" applyFont="1" applyFill="1" applyBorder="1" applyAlignment="1">
      <alignment horizontal="center" vertical="center" wrapText="1"/>
    </xf>
    <xf numFmtId="0" fontId="18" fillId="2" borderId="9" xfId="410" applyFont="1" applyFill="1" applyBorder="1" applyAlignment="1">
      <alignment horizontal="center"/>
    </xf>
    <xf numFmtId="0" fontId="18" fillId="3" borderId="10" xfId="410" applyFont="1" applyFill="1" applyBorder="1" applyAlignment="1">
      <alignment horizontal="center" wrapText="1"/>
    </xf>
    <xf numFmtId="0" fontId="18" fillId="3" borderId="10" xfId="410" applyFont="1" applyFill="1" applyBorder="1" applyAlignment="1">
      <alignment horizontal="center" wrapText="1" shrinkToFit="1"/>
    </xf>
    <xf numFmtId="0" fontId="18" fillId="3" borderId="11" xfId="410" applyFont="1" applyFill="1" applyBorder="1" applyAlignment="1"/>
    <xf numFmtId="0" fontId="18" fillId="3" borderId="8" xfId="410" applyFont="1" applyFill="1" applyBorder="1" applyAlignment="1"/>
    <xf numFmtId="0" fontId="18" fillId="3" borderId="9" xfId="410" applyFont="1" applyFill="1" applyBorder="1" applyAlignment="1"/>
    <xf numFmtId="0" fontId="124" fillId="0" borderId="5" xfId="410" quotePrefix="1" applyNumberFormat="1" applyFont="1" applyBorder="1" applyAlignment="1">
      <alignment horizontal="center" vertical="center" shrinkToFit="1"/>
    </xf>
    <xf numFmtId="178" fontId="142" fillId="0" borderId="0" xfId="410" applyNumberFormat="1" applyFont="1" applyFill="1" applyBorder="1" applyAlignment="1">
      <alignment horizontal="right" vertical="center" wrapText="1" shrinkToFit="1"/>
    </xf>
    <xf numFmtId="0" fontId="23" fillId="0" borderId="5" xfId="410" quotePrefix="1" applyNumberFormat="1" applyFont="1" applyBorder="1" applyAlignment="1">
      <alignment horizontal="center" vertical="center" shrinkToFit="1"/>
    </xf>
    <xf numFmtId="41" fontId="110" fillId="0" borderId="0" xfId="413" applyFont="1" applyFill="1" applyBorder="1" applyAlignment="1">
      <alignment horizontal="right" vertical="center" shrinkToFit="1"/>
    </xf>
    <xf numFmtId="41" fontId="110" fillId="0" borderId="6" xfId="413" applyFont="1" applyFill="1" applyBorder="1" applyAlignment="1">
      <alignment horizontal="right" vertical="center" shrinkToFit="1"/>
    </xf>
    <xf numFmtId="0" fontId="2" fillId="0" borderId="0" xfId="410" applyFont="1" applyBorder="1" applyAlignment="1">
      <alignment shrinkToFit="1"/>
    </xf>
    <xf numFmtId="176" fontId="124" fillId="2" borderId="5" xfId="410" applyNumberFormat="1" applyFont="1" applyFill="1" applyBorder="1" applyAlignment="1">
      <alignment horizontal="center" vertical="center"/>
    </xf>
    <xf numFmtId="0" fontId="126" fillId="0" borderId="0" xfId="410" applyFont="1" applyBorder="1"/>
    <xf numFmtId="0" fontId="16" fillId="2" borderId="4" xfId="410" applyFont="1" applyFill="1" applyBorder="1" applyAlignment="1">
      <alignment horizontal="center" vertical="center" wrapText="1"/>
    </xf>
    <xf numFmtId="0" fontId="16" fillId="2" borderId="2" xfId="410" applyFont="1" applyFill="1" applyBorder="1" applyAlignment="1">
      <alignment horizontal="center" vertical="center" wrapText="1"/>
    </xf>
    <xf numFmtId="41" fontId="126" fillId="0" borderId="0" xfId="410" applyNumberFormat="1" applyFont="1" applyBorder="1"/>
    <xf numFmtId="176" fontId="18" fillId="2" borderId="10" xfId="410" applyNumberFormat="1" applyFont="1" applyFill="1" applyBorder="1" applyAlignment="1">
      <alignment horizontal="center"/>
    </xf>
    <xf numFmtId="0" fontId="18" fillId="2" borderId="11" xfId="410" applyFont="1" applyFill="1" applyBorder="1" applyAlignment="1">
      <alignment horizontal="center" wrapText="1"/>
    </xf>
    <xf numFmtId="0" fontId="18" fillId="30" borderId="10" xfId="410" applyFont="1" applyFill="1" applyBorder="1" applyAlignment="1">
      <alignment horizontal="center" wrapText="1"/>
    </xf>
    <xf numFmtId="0" fontId="18" fillId="30" borderId="10" xfId="410" applyFont="1" applyFill="1" applyBorder="1" applyAlignment="1">
      <alignment horizontal="center"/>
    </xf>
    <xf numFmtId="0" fontId="18" fillId="2" borderId="8" xfId="410" applyFont="1" applyFill="1" applyBorder="1" applyAlignment="1">
      <alignment horizontal="center" wrapText="1"/>
    </xf>
    <xf numFmtId="0" fontId="124" fillId="0" borderId="10" xfId="410" quotePrefix="1" applyNumberFormat="1" applyFont="1" applyBorder="1" applyAlignment="1">
      <alignment horizontal="center" vertical="center" shrinkToFit="1"/>
    </xf>
    <xf numFmtId="178" fontId="142" fillId="0" borderId="8" xfId="410" applyNumberFormat="1" applyFont="1" applyFill="1" applyBorder="1" applyAlignment="1">
      <alignment horizontal="right" vertical="center" wrapText="1" shrinkToFit="1"/>
    </xf>
    <xf numFmtId="41" fontId="110" fillId="0" borderId="14" xfId="413" applyFont="1" applyFill="1" applyBorder="1" applyAlignment="1">
      <alignment horizontal="center" vertical="center" shrinkToFit="1"/>
    </xf>
    <xf numFmtId="41" fontId="110" fillId="0" borderId="13" xfId="413" applyFont="1" applyFill="1" applyBorder="1" applyAlignment="1">
      <alignment horizontal="center" vertical="center" shrinkToFit="1"/>
    </xf>
    <xf numFmtId="41" fontId="110" fillId="0" borderId="8" xfId="413" applyFont="1" applyFill="1" applyBorder="1" applyAlignment="1">
      <alignment horizontal="right" vertical="center" shrinkToFit="1"/>
    </xf>
    <xf numFmtId="41" fontId="2" fillId="0" borderId="0" xfId="410" applyNumberFormat="1" applyFont="1" applyBorder="1" applyAlignment="1">
      <alignment shrinkToFit="1"/>
    </xf>
    <xf numFmtId="177" fontId="172" fillId="0" borderId="0" xfId="410" applyNumberFormat="1" applyFont="1" applyBorder="1" applyAlignment="1">
      <alignment horizontal="center" vertical="center"/>
    </xf>
    <xf numFmtId="177" fontId="172" fillId="0" borderId="0" xfId="410" applyNumberFormat="1" applyFont="1" applyBorder="1" applyAlignment="1">
      <alignment horizontal="right" vertical="center"/>
    </xf>
    <xf numFmtId="41" fontId="123" fillId="0" borderId="0" xfId="410" applyNumberFormat="1" applyFont="1" applyBorder="1" applyAlignment="1">
      <alignment horizontal="center" vertical="center"/>
    </xf>
    <xf numFmtId="41" fontId="123" fillId="0" borderId="0" xfId="410" applyNumberFormat="1" applyFont="1" applyBorder="1" applyAlignment="1">
      <alignment horizontal="right" vertical="center"/>
    </xf>
    <xf numFmtId="0" fontId="129" fillId="0" borderId="0" xfId="410" applyFont="1"/>
    <xf numFmtId="0" fontId="18" fillId="3" borderId="10" xfId="410" applyFont="1" applyFill="1" applyBorder="1" applyAlignment="1">
      <alignment horizontal="center"/>
    </xf>
    <xf numFmtId="0" fontId="19" fillId="0" borderId="5" xfId="410" quotePrefix="1" applyNumberFormat="1" applyFont="1" applyBorder="1" applyAlignment="1">
      <alignment horizontal="center" vertical="center" shrinkToFit="1"/>
    </xf>
    <xf numFmtId="41" fontId="37" fillId="0" borderId="0" xfId="416" applyFont="1" applyFill="1" applyBorder="1" applyAlignment="1">
      <alignment horizontal="right" vertical="center" shrinkToFit="1"/>
    </xf>
    <xf numFmtId="41" fontId="37" fillId="0" borderId="6" xfId="416" applyFont="1" applyFill="1" applyBorder="1" applyAlignment="1">
      <alignment horizontal="right" vertical="center" shrinkToFit="1"/>
    </xf>
    <xf numFmtId="178" fontId="188" fillId="0" borderId="0" xfId="410" applyNumberFormat="1" applyFont="1" applyFill="1" applyBorder="1" applyAlignment="1">
      <alignment vertical="center"/>
    </xf>
    <xf numFmtId="41" fontId="189" fillId="0" borderId="0" xfId="416" applyFont="1" applyFill="1" applyBorder="1" applyAlignment="1">
      <alignment vertical="center" shrinkToFit="1"/>
    </xf>
    <xf numFmtId="41" fontId="189" fillId="0" borderId="0" xfId="416" applyFont="1" applyFill="1" applyBorder="1" applyAlignment="1">
      <alignment horizontal="right" vertical="center" shrinkToFit="1"/>
    </xf>
    <xf numFmtId="41" fontId="189" fillId="0" borderId="6" xfId="416" applyFont="1" applyFill="1" applyBorder="1" applyAlignment="1">
      <alignment vertical="center" shrinkToFit="1"/>
    </xf>
    <xf numFmtId="41" fontId="189" fillId="0" borderId="0" xfId="416" applyFont="1" applyFill="1" applyBorder="1" applyAlignment="1">
      <alignment horizontal="right" vertical="center"/>
    </xf>
    <xf numFmtId="0" fontId="2" fillId="0" borderId="0" xfId="410" applyFont="1" applyFill="1" applyBorder="1" applyAlignment="1">
      <alignment shrinkToFit="1"/>
    </xf>
    <xf numFmtId="0" fontId="19" fillId="0" borderId="10" xfId="410" quotePrefix="1" applyNumberFormat="1" applyFont="1" applyBorder="1" applyAlignment="1">
      <alignment horizontal="center" vertical="center" shrinkToFit="1"/>
    </xf>
    <xf numFmtId="41" fontId="37" fillId="0" borderId="8" xfId="416" applyFont="1" applyFill="1" applyBorder="1" applyAlignment="1">
      <alignment horizontal="right" vertical="center" shrinkToFit="1"/>
    </xf>
    <xf numFmtId="41" fontId="189" fillId="0" borderId="8" xfId="416" applyFont="1" applyFill="1" applyBorder="1" applyAlignment="1">
      <alignment horizontal="right" vertical="center" shrinkToFit="1"/>
    </xf>
    <xf numFmtId="41" fontId="37" fillId="0" borderId="9" xfId="416" applyFont="1" applyFill="1" applyBorder="1" applyAlignment="1">
      <alignment horizontal="right" vertical="center" shrinkToFit="1"/>
    </xf>
    <xf numFmtId="41" fontId="189" fillId="0" borderId="8" xfId="416" applyFont="1" applyFill="1" applyBorder="1" applyAlignment="1">
      <alignment horizontal="right" vertical="center"/>
    </xf>
    <xf numFmtId="178" fontId="189" fillId="0" borderId="0" xfId="410" applyNumberFormat="1" applyFont="1" applyFill="1" applyBorder="1" applyAlignment="1">
      <alignment horizontal="right" vertical="center"/>
    </xf>
    <xf numFmtId="178" fontId="37" fillId="0" borderId="0" xfId="410" applyNumberFormat="1" applyFont="1" applyFill="1" applyBorder="1" applyAlignment="1">
      <alignment horizontal="right" vertical="center" wrapText="1" shrinkToFit="1"/>
    </xf>
    <xf numFmtId="0" fontId="2" fillId="0" borderId="0" xfId="410" applyFont="1" applyAlignment="1">
      <alignment shrinkToFit="1"/>
    </xf>
    <xf numFmtId="0" fontId="124" fillId="0" borderId="5" xfId="410" applyNumberFormat="1" applyFont="1" applyBorder="1" applyAlignment="1">
      <alignment horizontal="center" vertical="center" shrinkToFit="1"/>
    </xf>
    <xf numFmtId="178" fontId="190" fillId="0" borderId="7" xfId="410" applyNumberFormat="1" applyFont="1" applyFill="1" applyBorder="1" applyAlignment="1">
      <alignment horizontal="right" vertical="center"/>
    </xf>
    <xf numFmtId="178" fontId="190" fillId="0" borderId="0" xfId="410" applyNumberFormat="1" applyFont="1" applyFill="1" applyBorder="1" applyAlignment="1">
      <alignment horizontal="right" vertical="center"/>
    </xf>
    <xf numFmtId="178" fontId="190" fillId="0" borderId="0" xfId="410" applyNumberFormat="1" applyFont="1" applyBorder="1" applyAlignment="1">
      <alignment horizontal="right" vertical="center"/>
    </xf>
    <xf numFmtId="178" fontId="189" fillId="0" borderId="0" xfId="410" applyNumberFormat="1" applyFont="1" applyBorder="1" applyAlignment="1">
      <alignment horizontal="right" vertical="center"/>
    </xf>
    <xf numFmtId="0" fontId="2" fillId="0" borderId="0" xfId="410" applyFont="1" applyFill="1" applyAlignment="1">
      <alignment shrinkToFit="1"/>
    </xf>
    <xf numFmtId="178" fontId="190" fillId="0" borderId="0" xfId="410" applyNumberFormat="1" applyFont="1" applyBorder="1" applyAlignment="1">
      <alignment horizontal="center" vertical="center"/>
    </xf>
    <xf numFmtId="178" fontId="142" fillId="0" borderId="0" xfId="410" applyNumberFormat="1" applyFont="1" applyFill="1" applyBorder="1" applyAlignment="1">
      <alignment horizontal="center" vertical="center" wrapText="1" shrinkToFit="1"/>
    </xf>
    <xf numFmtId="178" fontId="37" fillId="0" borderId="8" xfId="410" applyNumberFormat="1" applyFont="1" applyFill="1" applyBorder="1" applyAlignment="1">
      <alignment horizontal="right" vertical="center" shrinkToFit="1"/>
    </xf>
    <xf numFmtId="178" fontId="189" fillId="0" borderId="8" xfId="410" applyNumberFormat="1" applyFont="1" applyFill="1" applyBorder="1" applyAlignment="1">
      <alignment horizontal="right" vertical="center"/>
    </xf>
    <xf numFmtId="178" fontId="37" fillId="0" borderId="8" xfId="410" applyNumberFormat="1" applyFont="1" applyFill="1" applyBorder="1" applyAlignment="1">
      <alignment horizontal="right" vertical="center" wrapText="1" shrinkToFit="1"/>
    </xf>
    <xf numFmtId="0" fontId="13" fillId="0" borderId="0" xfId="410" applyFont="1" applyFill="1" applyBorder="1" applyAlignment="1">
      <alignment horizontal="left"/>
    </xf>
    <xf numFmtId="178" fontId="2" fillId="0" borderId="0" xfId="410" applyNumberFormat="1"/>
    <xf numFmtId="0" fontId="16" fillId="2" borderId="10" xfId="0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6" fillId="2" borderId="6" xfId="0" quotePrefix="1" applyNumberFormat="1" applyFont="1" applyFill="1" applyBorder="1" applyAlignment="1">
      <alignment horizontal="center" vertical="center"/>
    </xf>
    <xf numFmtId="1" fontId="18" fillId="2" borderId="6" xfId="0" applyNumberFormat="1" applyFont="1" applyFill="1" applyBorder="1" applyAlignment="1">
      <alignment horizontal="center" vertical="center"/>
    </xf>
    <xf numFmtId="1" fontId="18" fillId="2" borderId="10" xfId="0" applyNumberFormat="1" applyFont="1" applyFill="1" applyBorder="1" applyAlignment="1">
      <alignment horizontal="center" vertical="center"/>
    </xf>
    <xf numFmtId="1" fontId="18" fillId="2" borderId="9" xfId="0" applyNumberFormat="1" applyFont="1" applyFill="1" applyBorder="1" applyAlignment="1">
      <alignment horizontal="centerContinuous" vertical="center"/>
    </xf>
    <xf numFmtId="178" fontId="33" fillId="0" borderId="0" xfId="0" applyNumberFormat="1" applyFont="1" applyFill="1" applyBorder="1" applyAlignment="1">
      <alignment horizontal="right" vertical="center" shrinkToFit="1"/>
    </xf>
    <xf numFmtId="178" fontId="33" fillId="0" borderId="6" xfId="0" applyNumberFormat="1" applyFont="1" applyFill="1" applyBorder="1" applyAlignment="1">
      <alignment horizontal="right" vertical="center" shrinkToFit="1"/>
    </xf>
    <xf numFmtId="178" fontId="20" fillId="0" borderId="0" xfId="0" applyNumberFormat="1" applyFont="1" applyFill="1" applyBorder="1" applyAlignment="1">
      <alignment horizontal="right" vertical="center" wrapText="1" shrinkToFit="1"/>
    </xf>
    <xf numFmtId="178" fontId="20" fillId="0" borderId="6" xfId="0" applyNumberFormat="1" applyFont="1" applyFill="1" applyBorder="1" applyAlignment="1">
      <alignment horizontal="right" vertical="center" wrapText="1" shrinkToFit="1"/>
    </xf>
    <xf numFmtId="1" fontId="16" fillId="2" borderId="1" xfId="0" quotePrefix="1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1" fontId="18" fillId="2" borderId="10" xfId="0" applyNumberFormat="1" applyFont="1" applyFill="1" applyBorder="1" applyAlignment="1">
      <alignment horizontal="centerContinuous" vertical="center"/>
    </xf>
    <xf numFmtId="178" fontId="33" fillId="0" borderId="0" xfId="0" applyNumberFormat="1" applyFont="1" applyFill="1" applyBorder="1" applyAlignment="1">
      <alignment horizontal="right" vertical="center" wrapText="1" shrinkToFit="1"/>
    </xf>
    <xf numFmtId="1" fontId="16" fillId="2" borderId="1" xfId="0" applyNumberFormat="1" applyFont="1" applyFill="1" applyBorder="1" applyAlignment="1">
      <alignment horizontal="center" vertical="top"/>
    </xf>
    <xf numFmtId="178" fontId="20" fillId="0" borderId="2" xfId="0" applyNumberFormat="1" applyFont="1" applyFill="1" applyBorder="1" applyAlignment="1">
      <alignment horizontal="right" vertical="center" wrapText="1" shrinkToFit="1"/>
    </xf>
    <xf numFmtId="178" fontId="20" fillId="0" borderId="3" xfId="0" applyNumberFormat="1" applyFont="1" applyFill="1" applyBorder="1" applyAlignment="1">
      <alignment horizontal="right" vertical="center" wrapText="1" shrinkToFit="1"/>
    </xf>
    <xf numFmtId="178" fontId="20" fillId="0" borderId="7" xfId="0" applyNumberFormat="1" applyFont="1" applyFill="1" applyBorder="1" applyAlignment="1">
      <alignment horizontal="right" vertical="center" wrapText="1" shrinkToFit="1"/>
    </xf>
    <xf numFmtId="178" fontId="20" fillId="0" borderId="11" xfId="0" applyNumberFormat="1" applyFont="1" applyFill="1" applyBorder="1" applyAlignment="1">
      <alignment horizontal="right" vertical="center" wrapText="1" shrinkToFit="1"/>
    </xf>
    <xf numFmtId="178" fontId="20" fillId="0" borderId="8" xfId="0" applyNumberFormat="1" applyFont="1" applyFill="1" applyBorder="1" applyAlignment="1">
      <alignment horizontal="right" vertical="center" wrapText="1" shrinkToFit="1"/>
    </xf>
    <xf numFmtId="178" fontId="20" fillId="0" borderId="9" xfId="0" applyNumberFormat="1" applyFont="1" applyFill="1" applyBorder="1" applyAlignment="1">
      <alignment horizontal="right" vertical="center" wrapText="1" shrinkToFit="1"/>
    </xf>
    <xf numFmtId="0" fontId="124" fillId="0" borderId="0" xfId="410" quotePrefix="1" applyNumberFormat="1" applyFont="1" applyBorder="1" applyAlignment="1">
      <alignment horizontal="center" vertical="center" shrinkToFit="1"/>
    </xf>
    <xf numFmtId="41" fontId="37" fillId="0" borderId="0" xfId="413" applyFont="1" applyFill="1" applyBorder="1" applyAlignment="1">
      <alignment horizontal="right" vertical="center" shrinkToFit="1"/>
    </xf>
    <xf numFmtId="41" fontId="37" fillId="0" borderId="6" xfId="413" applyFont="1" applyFill="1" applyBorder="1" applyAlignment="1">
      <alignment horizontal="right" vertical="center" shrinkToFit="1"/>
    </xf>
    <xf numFmtId="0" fontId="23" fillId="0" borderId="18" xfId="410" quotePrefix="1" applyNumberFormat="1" applyFont="1" applyBorder="1" applyAlignment="1">
      <alignment horizontal="center" vertical="center" shrinkToFit="1"/>
    </xf>
    <xf numFmtId="0" fontId="167" fillId="0" borderId="8" xfId="410" applyFont="1" applyBorder="1" applyAlignment="1">
      <alignment vertical="center"/>
    </xf>
    <xf numFmtId="0" fontId="19" fillId="0" borderId="18" xfId="410" quotePrefix="1" applyNumberFormat="1" applyFont="1" applyBorder="1" applyAlignment="1">
      <alignment horizontal="center" vertical="center" shrinkToFit="1"/>
    </xf>
    <xf numFmtId="41" fontId="37" fillId="0" borderId="8" xfId="413" applyFont="1" applyFill="1" applyBorder="1" applyAlignment="1">
      <alignment horizontal="center" vertical="center" shrinkToFit="1"/>
    </xf>
    <xf numFmtId="41" fontId="37" fillId="0" borderId="14" xfId="413" applyFont="1" applyFill="1" applyBorder="1" applyAlignment="1">
      <alignment horizontal="center" vertical="center" shrinkToFit="1"/>
    </xf>
    <xf numFmtId="41" fontId="37" fillId="0" borderId="8" xfId="413" applyFont="1" applyFill="1" applyBorder="1" applyAlignment="1">
      <alignment horizontal="right" vertical="center" shrinkToFit="1"/>
    </xf>
    <xf numFmtId="41" fontId="37" fillId="0" borderId="13" xfId="413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Continuous"/>
    </xf>
    <xf numFmtId="0" fontId="19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93" fontId="16" fillId="2" borderId="1" xfId="0" applyNumberFormat="1" applyFont="1" applyFill="1" applyBorder="1" applyAlignment="1">
      <alignment horizontal="center" vertical="center" wrapText="1"/>
    </xf>
    <xf numFmtId="193" fontId="18" fillId="3" borderId="5" xfId="0" applyNumberFormat="1" applyFont="1" applyFill="1" applyBorder="1" applyAlignment="1">
      <alignment horizontal="center" vertical="center"/>
    </xf>
    <xf numFmtId="193" fontId="18" fillId="3" borderId="5" xfId="0" applyNumberFormat="1" applyFont="1" applyFill="1" applyBorder="1" applyAlignment="1">
      <alignment horizontal="center" vertical="center" wrapText="1"/>
    </xf>
    <xf numFmtId="41" fontId="21" fillId="0" borderId="2" xfId="0" applyNumberFormat="1" applyFont="1" applyFill="1" applyBorder="1" applyAlignment="1">
      <alignment horizontal="right" vertical="center" shrinkToFit="1"/>
    </xf>
    <xf numFmtId="41" fontId="21" fillId="0" borderId="3" xfId="0" applyNumberFormat="1" applyFont="1" applyFill="1" applyBorder="1" applyAlignment="1">
      <alignment horizontal="right" vertical="center" shrinkToFit="1"/>
    </xf>
    <xf numFmtId="41" fontId="21" fillId="0" borderId="0" xfId="0" applyNumberFormat="1" applyFont="1" applyFill="1" applyBorder="1" applyAlignment="1">
      <alignment horizontal="right" vertical="center" shrinkToFit="1"/>
    </xf>
    <xf numFmtId="41" fontId="21" fillId="0" borderId="6" xfId="0" applyNumberFormat="1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8" fillId="3" borderId="5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" fontId="181" fillId="0" borderId="0" xfId="0" applyNumberFormat="1" applyFont="1" applyFill="1" applyBorder="1" applyAlignment="1">
      <alignment horizontal="right"/>
    </xf>
    <xf numFmtId="0" fontId="19" fillId="0" borderId="5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/>
    </xf>
    <xf numFmtId="0" fontId="20" fillId="0" borderId="5" xfId="0" applyNumberFormat="1" applyFont="1" applyFill="1" applyBorder="1" applyAlignment="1">
      <alignment horizontal="center" vertical="center" wrapText="1"/>
    </xf>
    <xf numFmtId="193" fontId="16" fillId="2" borderId="5" xfId="0" applyNumberFormat="1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horizontal="center" vertical="center"/>
    </xf>
    <xf numFmtId="0" fontId="123" fillId="29" borderId="0" xfId="0" applyFont="1" applyFill="1" applyBorder="1" applyAlignment="1">
      <alignment vertical="center"/>
    </xf>
    <xf numFmtId="41" fontId="168" fillId="29" borderId="8" xfId="0" applyNumberFormat="1" applyFont="1" applyFill="1" applyBorder="1" applyAlignment="1">
      <alignment horizontal="right" vertical="center" shrinkToFit="1"/>
    </xf>
    <xf numFmtId="41" fontId="168" fillId="29" borderId="9" xfId="0" applyNumberFormat="1" applyFont="1" applyFill="1" applyBorder="1" applyAlignment="1">
      <alignment horizontal="right" vertical="center" shrinkToFit="1"/>
    </xf>
    <xf numFmtId="0" fontId="144" fillId="29" borderId="10" xfId="0" applyNumberFormat="1" applyFont="1" applyFill="1" applyBorder="1" applyAlignment="1">
      <alignment horizontal="center" vertical="center" wrapText="1"/>
    </xf>
    <xf numFmtId="41" fontId="144" fillId="29" borderId="8" xfId="0" applyNumberFormat="1" applyFont="1" applyFill="1" applyBorder="1" applyAlignment="1">
      <alignment horizontal="right" vertical="center" shrinkToFit="1"/>
    </xf>
    <xf numFmtId="41" fontId="144" fillId="29" borderId="9" xfId="0" applyNumberFormat="1" applyFont="1" applyFill="1" applyBorder="1" applyAlignment="1">
      <alignment horizontal="right" vertical="center" shrinkToFit="1"/>
    </xf>
    <xf numFmtId="1" fontId="191" fillId="29" borderId="0" xfId="0" applyNumberFormat="1" applyFont="1" applyFill="1" applyBorder="1" applyAlignment="1">
      <alignment horizontal="right"/>
    </xf>
    <xf numFmtId="41" fontId="19" fillId="29" borderId="8" xfId="0" applyNumberFormat="1" applyFont="1" applyFill="1" applyBorder="1" applyAlignment="1">
      <alignment horizontal="right" vertical="center" shrinkToFit="1"/>
    </xf>
    <xf numFmtId="41" fontId="19" fillId="29" borderId="9" xfId="0" applyNumberFormat="1" applyFont="1" applyFill="1" applyBorder="1" applyAlignment="1">
      <alignment horizontal="right" vertical="center" shrinkToFit="1"/>
    </xf>
    <xf numFmtId="1" fontId="192" fillId="29" borderId="0" xfId="0" applyNumberFormat="1" applyFont="1" applyFill="1" applyBorder="1" applyAlignment="1">
      <alignment horizontal="right"/>
    </xf>
    <xf numFmtId="0" fontId="118" fillId="29" borderId="10" xfId="0" applyNumberFormat="1" applyFont="1" applyFill="1" applyBorder="1" applyAlignment="1">
      <alignment horizontal="center" vertical="center" wrapText="1"/>
    </xf>
    <xf numFmtId="41" fontId="118" fillId="29" borderId="8" xfId="0" applyNumberFormat="1" applyFont="1" applyFill="1" applyBorder="1" applyAlignment="1">
      <alignment horizontal="right" vertical="center" shrinkToFit="1"/>
    </xf>
    <xf numFmtId="41" fontId="118" fillId="29" borderId="9" xfId="0" applyNumberFormat="1" applyFont="1" applyFill="1" applyBorder="1" applyAlignment="1">
      <alignment horizontal="right" vertical="center" shrinkToFit="1"/>
    </xf>
    <xf numFmtId="1" fontId="193" fillId="29" borderId="0" xfId="0" applyNumberFormat="1" applyFont="1" applyFill="1" applyBorder="1" applyAlignment="1">
      <alignment horizontal="center"/>
    </xf>
    <xf numFmtId="1" fontId="193" fillId="29" borderId="0" xfId="0" applyNumberFormat="1" applyFont="1" applyFill="1" applyBorder="1"/>
    <xf numFmtId="41" fontId="109" fillId="29" borderId="8" xfId="0" applyNumberFormat="1" applyFont="1" applyFill="1" applyBorder="1" applyAlignment="1">
      <alignment horizontal="right" vertical="center" shrinkToFit="1"/>
    </xf>
    <xf numFmtId="41" fontId="109" fillId="29" borderId="9" xfId="0" applyNumberFormat="1" applyFont="1" applyFill="1" applyBorder="1" applyAlignment="1">
      <alignment horizontal="right" vertical="center" shrinkToFit="1"/>
    </xf>
    <xf numFmtId="1" fontId="194" fillId="29" borderId="0" xfId="0" applyNumberFormat="1" applyFont="1" applyFill="1" applyBorder="1"/>
    <xf numFmtId="0" fontId="16" fillId="31" borderId="1" xfId="0" applyFont="1" applyFill="1" applyBorder="1" applyAlignment="1">
      <alignment horizontal="center" vertical="center"/>
    </xf>
    <xf numFmtId="0" fontId="16" fillId="31" borderId="5" xfId="0" applyFont="1" applyFill="1" applyBorder="1" applyAlignment="1">
      <alignment horizontal="center" vertical="center"/>
    </xf>
    <xf numFmtId="0" fontId="16" fillId="31" borderId="3" xfId="0" applyFont="1" applyFill="1" applyBorder="1" applyAlignment="1">
      <alignment horizontal="center" vertical="center"/>
    </xf>
    <xf numFmtId="0" fontId="16" fillId="31" borderId="1" xfId="0" applyFont="1" applyFill="1" applyBorder="1" applyAlignment="1">
      <alignment horizontal="center" vertical="center" wrapText="1"/>
    </xf>
    <xf numFmtId="0" fontId="18" fillId="31" borderId="5" xfId="0" applyFont="1" applyFill="1" applyBorder="1" applyAlignment="1">
      <alignment horizontal="center" vertical="center"/>
    </xf>
    <xf numFmtId="0" fontId="18" fillId="31" borderId="5" xfId="0" applyFont="1" applyFill="1" applyBorder="1" applyAlignment="1">
      <alignment vertical="center"/>
    </xf>
    <xf numFmtId="0" fontId="18" fillId="31" borderId="5" xfId="0" applyFont="1" applyFill="1" applyBorder="1" applyAlignment="1">
      <alignment vertical="center" wrapText="1"/>
    </xf>
    <xf numFmtId="0" fontId="16" fillId="31" borderId="5" xfId="0" applyFont="1" applyFill="1" applyBorder="1" applyAlignment="1">
      <alignment vertical="center" wrapText="1"/>
    </xf>
    <xf numFmtId="0" fontId="16" fillId="31" borderId="5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41" fontId="20" fillId="0" borderId="3" xfId="0" applyNumberFormat="1" applyFont="1" applyFill="1" applyBorder="1" applyAlignment="1">
      <alignment horizontal="right" vertical="center" wrapText="1" shrinkToFit="1"/>
    </xf>
    <xf numFmtId="41" fontId="20" fillId="0" borderId="6" xfId="0" applyNumberFormat="1" applyFont="1" applyFill="1" applyBorder="1" applyAlignment="1">
      <alignment horizontal="right" vertical="center" wrapText="1" shrinkToFit="1"/>
    </xf>
    <xf numFmtId="0" fontId="182" fillId="0" borderId="0" xfId="0" applyFont="1" applyAlignment="1">
      <alignment vertical="center"/>
    </xf>
    <xf numFmtId="0" fontId="184" fillId="0" borderId="0" xfId="0" applyFont="1" applyAlignment="1">
      <alignment vertical="center"/>
    </xf>
    <xf numFmtId="176" fontId="16" fillId="31" borderId="1" xfId="0" applyNumberFormat="1" applyFont="1" applyFill="1" applyBorder="1" applyAlignment="1">
      <alignment horizontal="center" vertical="center"/>
    </xf>
    <xf numFmtId="176" fontId="16" fillId="31" borderId="5" xfId="0" quotePrefix="1" applyNumberFormat="1" applyFont="1" applyFill="1" applyBorder="1" applyAlignment="1">
      <alignment horizontal="center" vertical="center"/>
    </xf>
    <xf numFmtId="0" fontId="16" fillId="31" borderId="6" xfId="0" applyFont="1" applyFill="1" applyBorder="1" applyAlignment="1">
      <alignment vertical="center"/>
    </xf>
    <xf numFmtId="0" fontId="16" fillId="31" borderId="0" xfId="0" applyFont="1" applyFill="1" applyBorder="1" applyAlignment="1">
      <alignment vertical="center"/>
    </xf>
    <xf numFmtId="176" fontId="18" fillId="31" borderId="5" xfId="0" applyNumberFormat="1" applyFont="1" applyFill="1" applyBorder="1" applyAlignment="1" applyProtection="1">
      <alignment horizontal="center" vertical="center"/>
      <protection locked="0"/>
    </xf>
    <xf numFmtId="0" fontId="18" fillId="31" borderId="6" xfId="0" applyFont="1" applyFill="1" applyBorder="1" applyAlignment="1" applyProtection="1">
      <alignment vertical="center"/>
      <protection locked="0"/>
    </xf>
    <xf numFmtId="0" fontId="18" fillId="31" borderId="5" xfId="0" applyFont="1" applyFill="1" applyBorder="1" applyAlignment="1" applyProtection="1">
      <alignment horizontal="center" vertical="center"/>
      <protection locked="0"/>
    </xf>
    <xf numFmtId="0" fontId="16" fillId="31" borderId="0" xfId="0" applyFont="1" applyFill="1" applyBorder="1" applyAlignment="1" applyProtection="1">
      <alignment vertical="center"/>
      <protection locked="0"/>
    </xf>
    <xf numFmtId="193" fontId="19" fillId="0" borderId="2" xfId="0" applyNumberFormat="1" applyFont="1" applyFill="1" applyBorder="1" applyAlignment="1">
      <alignment horizontal="right" vertical="center" shrinkToFit="1"/>
    </xf>
    <xf numFmtId="193" fontId="146" fillId="0" borderId="2" xfId="0" applyNumberFormat="1" applyFont="1" applyFill="1" applyBorder="1" applyAlignment="1">
      <alignment horizontal="right" vertical="center" shrinkToFit="1"/>
    </xf>
    <xf numFmtId="0" fontId="19" fillId="0" borderId="5" xfId="0" quotePrefix="1" applyNumberFormat="1" applyFont="1" applyFill="1" applyBorder="1" applyAlignment="1">
      <alignment horizontal="center" vertical="center" shrinkToFit="1"/>
    </xf>
    <xf numFmtId="193" fontId="19" fillId="0" borderId="0" xfId="0" applyNumberFormat="1" applyFont="1" applyFill="1" applyBorder="1" applyAlignment="1">
      <alignment horizontal="right" vertical="center" shrinkToFit="1"/>
    </xf>
    <xf numFmtId="193" fontId="146" fillId="0" borderId="0" xfId="0" applyNumberFormat="1" applyFont="1" applyFill="1" applyBorder="1" applyAlignment="1">
      <alignment horizontal="right" vertical="center" shrinkToFit="1"/>
    </xf>
    <xf numFmtId="193" fontId="19" fillId="0" borderId="6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top"/>
    </xf>
    <xf numFmtId="193" fontId="23" fillId="29" borderId="8" xfId="0" applyNumberFormat="1" applyFont="1" applyFill="1" applyBorder="1" applyAlignment="1">
      <alignment horizontal="right" vertical="center" shrinkToFit="1"/>
    </xf>
    <xf numFmtId="193" fontId="147" fillId="29" borderId="8" xfId="0" applyNumberFormat="1" applyFont="1" applyFill="1" applyBorder="1" applyAlignment="1">
      <alignment horizontal="right" vertical="center" shrinkToFit="1"/>
    </xf>
    <xf numFmtId="193" fontId="23" fillId="29" borderId="9" xfId="0" applyNumberFormat="1" applyFont="1" applyFill="1" applyBorder="1" applyAlignment="1">
      <alignment horizontal="right" vertical="center" shrinkToFit="1"/>
    </xf>
    <xf numFmtId="0" fontId="24" fillId="29" borderId="10" xfId="0" applyFont="1" applyFill="1" applyBorder="1" applyAlignment="1">
      <alignment horizontal="center" vertical="center"/>
    </xf>
    <xf numFmtId="178" fontId="24" fillId="29" borderId="8" xfId="0" applyNumberFormat="1" applyFont="1" applyFill="1" applyBorder="1" applyAlignment="1">
      <alignment horizontal="right" vertical="center" wrapText="1" shrinkToFit="1"/>
    </xf>
    <xf numFmtId="178" fontId="24" fillId="29" borderId="9" xfId="0" applyNumberFormat="1" applyFont="1" applyFill="1" applyBorder="1" applyAlignment="1">
      <alignment horizontal="right" vertical="center" wrapText="1" shrinkToFit="1"/>
    </xf>
    <xf numFmtId="0" fontId="2" fillId="29" borderId="0" xfId="0" applyFont="1" applyFill="1" applyAlignment="1">
      <alignment vertical="center"/>
    </xf>
    <xf numFmtId="0" fontId="0" fillId="29" borderId="0" xfId="0" applyFill="1" applyAlignment="1">
      <alignment vertical="center"/>
    </xf>
    <xf numFmtId="178" fontId="62" fillId="0" borderId="0" xfId="410" applyNumberFormat="1" applyFont="1" applyFill="1"/>
    <xf numFmtId="3" fontId="18" fillId="2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/>
    <xf numFmtId="0" fontId="13" fillId="0" borderId="8" xfId="0" applyFont="1" applyBorder="1" applyAlignment="1">
      <alignment horizontal="right"/>
    </xf>
    <xf numFmtId="3" fontId="16" fillId="2" borderId="7" xfId="0" applyNumberFormat="1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42" fillId="0" borderId="0" xfId="0" applyNumberFormat="1" applyFont="1" applyFill="1" applyBorder="1" applyAlignment="1">
      <alignment horizontal="center" vertical="center" wrapText="1"/>
    </xf>
    <xf numFmtId="3" fontId="124" fillId="0" borderId="0" xfId="0" applyNumberFormat="1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center" vertical="center" wrapText="1"/>
    </xf>
    <xf numFmtId="41" fontId="19" fillId="0" borderId="2" xfId="0" applyNumberFormat="1" applyFont="1" applyFill="1" applyBorder="1" applyAlignment="1">
      <alignment horizontal="right" vertical="center" shrinkToFit="1"/>
    </xf>
    <xf numFmtId="41" fontId="19" fillId="0" borderId="2" xfId="0" applyNumberFormat="1" applyFont="1" applyBorder="1" applyAlignment="1">
      <alignment horizontal="right" vertical="center" shrinkToFit="1"/>
    </xf>
    <xf numFmtId="41" fontId="33" fillId="0" borderId="2" xfId="0" applyNumberFormat="1" applyFont="1" applyFill="1" applyBorder="1" applyAlignment="1">
      <alignment horizontal="right" vertical="center" shrinkToFit="1"/>
    </xf>
    <xf numFmtId="41" fontId="19" fillId="0" borderId="0" xfId="0" applyNumberFormat="1" applyFont="1" applyFill="1" applyBorder="1" applyAlignment="1">
      <alignment horizontal="right" vertical="center" shrinkToFit="1"/>
    </xf>
    <xf numFmtId="3" fontId="7" fillId="0" borderId="7" xfId="0" applyNumberFormat="1" applyFont="1" applyFill="1" applyBorder="1" applyAlignment="1">
      <alignment horizontal="center" vertical="center" wrapText="1" shrinkToFit="1"/>
    </xf>
    <xf numFmtId="0" fontId="16" fillId="2" borderId="7" xfId="0" applyNumberFormat="1" applyFont="1" applyFill="1" applyBorder="1" applyAlignment="1">
      <alignment horizontal="center" vertical="center" wrapText="1"/>
    </xf>
    <xf numFmtId="3" fontId="124" fillId="0" borderId="0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1" fontId="19" fillId="0" borderId="3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41" fontId="19" fillId="0" borderId="0" xfId="0" applyNumberFormat="1" applyFont="1" applyBorder="1" applyAlignment="1">
      <alignment horizontal="right" vertical="center"/>
    </xf>
    <xf numFmtId="41" fontId="19" fillId="0" borderId="6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Border="1" applyAlignment="1">
      <alignment horizontal="center" vertical="center"/>
    </xf>
    <xf numFmtId="194" fontId="147" fillId="29" borderId="8" xfId="0" applyNumberFormat="1" applyFont="1" applyFill="1" applyBorder="1" applyAlignment="1">
      <alignment horizontal="right" vertical="center"/>
    </xf>
    <xf numFmtId="194" fontId="146" fillId="0" borderId="0" xfId="0" applyNumberFormat="1" applyFont="1" applyBorder="1" applyAlignment="1">
      <alignment horizontal="right" vertical="center"/>
    </xf>
    <xf numFmtId="41" fontId="20" fillId="0" borderId="2" xfId="0" applyNumberFormat="1" applyFont="1" applyFill="1" applyBorder="1" applyAlignment="1">
      <alignment horizontal="right" vertical="center" wrapText="1" shrinkToFit="1"/>
    </xf>
    <xf numFmtId="41" fontId="20" fillId="0" borderId="0" xfId="0" applyNumberFormat="1" applyFont="1" applyFill="1" applyBorder="1" applyAlignment="1">
      <alignment horizontal="right" vertical="center" wrapText="1" shrinkToFit="1"/>
    </xf>
    <xf numFmtId="41" fontId="24" fillId="29" borderId="8" xfId="0" applyNumberFormat="1" applyFont="1" applyFill="1" applyBorder="1" applyAlignment="1">
      <alignment horizontal="right" vertical="center" wrapText="1" shrinkToFit="1"/>
    </xf>
    <xf numFmtId="41" fontId="20" fillId="29" borderId="8" xfId="0" applyNumberFormat="1" applyFont="1" applyFill="1" applyBorder="1" applyAlignment="1">
      <alignment horizontal="right" vertical="center" wrapText="1" shrinkToFit="1"/>
    </xf>
    <xf numFmtId="176" fontId="16" fillId="2" borderId="5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76" fontId="16" fillId="2" borderId="1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176" fontId="16" fillId="2" borderId="5" xfId="0" quotePrefix="1" applyNumberFormat="1" applyFont="1" applyFill="1" applyBorder="1" applyAlignment="1">
      <alignment horizontal="center" vertical="center"/>
    </xf>
    <xf numFmtId="193" fontId="37" fillId="0" borderId="0" xfId="0" applyNumberFormat="1" applyFont="1" applyFill="1" applyBorder="1" applyAlignment="1">
      <alignment horizontal="right" vertical="center" shrinkToFit="1"/>
    </xf>
    <xf numFmtId="193" fontId="37" fillId="0" borderId="2" xfId="0" applyNumberFormat="1" applyFont="1" applyFill="1" applyBorder="1" applyAlignment="1">
      <alignment horizontal="right" vertical="center" shrinkToFit="1"/>
    </xf>
    <xf numFmtId="41" fontId="20" fillId="0" borderId="8" xfId="0" applyNumberFormat="1" applyFont="1" applyFill="1" applyBorder="1" applyAlignment="1">
      <alignment horizontal="right" vertical="center" wrapText="1" shrinkToFit="1"/>
    </xf>
    <xf numFmtId="41" fontId="19" fillId="0" borderId="8" xfId="415" applyFont="1" applyBorder="1" applyAlignment="1">
      <alignment horizontal="right" vertical="center" shrinkToFit="1"/>
    </xf>
    <xf numFmtId="176" fontId="16" fillId="2" borderId="5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41" fontId="19" fillId="0" borderId="2" xfId="0" applyNumberFormat="1" applyFont="1" applyFill="1" applyBorder="1" applyAlignment="1">
      <alignment horizontal="right" vertical="center" shrinkToFit="1"/>
    </xf>
    <xf numFmtId="41" fontId="33" fillId="0" borderId="2" xfId="0" applyNumberFormat="1" applyFont="1" applyFill="1" applyBorder="1" applyAlignment="1">
      <alignment horizontal="right" vertical="center" shrinkToFit="1"/>
    </xf>
    <xf numFmtId="41" fontId="19" fillId="0" borderId="0" xfId="0" applyNumberFormat="1" applyFont="1" applyFill="1" applyBorder="1" applyAlignment="1">
      <alignment horizontal="right" vertical="center" shrinkToFit="1"/>
    </xf>
    <xf numFmtId="41" fontId="33" fillId="0" borderId="0" xfId="0" applyNumberFormat="1" applyFont="1" applyFill="1" applyBorder="1" applyAlignment="1">
      <alignment horizontal="right" vertical="center" shrinkToFit="1"/>
    </xf>
    <xf numFmtId="176" fontId="16" fillId="2" borderId="1" xfId="0" applyNumberFormat="1" applyFont="1" applyFill="1" applyBorder="1" applyAlignment="1">
      <alignment horizontal="center" vertical="center"/>
    </xf>
    <xf numFmtId="176" fontId="16" fillId="2" borderId="5" xfId="0" quotePrefix="1" applyNumberFormat="1" applyFont="1" applyFill="1" applyBorder="1" applyAlignment="1">
      <alignment horizontal="center" vertical="center"/>
    </xf>
    <xf numFmtId="176" fontId="18" fillId="2" borderId="7" xfId="0" applyNumberFormat="1" applyFont="1" applyFill="1" applyBorder="1" applyAlignment="1">
      <alignment horizontal="center" vertical="center"/>
    </xf>
    <xf numFmtId="176" fontId="18" fillId="2" borderId="6" xfId="0" applyNumberFormat="1" applyFont="1" applyFill="1" applyBorder="1" applyAlignment="1">
      <alignment horizontal="center" vertical="center"/>
    </xf>
    <xf numFmtId="176" fontId="18" fillId="2" borderId="8" xfId="0" applyNumberFormat="1" applyFont="1" applyFill="1" applyBorder="1" applyAlignment="1">
      <alignment horizontal="center" vertical="center" shrinkToFit="1"/>
    </xf>
    <xf numFmtId="176" fontId="18" fillId="2" borderId="9" xfId="0" applyNumberFormat="1" applyFont="1" applyFill="1" applyBorder="1" applyAlignment="1">
      <alignment horizontal="center" vertical="center" shrinkToFit="1"/>
    </xf>
    <xf numFmtId="3" fontId="13" fillId="0" borderId="0" xfId="0" applyNumberFormat="1" applyFont="1" applyAlignment="1">
      <alignment horizontal="center" vertical="center"/>
    </xf>
    <xf numFmtId="176" fontId="16" fillId="2" borderId="5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right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  <xf numFmtId="176" fontId="16" fillId="2" borderId="2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18" fillId="2" borderId="11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16" fillId="2" borderId="12" xfId="0" applyNumberFormat="1" applyFont="1" applyFill="1" applyBorder="1" applyAlignment="1">
      <alignment horizontal="center" vertical="center"/>
    </xf>
    <xf numFmtId="3" fontId="16" fillId="2" borderId="13" xfId="0" applyNumberFormat="1" applyFont="1" applyFill="1" applyBorder="1" applyAlignment="1">
      <alignment horizontal="center" vertical="center"/>
    </xf>
    <xf numFmtId="178" fontId="24" fillId="29" borderId="11" xfId="0" applyNumberFormat="1" applyFont="1" applyFill="1" applyBorder="1" applyAlignment="1">
      <alignment horizontal="right" vertical="center" shrinkToFit="1"/>
    </xf>
    <xf numFmtId="178" fontId="24" fillId="29" borderId="8" xfId="0" applyNumberFormat="1" applyFont="1" applyFill="1" applyBorder="1" applyAlignment="1">
      <alignment horizontal="right" vertical="center" shrinkToFit="1"/>
    </xf>
    <xf numFmtId="178" fontId="20" fillId="0" borderId="7" xfId="0" applyNumberFormat="1" applyFont="1" applyFill="1" applyBorder="1" applyAlignment="1">
      <alignment horizontal="right" vertical="center" shrinkToFit="1"/>
    </xf>
    <xf numFmtId="178" fontId="20" fillId="0" borderId="0" xfId="0" applyNumberFormat="1" applyFont="1" applyFill="1" applyBorder="1" applyAlignment="1">
      <alignment horizontal="right" vertical="center" shrinkToFit="1"/>
    </xf>
    <xf numFmtId="3" fontId="20" fillId="0" borderId="7" xfId="0" applyNumberFormat="1" applyFont="1" applyFill="1" applyBorder="1" applyAlignment="1">
      <alignment horizontal="right" vertical="center" shrinkToFit="1"/>
    </xf>
    <xf numFmtId="0" fontId="20" fillId="0" borderId="0" xfId="0" applyNumberFormat="1" applyFont="1" applyFill="1" applyBorder="1" applyAlignment="1">
      <alignment horizontal="right" vertical="center" shrinkToFit="1"/>
    </xf>
    <xf numFmtId="0" fontId="43" fillId="0" borderId="0" xfId="2" applyFont="1" applyFill="1" applyBorder="1" applyAlignment="1">
      <alignment horizontal="left" vertical="center"/>
    </xf>
    <xf numFmtId="0" fontId="41" fillId="0" borderId="8" xfId="2" applyFont="1" applyFill="1" applyBorder="1" applyAlignment="1">
      <alignment horizontal="left" vertical="center"/>
    </xf>
    <xf numFmtId="0" fontId="111" fillId="3" borderId="18" xfId="2" applyFont="1" applyFill="1" applyBorder="1" applyAlignment="1">
      <alignment horizontal="center" vertical="center" wrapText="1"/>
    </xf>
    <xf numFmtId="0" fontId="111" fillId="3" borderId="18" xfId="2" applyFont="1" applyFill="1" applyBorder="1" applyAlignment="1">
      <alignment horizontal="center" vertical="center"/>
    </xf>
    <xf numFmtId="3" fontId="111" fillId="3" borderId="1" xfId="2" applyNumberFormat="1" applyFont="1" applyFill="1" applyBorder="1" applyAlignment="1">
      <alignment horizontal="center" vertical="center" wrapText="1"/>
    </xf>
    <xf numFmtId="3" fontId="111" fillId="3" borderId="5" xfId="2" applyNumberFormat="1" applyFont="1" applyFill="1" applyBorder="1" applyAlignment="1">
      <alignment horizontal="center" vertical="center" wrapText="1"/>
    </xf>
    <xf numFmtId="3" fontId="111" fillId="3" borderId="10" xfId="2" applyNumberFormat="1" applyFont="1" applyFill="1" applyBorder="1" applyAlignment="1">
      <alignment horizontal="center" vertical="center" wrapText="1"/>
    </xf>
    <xf numFmtId="3" fontId="111" fillId="3" borderId="12" xfId="2" applyNumberFormat="1" applyFont="1" applyFill="1" applyBorder="1" applyAlignment="1">
      <alignment horizontal="center" vertical="center" wrapText="1"/>
    </xf>
    <xf numFmtId="3" fontId="111" fillId="3" borderId="13" xfId="2" applyNumberFormat="1" applyFont="1" applyFill="1" applyBorder="1" applyAlignment="1">
      <alignment horizontal="center" vertical="center" wrapText="1"/>
    </xf>
    <xf numFmtId="0" fontId="111" fillId="3" borderId="12" xfId="2" applyFont="1" applyFill="1" applyBorder="1" applyAlignment="1">
      <alignment horizontal="center" vertical="center" wrapText="1"/>
    </xf>
    <xf numFmtId="0" fontId="111" fillId="3" borderId="14" xfId="2" applyFont="1" applyFill="1" applyBorder="1" applyAlignment="1">
      <alignment horizontal="center" vertical="center" wrapText="1"/>
    </xf>
    <xf numFmtId="3" fontId="111" fillId="3" borderId="18" xfId="2" applyNumberFormat="1" applyFont="1" applyFill="1" applyBorder="1" applyAlignment="1">
      <alignment horizontal="center" vertical="center" wrapText="1"/>
    </xf>
    <xf numFmtId="3" fontId="111" fillId="3" borderId="18" xfId="2" applyNumberFormat="1" applyFont="1" applyFill="1" applyBorder="1" applyAlignment="1">
      <alignment horizontal="center" vertical="center"/>
    </xf>
    <xf numFmtId="0" fontId="116" fillId="29" borderId="1" xfId="2" applyFont="1" applyFill="1" applyBorder="1" applyAlignment="1">
      <alignment horizontal="center" vertical="center" wrapText="1"/>
    </xf>
    <xf numFmtId="0" fontId="116" fillId="29" borderId="10" xfId="2" applyFont="1" applyFill="1" applyBorder="1" applyAlignment="1">
      <alignment horizontal="center" vertical="center"/>
    </xf>
    <xf numFmtId="3" fontId="112" fillId="3" borderId="18" xfId="2" applyNumberFormat="1" applyFont="1" applyFill="1" applyBorder="1" applyAlignment="1">
      <alignment horizontal="center" vertical="center" wrapText="1"/>
    </xf>
    <xf numFmtId="0" fontId="116" fillId="29" borderId="10" xfId="2" applyFont="1" applyFill="1" applyBorder="1" applyAlignment="1">
      <alignment horizontal="center" vertical="center" wrapText="1"/>
    </xf>
    <xf numFmtId="0" fontId="116" fillId="29" borderId="3" xfId="2" applyFont="1" applyFill="1" applyBorder="1" applyAlignment="1">
      <alignment horizontal="center" vertical="center" wrapText="1"/>
    </xf>
    <xf numFmtId="0" fontId="116" fillId="29" borderId="9" xfId="2" applyFont="1" applyFill="1" applyBorder="1" applyAlignment="1">
      <alignment horizontal="center" vertical="center" wrapText="1"/>
    </xf>
    <xf numFmtId="3" fontId="111" fillId="3" borderId="3" xfId="2" applyNumberFormat="1" applyFont="1" applyFill="1" applyBorder="1" applyAlignment="1">
      <alignment horizontal="center" vertical="center" wrapText="1"/>
    </xf>
    <xf numFmtId="3" fontId="111" fillId="3" borderId="6" xfId="2" applyNumberFormat="1" applyFont="1" applyFill="1" applyBorder="1" applyAlignment="1">
      <alignment horizontal="center" vertical="center" wrapText="1"/>
    </xf>
    <xf numFmtId="3" fontId="111" fillId="3" borderId="9" xfId="2" applyNumberFormat="1" applyFont="1" applyFill="1" applyBorder="1" applyAlignment="1">
      <alignment horizontal="center" vertical="center" wrapText="1"/>
    </xf>
    <xf numFmtId="3" fontId="111" fillId="3" borderId="4" xfId="2" applyNumberFormat="1" applyFont="1" applyFill="1" applyBorder="1" applyAlignment="1">
      <alignment horizontal="center" vertical="center" wrapText="1"/>
    </xf>
    <xf numFmtId="3" fontId="111" fillId="3" borderId="7" xfId="2" applyNumberFormat="1" applyFont="1" applyFill="1" applyBorder="1" applyAlignment="1">
      <alignment horizontal="center" vertical="center" wrapText="1"/>
    </xf>
    <xf numFmtId="3" fontId="111" fillId="3" borderId="11" xfId="2" applyNumberFormat="1" applyFont="1" applyFill="1" applyBorder="1" applyAlignment="1">
      <alignment horizontal="center" vertical="center" wrapText="1"/>
    </xf>
    <xf numFmtId="0" fontId="111" fillId="3" borderId="1" xfId="2" applyFont="1" applyFill="1" applyBorder="1" applyAlignment="1">
      <alignment horizontal="center" vertical="center" wrapText="1"/>
    </xf>
    <xf numFmtId="0" fontId="111" fillId="3" borderId="4" xfId="2" applyFont="1" applyFill="1" applyBorder="1" applyAlignment="1">
      <alignment horizontal="center" vertical="center" wrapText="1"/>
    </xf>
    <xf numFmtId="0" fontId="111" fillId="3" borderId="3" xfId="2" applyFont="1" applyFill="1" applyBorder="1" applyAlignment="1">
      <alignment horizontal="center" vertical="center" wrapText="1"/>
    </xf>
    <xf numFmtId="0" fontId="111" fillId="3" borderId="7" xfId="2" applyFont="1" applyFill="1" applyBorder="1" applyAlignment="1">
      <alignment horizontal="center" vertical="center" wrapText="1"/>
    </xf>
    <xf numFmtId="0" fontId="111" fillId="3" borderId="6" xfId="2" applyFont="1" applyFill="1" applyBorder="1" applyAlignment="1">
      <alignment horizontal="center" vertical="center" wrapText="1"/>
    </xf>
    <xf numFmtId="0" fontId="111" fillId="3" borderId="2" xfId="2" applyFont="1" applyFill="1" applyBorder="1" applyAlignment="1">
      <alignment horizontal="center" vertical="center" wrapText="1"/>
    </xf>
    <xf numFmtId="0" fontId="111" fillId="3" borderId="0" xfId="2" applyFont="1" applyFill="1" applyBorder="1" applyAlignment="1">
      <alignment horizontal="center" vertical="center" wrapText="1"/>
    </xf>
    <xf numFmtId="176" fontId="111" fillId="3" borderId="18" xfId="3" applyFont="1" applyFill="1" applyBorder="1" applyAlignment="1">
      <alignment horizontal="center" vertical="center" wrapText="1"/>
    </xf>
    <xf numFmtId="176" fontId="111" fillId="3" borderId="1" xfId="3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vertical="top" wrapText="1"/>
    </xf>
    <xf numFmtId="3" fontId="16" fillId="2" borderId="3" xfId="0" applyNumberFormat="1" applyFont="1" applyFill="1" applyBorder="1" applyAlignment="1">
      <alignment horizontal="center" vertical="top" wrapText="1"/>
    </xf>
    <xf numFmtId="3" fontId="18" fillId="2" borderId="11" xfId="0" applyNumberFormat="1" applyFont="1" applyFill="1" applyBorder="1" applyAlignment="1">
      <alignment horizontal="center" wrapText="1"/>
    </xf>
    <xf numFmtId="3" fontId="18" fillId="2" borderId="9" xfId="0" applyNumberFormat="1" applyFont="1" applyFill="1" applyBorder="1" applyAlignment="1">
      <alignment horizontal="center" wrapText="1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>
      <alignment horizontal="center" vertical="center" wrapText="1"/>
    </xf>
    <xf numFmtId="3" fontId="16" fillId="2" borderId="8" xfId="0" applyNumberFormat="1" applyFont="1" applyFill="1" applyBorder="1" applyAlignment="1">
      <alignment horizontal="center" vertical="center" wrapText="1"/>
    </xf>
    <xf numFmtId="3" fontId="16" fillId="2" borderId="9" xfId="0" applyNumberFormat="1" applyFont="1" applyFill="1" applyBorder="1" applyAlignment="1">
      <alignment horizontal="center" vertical="center" wrapText="1"/>
    </xf>
    <xf numFmtId="0" fontId="116" fillId="29" borderId="4" xfId="2" applyFont="1" applyFill="1" applyBorder="1" applyAlignment="1">
      <alignment horizontal="center" vertical="center" wrapText="1"/>
    </xf>
    <xf numFmtId="0" fontId="116" fillId="29" borderId="11" xfId="2" applyFont="1" applyFill="1" applyBorder="1" applyAlignment="1">
      <alignment horizontal="center" vertical="center" wrapText="1"/>
    </xf>
    <xf numFmtId="3" fontId="16" fillId="2" borderId="14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 shrinkToFit="1"/>
    </xf>
    <xf numFmtId="177" fontId="20" fillId="0" borderId="6" xfId="0" applyNumberFormat="1" applyFont="1" applyFill="1" applyBorder="1" applyAlignment="1">
      <alignment horizontal="center" vertical="center" shrinkToFit="1"/>
    </xf>
    <xf numFmtId="177" fontId="20" fillId="0" borderId="8" xfId="0" applyNumberFormat="1" applyFont="1" applyFill="1" applyBorder="1" applyAlignment="1">
      <alignment horizontal="center" vertical="center" shrinkToFit="1"/>
    </xf>
    <xf numFmtId="177" fontId="20" fillId="0" borderId="9" xfId="0" applyNumberFormat="1" applyFont="1" applyFill="1" applyBorder="1" applyAlignment="1">
      <alignment horizontal="center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6" xfId="0" applyNumberFormat="1" applyFont="1" applyFill="1" applyBorder="1" applyAlignment="1">
      <alignment horizontal="right" vertical="center" shrinkToFit="1"/>
    </xf>
    <xf numFmtId="3" fontId="16" fillId="2" borderId="7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wrapText="1"/>
    </xf>
    <xf numFmtId="41" fontId="20" fillId="0" borderId="2" xfId="1" applyFont="1" applyFill="1" applyBorder="1" applyAlignment="1">
      <alignment horizontal="right" vertical="center" shrinkToFit="1"/>
    </xf>
    <xf numFmtId="41" fontId="20" fillId="0" borderId="3" xfId="1" applyFont="1" applyFill="1" applyBorder="1" applyAlignment="1">
      <alignment horizontal="right" vertical="center" shrinkToFit="1"/>
    </xf>
    <xf numFmtId="41" fontId="20" fillId="0" borderId="0" xfId="1" applyFont="1" applyFill="1" applyBorder="1" applyAlignment="1">
      <alignment horizontal="center" vertical="center" shrinkToFit="1"/>
    </xf>
    <xf numFmtId="41" fontId="20" fillId="0" borderId="6" xfId="1" applyFont="1" applyFill="1" applyBorder="1" applyAlignment="1">
      <alignment horizontal="center" vertical="center" shrinkToFit="1"/>
    </xf>
    <xf numFmtId="3" fontId="16" fillId="2" borderId="4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16" fillId="2" borderId="12" xfId="0" applyNumberFormat="1" applyFont="1" applyFill="1" applyBorder="1" applyAlignment="1">
      <alignment horizontal="center" vertical="center" wrapText="1"/>
    </xf>
    <xf numFmtId="3" fontId="16" fillId="2" borderId="14" xfId="0" applyNumberFormat="1" applyFont="1" applyFill="1" applyBorder="1" applyAlignment="1">
      <alignment horizontal="center" vertical="center" wrapText="1"/>
    </xf>
    <xf numFmtId="3" fontId="16" fillId="2" borderId="13" xfId="0" applyNumberFormat="1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3" fontId="16" fillId="3" borderId="12" xfId="0" applyNumberFormat="1" applyFont="1" applyFill="1" applyBorder="1" applyAlignment="1">
      <alignment horizontal="center" vertical="center"/>
    </xf>
    <xf numFmtId="3" fontId="16" fillId="3" borderId="14" xfId="0" applyNumberFormat="1" applyFont="1" applyFill="1" applyBorder="1" applyAlignment="1">
      <alignment horizontal="center" vertical="center"/>
    </xf>
    <xf numFmtId="3" fontId="16" fillId="3" borderId="13" xfId="0" applyNumberFormat="1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7" fillId="0" borderId="0" xfId="0" applyFont="1" applyBorder="1" applyAlignment="1">
      <alignment horizontal="left" vertical="top"/>
    </xf>
    <xf numFmtId="176" fontId="18" fillId="3" borderId="5" xfId="0" applyNumberFormat="1" applyFont="1" applyFill="1" applyBorder="1" applyAlignment="1">
      <alignment horizontal="center" wrapText="1"/>
    </xf>
    <xf numFmtId="176" fontId="18" fillId="3" borderId="5" xfId="0" applyNumberFormat="1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shrinkToFit="1"/>
    </xf>
    <xf numFmtId="176" fontId="18" fillId="3" borderId="5" xfId="0" applyNumberFormat="1" applyFont="1" applyFill="1" applyBorder="1" applyAlignment="1">
      <alignment horizontal="center" wrapText="1" shrinkToFit="1"/>
    </xf>
    <xf numFmtId="176" fontId="18" fillId="3" borderId="5" xfId="0" applyNumberFormat="1" applyFont="1" applyFill="1" applyBorder="1" applyAlignment="1">
      <alignment horizontal="center" shrinkToFit="1"/>
    </xf>
    <xf numFmtId="0" fontId="18" fillId="3" borderId="5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 wrapText="1" shrinkToFit="1"/>
    </xf>
    <xf numFmtId="49" fontId="18" fillId="3" borderId="5" xfId="0" applyNumberFormat="1" applyFont="1" applyFill="1" applyBorder="1" applyAlignment="1">
      <alignment horizontal="center" wrapText="1"/>
    </xf>
    <xf numFmtId="41" fontId="37" fillId="0" borderId="0" xfId="0" applyNumberFormat="1" applyFont="1" applyFill="1" applyBorder="1" applyAlignment="1">
      <alignment horizontal="right" vertical="center" wrapText="1" shrinkToFi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41" fontId="110" fillId="29" borderId="8" xfId="0" applyNumberFormat="1" applyFont="1" applyFill="1" applyBorder="1" applyAlignment="1">
      <alignment horizontal="right" vertical="center" wrapText="1" shrinkToFit="1"/>
    </xf>
    <xf numFmtId="0" fontId="18" fillId="2" borderId="7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wrapText="1" shrinkToFit="1"/>
    </xf>
    <xf numFmtId="0" fontId="18" fillId="2" borderId="5" xfId="0" applyFont="1" applyFill="1" applyBorder="1" applyAlignment="1">
      <alignment horizontal="center" shrinkToFit="1"/>
    </xf>
    <xf numFmtId="0" fontId="18" fillId="2" borderId="5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wrapText="1" shrinkToFit="1"/>
    </xf>
    <xf numFmtId="0" fontId="18" fillId="2" borderId="6" xfId="0" applyFont="1" applyFill="1" applyBorder="1" applyAlignment="1">
      <alignment horizontal="center" wrapText="1" shrinkToFit="1"/>
    </xf>
    <xf numFmtId="41" fontId="37" fillId="0" borderId="2" xfId="0" applyNumberFormat="1" applyFont="1" applyFill="1" applyBorder="1" applyAlignment="1">
      <alignment horizontal="right" vertical="center" wrapText="1" shrinkToFit="1"/>
    </xf>
    <xf numFmtId="176" fontId="13" fillId="0" borderId="8" xfId="0" applyNumberFormat="1" applyFont="1" applyBorder="1" applyAlignment="1">
      <alignment horizontal="right"/>
    </xf>
    <xf numFmtId="0" fontId="0" fillId="0" borderId="8" xfId="0" applyFont="1" applyBorder="1" applyAlignment="1"/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/>
    </xf>
    <xf numFmtId="0" fontId="0" fillId="0" borderId="2" xfId="0" applyFont="1" applyBorder="1" applyAlignment="1"/>
    <xf numFmtId="0" fontId="22" fillId="0" borderId="0" xfId="0" applyFont="1" applyFill="1" applyBorder="1" applyAlignment="1">
      <alignment horizontal="left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9" xfId="0" applyFont="1" applyFill="1" applyBorder="1" applyAlignment="1" applyProtection="1">
      <alignment horizontal="center" vertical="center" wrapText="1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>
      <alignment horizontal="center" wrapText="1"/>
    </xf>
    <xf numFmtId="0" fontId="18" fillId="3" borderId="5" xfId="0" applyFont="1" applyFill="1" applyBorder="1" applyAlignment="1" applyProtection="1">
      <alignment horizontal="center"/>
      <protection locked="0"/>
    </xf>
    <xf numFmtId="0" fontId="18" fillId="3" borderId="10" xfId="0" applyFont="1" applyFill="1" applyBorder="1" applyAlignment="1" applyProtection="1">
      <alignment horizontal="center"/>
      <protection locked="0"/>
    </xf>
    <xf numFmtId="0" fontId="18" fillId="3" borderId="5" xfId="0" applyFont="1" applyFill="1" applyBorder="1" applyAlignment="1" applyProtection="1">
      <alignment horizontal="center" wrapText="1"/>
      <protection locked="0"/>
    </xf>
    <xf numFmtId="0" fontId="18" fillId="3" borderId="10" xfId="0" applyFont="1" applyFill="1" applyBorder="1" applyAlignment="1" applyProtection="1">
      <alignment horizontal="center" wrapText="1"/>
      <protection locked="0"/>
    </xf>
    <xf numFmtId="0" fontId="13" fillId="0" borderId="0" xfId="0" applyFont="1" applyBorder="1" applyAlignment="1">
      <alignment horizontal="left" vertical="top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horizontal="right"/>
    </xf>
    <xf numFmtId="3" fontId="16" fillId="2" borderId="2" xfId="0" quotePrefix="1" applyNumberFormat="1" applyFont="1" applyFill="1" applyBorder="1" applyAlignment="1">
      <alignment horizontal="center" vertical="center"/>
    </xf>
    <xf numFmtId="3" fontId="16" fillId="2" borderId="3" xfId="0" quotePrefix="1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 shrinkToFit="1"/>
    </xf>
    <xf numFmtId="3" fontId="16" fillId="2" borderId="2" xfId="0" applyNumberFormat="1" applyFont="1" applyFill="1" applyBorder="1" applyAlignment="1">
      <alignment horizontal="center" vertical="center" shrinkToFit="1"/>
    </xf>
    <xf numFmtId="3" fontId="16" fillId="2" borderId="3" xfId="0" applyNumberFormat="1" applyFont="1" applyFill="1" applyBorder="1" applyAlignment="1">
      <alignment horizontal="center" vertical="center" shrinkToFit="1"/>
    </xf>
    <xf numFmtId="3" fontId="16" fillId="2" borderId="4" xfId="0" quotePrefix="1" applyNumberFormat="1" applyFont="1" applyFill="1" applyBorder="1" applyAlignment="1">
      <alignment horizontal="center" vertical="center"/>
    </xf>
    <xf numFmtId="194" fontId="122" fillId="29" borderId="12" xfId="0" applyNumberFormat="1" applyFont="1" applyFill="1" applyBorder="1" applyAlignment="1">
      <alignment horizontal="center" vertical="center" shrinkToFit="1"/>
    </xf>
    <xf numFmtId="194" fontId="122" fillId="29" borderId="14" xfId="0" applyNumberFormat="1" applyFont="1" applyFill="1" applyBorder="1" applyAlignment="1">
      <alignment horizontal="center" vertical="center" shrinkToFit="1"/>
    </xf>
    <xf numFmtId="194" fontId="122" fillId="29" borderId="13" xfId="0" applyNumberFormat="1" applyFont="1" applyFill="1" applyBorder="1" applyAlignment="1">
      <alignment horizontal="center" vertical="center" shrinkToFit="1"/>
    </xf>
    <xf numFmtId="194" fontId="122" fillId="29" borderId="18" xfId="0" applyNumberFormat="1" applyFont="1" applyFill="1" applyBorder="1" applyAlignment="1">
      <alignment horizontal="center" vertical="center" shrinkToFit="1"/>
    </xf>
    <xf numFmtId="3" fontId="16" fillId="2" borderId="7" xfId="0" applyNumberFormat="1" applyFont="1" applyFill="1" applyBorder="1" applyAlignment="1">
      <alignment horizontal="center" vertical="center" shrinkToFit="1"/>
    </xf>
    <xf numFmtId="3" fontId="16" fillId="2" borderId="6" xfId="0" applyNumberFormat="1" applyFont="1" applyFill="1" applyBorder="1" applyAlignment="1">
      <alignment horizontal="center" vertical="center" shrinkToFit="1"/>
    </xf>
    <xf numFmtId="0" fontId="18" fillId="29" borderId="2" xfId="0" quotePrefix="1" applyNumberFormat="1" applyFont="1" applyFill="1" applyBorder="1" applyAlignment="1">
      <alignment horizontal="left" vertical="center" wrapText="1"/>
    </xf>
    <xf numFmtId="0" fontId="18" fillId="29" borderId="2" xfId="0" quotePrefix="1" applyNumberFormat="1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right"/>
    </xf>
    <xf numFmtId="41" fontId="20" fillId="0" borderId="7" xfId="0" applyNumberFormat="1" applyFont="1" applyFill="1" applyBorder="1" applyAlignment="1">
      <alignment horizontal="center" vertical="center" shrinkToFit="1"/>
    </xf>
    <xf numFmtId="41" fontId="20" fillId="0" borderId="0" xfId="0" applyNumberFormat="1" applyFont="1" applyFill="1" applyBorder="1" applyAlignment="1">
      <alignment horizontal="center" vertical="center" shrinkToFit="1"/>
    </xf>
    <xf numFmtId="3" fontId="18" fillId="2" borderId="7" xfId="0" quotePrefix="1" applyNumberFormat="1" applyFont="1" applyFill="1" applyBorder="1" applyAlignment="1">
      <alignment horizontal="center" vertical="center"/>
    </xf>
    <xf numFmtId="3" fontId="18" fillId="2" borderId="6" xfId="0" quotePrefix="1" applyNumberFormat="1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/>
    </xf>
    <xf numFmtId="41" fontId="20" fillId="0" borderId="4" xfId="0" applyNumberFormat="1" applyFont="1" applyFill="1" applyBorder="1" applyAlignment="1">
      <alignment horizontal="center" vertical="center" shrinkToFit="1"/>
    </xf>
    <xf numFmtId="41" fontId="20" fillId="0" borderId="2" xfId="0" applyNumberFormat="1" applyFont="1" applyFill="1" applyBorder="1" applyAlignment="1">
      <alignment horizontal="center" vertical="center" shrinkToFit="1"/>
    </xf>
    <xf numFmtId="41" fontId="21" fillId="0" borderId="2" xfId="0" applyNumberFormat="1" applyFont="1" applyFill="1" applyBorder="1" applyAlignment="1">
      <alignment horizontal="center" vertical="center" shrinkToFit="1"/>
    </xf>
    <xf numFmtId="3" fontId="16" fillId="3" borderId="4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/>
    </xf>
    <xf numFmtId="3" fontId="16" fillId="3" borderId="7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center" vertical="center"/>
    </xf>
    <xf numFmtId="0" fontId="16" fillId="3" borderId="7" xfId="0" applyNumberFormat="1" applyFont="1" applyFill="1" applyBorder="1" applyAlignment="1">
      <alignment horizontal="center" vertical="center"/>
    </xf>
    <xf numFmtId="0" fontId="16" fillId="3" borderId="6" xfId="0" applyNumberFormat="1" applyFont="1" applyFill="1" applyBorder="1" applyAlignment="1">
      <alignment horizontal="center" vertical="center"/>
    </xf>
    <xf numFmtId="177" fontId="16" fillId="3" borderId="7" xfId="0" applyNumberFormat="1" applyFont="1" applyFill="1" applyBorder="1" applyAlignment="1">
      <alignment horizontal="center" vertical="center"/>
    </xf>
    <xf numFmtId="177" fontId="16" fillId="3" borderId="6" xfId="0" applyNumberFormat="1" applyFont="1" applyFill="1" applyBorder="1" applyAlignment="1">
      <alignment horizontal="center" vertical="center"/>
    </xf>
    <xf numFmtId="41" fontId="20" fillId="0" borderId="11" xfId="0" applyNumberFormat="1" applyFont="1" applyFill="1" applyBorder="1" applyAlignment="1">
      <alignment horizontal="center" vertical="center" shrinkToFit="1"/>
    </xf>
    <xf numFmtId="41" fontId="20" fillId="0" borderId="8" xfId="0" applyNumberFormat="1" applyFont="1" applyFill="1" applyBorder="1" applyAlignment="1">
      <alignment horizontal="center" vertical="center" shrinkToFit="1"/>
    </xf>
    <xf numFmtId="41" fontId="20" fillId="0" borderId="6" xfId="0" applyNumberFormat="1" applyFont="1" applyFill="1" applyBorder="1" applyAlignment="1">
      <alignment horizontal="center" vertical="center" shrinkToFit="1"/>
    </xf>
    <xf numFmtId="3" fontId="18" fillId="3" borderId="11" xfId="0" applyNumberFormat="1" applyFont="1" applyFill="1" applyBorder="1" applyAlignment="1">
      <alignment horizontal="center" vertical="center"/>
    </xf>
    <xf numFmtId="3" fontId="18" fillId="3" borderId="8" xfId="0" applyNumberFormat="1" applyFont="1" applyFill="1" applyBorder="1" applyAlignment="1">
      <alignment horizontal="center" vertical="center"/>
    </xf>
    <xf numFmtId="3" fontId="18" fillId="3" borderId="9" xfId="0" applyNumberFormat="1" applyFont="1" applyFill="1" applyBorder="1" applyAlignment="1">
      <alignment horizontal="center" vertical="center"/>
    </xf>
    <xf numFmtId="41" fontId="20" fillId="0" borderId="3" xfId="0" applyNumberFormat="1" applyFont="1" applyFill="1" applyBorder="1" applyAlignment="1">
      <alignment horizontal="center" vertical="center" shrinkToFit="1"/>
    </xf>
    <xf numFmtId="41" fontId="20" fillId="0" borderId="9" xfId="0" applyNumberFormat="1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3" fontId="16" fillId="3" borderId="18" xfId="0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3" fontId="16" fillId="3" borderId="11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3" fontId="16" fillId="3" borderId="7" xfId="0" applyNumberFormat="1" applyFont="1" applyFill="1" applyBorder="1" applyAlignment="1">
      <alignment horizontal="center" vertical="center" wrapText="1"/>
    </xf>
    <xf numFmtId="3" fontId="16" fillId="3" borderId="6" xfId="0" applyNumberFormat="1" applyFont="1" applyFill="1" applyBorder="1" applyAlignment="1">
      <alignment horizontal="center" vertical="center" wrapText="1"/>
    </xf>
    <xf numFmtId="176" fontId="16" fillId="3" borderId="4" xfId="0" applyNumberFormat="1" applyFont="1" applyFill="1" applyBorder="1" applyAlignment="1">
      <alignment horizontal="center" vertical="center" wrapText="1"/>
    </xf>
    <xf numFmtId="176" fontId="16" fillId="3" borderId="3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136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top" wrapText="1"/>
    </xf>
    <xf numFmtId="194" fontId="146" fillId="0" borderId="0" xfId="0" applyNumberFormat="1" applyFont="1" applyFill="1" applyBorder="1" applyAlignment="1">
      <alignment horizontal="right" vertical="center"/>
    </xf>
    <xf numFmtId="41" fontId="19" fillId="0" borderId="0" xfId="0" applyNumberFormat="1" applyFont="1" applyBorder="1" applyAlignment="1">
      <alignment horizontal="right" vertical="center"/>
    </xf>
    <xf numFmtId="41" fontId="19" fillId="0" borderId="6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 vertical="center"/>
    </xf>
    <xf numFmtId="194" fontId="147" fillId="29" borderId="8" xfId="0" applyNumberFormat="1" applyFont="1" applyFill="1" applyBorder="1" applyAlignment="1">
      <alignment horizontal="right" vertical="center"/>
    </xf>
    <xf numFmtId="194" fontId="147" fillId="29" borderId="8" xfId="0" applyNumberFormat="1" applyFont="1" applyFill="1" applyBorder="1" applyAlignment="1">
      <alignment horizontal="right" vertical="center" shrinkToFit="1"/>
    </xf>
    <xf numFmtId="194" fontId="146" fillId="0" borderId="0" xfId="0" applyNumberFormat="1" applyFont="1" applyBorder="1" applyAlignment="1">
      <alignment horizontal="right" vertical="center"/>
    </xf>
    <xf numFmtId="194" fontId="146" fillId="0" borderId="0" xfId="0" applyNumberFormat="1" applyFont="1" applyFill="1" applyBorder="1" applyAlignment="1">
      <alignment horizontal="right" vertical="center" shrinkToFit="1"/>
    </xf>
    <xf numFmtId="41" fontId="19" fillId="0" borderId="0" xfId="0" applyNumberFormat="1" applyFont="1" applyFill="1" applyBorder="1" applyAlignment="1">
      <alignment horizontal="right" vertical="center" shrinkToFit="1"/>
    </xf>
    <xf numFmtId="41" fontId="19" fillId="0" borderId="0" xfId="0" quotePrefix="1" applyNumberFormat="1" applyFont="1" applyBorder="1" applyAlignment="1">
      <alignment horizontal="right" vertical="center" shrinkToFit="1"/>
    </xf>
    <xf numFmtId="41" fontId="19" fillId="0" borderId="6" xfId="0" applyNumberFormat="1" applyFont="1" applyFill="1" applyBorder="1" applyAlignment="1">
      <alignment horizontal="right" vertical="center" shrinkToFit="1"/>
    </xf>
    <xf numFmtId="3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1" fontId="19" fillId="0" borderId="2" xfId="0" applyNumberFormat="1" applyFont="1" applyFill="1" applyBorder="1" applyAlignment="1">
      <alignment horizontal="right" vertical="center" shrinkToFit="1"/>
    </xf>
    <xf numFmtId="41" fontId="19" fillId="0" borderId="2" xfId="0" applyNumberFormat="1" applyFont="1" applyBorder="1" applyAlignment="1">
      <alignment horizontal="right" vertical="center" shrinkToFit="1"/>
    </xf>
    <xf numFmtId="41" fontId="19" fillId="0" borderId="3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176" fontId="16" fillId="2" borderId="7" xfId="0" applyNumberFormat="1" applyFont="1" applyFill="1" applyBorder="1" applyAlignment="1">
      <alignment horizontal="center" vertical="center" shrinkToFit="1"/>
    </xf>
    <xf numFmtId="176" fontId="16" fillId="2" borderId="6" xfId="0" applyNumberFormat="1" applyFont="1" applyFill="1" applyBorder="1" applyAlignment="1">
      <alignment horizontal="center" vertical="center" shrinkToFit="1"/>
    </xf>
    <xf numFmtId="176" fontId="18" fillId="2" borderId="4" xfId="0" applyNumberFormat="1" applyFont="1" applyFill="1" applyBorder="1" applyAlignment="1">
      <alignment horizontal="center" vertical="center" shrinkToFit="1"/>
    </xf>
    <xf numFmtId="176" fontId="18" fillId="2" borderId="3" xfId="0" applyNumberFormat="1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wrapText="1"/>
    </xf>
    <xf numFmtId="3" fontId="143" fillId="0" borderId="7" xfId="0" applyNumberFormat="1" applyFont="1" applyFill="1" applyBorder="1" applyAlignment="1">
      <alignment horizontal="center" vertical="center" wrapText="1"/>
    </xf>
    <xf numFmtId="3" fontId="143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124" fillId="0" borderId="0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 wrapText="1" shrinkToFit="1"/>
    </xf>
    <xf numFmtId="3" fontId="16" fillId="2" borderId="2" xfId="0" applyNumberFormat="1" applyFont="1" applyFill="1" applyBorder="1" applyAlignment="1">
      <alignment horizontal="center" vertical="center" wrapText="1" shrinkToFit="1"/>
    </xf>
    <xf numFmtId="3" fontId="16" fillId="2" borderId="3" xfId="0" applyNumberFormat="1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1" fontId="33" fillId="0" borderId="0" xfId="0" applyNumberFormat="1" applyFont="1" applyFill="1" applyBorder="1" applyAlignment="1">
      <alignment horizontal="right" vertical="center" shrinkToFit="1"/>
    </xf>
    <xf numFmtId="41" fontId="144" fillId="29" borderId="8" xfId="0" applyNumberFormat="1" applyFont="1" applyFill="1" applyBorder="1" applyAlignment="1">
      <alignment horizontal="center" vertical="center" shrinkToFit="1"/>
    </xf>
    <xf numFmtId="41" fontId="130" fillId="29" borderId="8" xfId="0" applyNumberFormat="1" applyFont="1" applyFill="1" applyBorder="1" applyAlignment="1">
      <alignment horizontal="center" vertical="center" shrinkToFit="1"/>
    </xf>
    <xf numFmtId="0" fontId="16" fillId="2" borderId="11" xfId="0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0" fontId="16" fillId="2" borderId="9" xfId="0" applyNumberFormat="1" applyFont="1" applyFill="1" applyBorder="1" applyAlignment="1">
      <alignment horizontal="center" vertical="center" wrapText="1"/>
    </xf>
    <xf numFmtId="0" fontId="16" fillId="2" borderId="7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41" fontId="33" fillId="0" borderId="2" xfId="0" applyNumberFormat="1" applyFont="1" applyFill="1" applyBorder="1" applyAlignment="1">
      <alignment horizontal="right" vertical="center" shrinkToFit="1"/>
    </xf>
    <xf numFmtId="3" fontId="142" fillId="0" borderId="0" xfId="0" applyNumberFormat="1" applyFont="1" applyFill="1" applyBorder="1" applyAlignment="1">
      <alignment horizontal="center" vertical="center" wrapText="1" shrinkToFit="1"/>
    </xf>
    <xf numFmtId="3" fontId="18" fillId="2" borderId="5" xfId="0" applyNumberFormat="1" applyFont="1" applyFill="1" applyBorder="1" applyAlignment="1">
      <alignment horizontal="center" wrapText="1" shrinkToFit="1"/>
    </xf>
    <xf numFmtId="3" fontId="18" fillId="2" borderId="5" xfId="0" applyNumberFormat="1" applyFont="1" applyFill="1" applyBorder="1" applyAlignment="1">
      <alignment horizontal="center" wrapText="1"/>
    </xf>
    <xf numFmtId="3" fontId="18" fillId="2" borderId="7" xfId="0" applyNumberFormat="1" applyFont="1" applyFill="1" applyBorder="1" applyAlignment="1">
      <alignment horizontal="center" wrapText="1"/>
    </xf>
    <xf numFmtId="3" fontId="18" fillId="2" borderId="6" xfId="0" applyNumberFormat="1" applyFont="1" applyFill="1" applyBorder="1" applyAlignment="1">
      <alignment horizontal="center" wrapText="1"/>
    </xf>
    <xf numFmtId="176" fontId="18" fillId="2" borderId="5" xfId="0" quotePrefix="1" applyNumberFormat="1" applyFont="1" applyFill="1" applyBorder="1" applyAlignment="1">
      <alignment horizontal="center" wrapText="1" shrinkToFit="1"/>
    </xf>
    <xf numFmtId="3" fontId="7" fillId="0" borderId="7" xfId="0" applyNumberFormat="1" applyFont="1" applyFill="1" applyBorder="1" applyAlignment="1">
      <alignment horizontal="center" vertical="center" wrapText="1" shrinkToFit="1"/>
    </xf>
    <xf numFmtId="0" fontId="16" fillId="2" borderId="14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horizontal="center" vertical="center" wrapText="1"/>
    </xf>
    <xf numFmtId="3" fontId="142" fillId="0" borderId="0" xfId="0" applyNumberFormat="1" applyFont="1" applyFill="1" applyBorder="1" applyAlignment="1">
      <alignment horizontal="center" vertical="center" wrapText="1"/>
    </xf>
    <xf numFmtId="3" fontId="124" fillId="0" borderId="0" xfId="0" applyNumberFormat="1" applyFont="1" applyFill="1" applyBorder="1" applyAlignment="1">
      <alignment horizontal="center" vertical="center" shrinkToFit="1"/>
    </xf>
    <xf numFmtId="3" fontId="16" fillId="2" borderId="12" xfId="0" applyNumberFormat="1" applyFont="1" applyFill="1" applyBorder="1" applyAlignment="1">
      <alignment horizontal="center" vertical="center" shrinkToFit="1"/>
    </xf>
    <xf numFmtId="3" fontId="16" fillId="2" borderId="14" xfId="0" applyNumberFormat="1" applyFont="1" applyFill="1" applyBorder="1" applyAlignment="1">
      <alignment horizontal="center" vertical="center" shrinkToFit="1"/>
    </xf>
    <xf numFmtId="3" fontId="16" fillId="2" borderId="13" xfId="0" applyNumberFormat="1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top" wrapText="1" shrinkToFit="1"/>
    </xf>
    <xf numFmtId="3" fontId="16" fillId="2" borderId="5" xfId="0" applyNumberFormat="1" applyFont="1" applyFill="1" applyBorder="1" applyAlignment="1">
      <alignment horizontal="center" vertical="top" wrapText="1" shrinkToFit="1"/>
    </xf>
    <xf numFmtId="3" fontId="16" fillId="2" borderId="0" xfId="0" applyNumberFormat="1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8" fillId="2" borderId="8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41" fontId="20" fillId="0" borderId="8" xfId="0" applyNumberFormat="1" applyFont="1" applyFill="1" applyBorder="1" applyAlignment="1">
      <alignment horizontal="right" vertical="center" shrinkToFit="1"/>
    </xf>
    <xf numFmtId="41" fontId="20" fillId="0" borderId="9" xfId="0" applyNumberFormat="1" applyFont="1" applyFill="1" applyBorder="1" applyAlignment="1">
      <alignment horizontal="right" vertical="center" shrinkToFit="1"/>
    </xf>
    <xf numFmtId="0" fontId="18" fillId="2" borderId="1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 wrapText="1"/>
    </xf>
    <xf numFmtId="193" fontId="24" fillId="29" borderId="4" xfId="0" applyNumberFormat="1" applyFont="1" applyFill="1" applyBorder="1" applyAlignment="1">
      <alignment horizontal="center" vertical="center" shrinkToFit="1"/>
    </xf>
    <xf numFmtId="193" fontId="24" fillId="29" borderId="2" xfId="0" applyNumberFormat="1" applyFont="1" applyFill="1" applyBorder="1" applyAlignment="1">
      <alignment horizontal="center" vertical="center" shrinkToFit="1"/>
    </xf>
    <xf numFmtId="193" fontId="20" fillId="29" borderId="7" xfId="0" applyNumberFormat="1" applyFont="1" applyFill="1" applyBorder="1" applyAlignment="1">
      <alignment horizontal="center" vertical="center" shrinkToFit="1"/>
    </xf>
    <xf numFmtId="193" fontId="20" fillId="29" borderId="0" xfId="0" applyNumberFormat="1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/>
    </xf>
    <xf numFmtId="193" fontId="20" fillId="29" borderId="11" xfId="0" applyNumberFormat="1" applyFont="1" applyFill="1" applyBorder="1" applyAlignment="1">
      <alignment horizontal="center" vertical="center" shrinkToFit="1"/>
    </xf>
    <xf numFmtId="193" fontId="20" fillId="29" borderId="8" xfId="0" applyNumberFormat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wrapText="1"/>
    </xf>
    <xf numFmtId="0" fontId="6" fillId="0" borderId="0" xfId="410" applyFont="1" applyAlignment="1">
      <alignment horizontal="center"/>
    </xf>
    <xf numFmtId="0" fontId="8" fillId="0" borderId="0" xfId="410" applyFont="1" applyAlignment="1">
      <alignment horizontal="center" vertical="center"/>
    </xf>
    <xf numFmtId="0" fontId="12" fillId="0" borderId="0" xfId="410" applyFont="1" applyAlignment="1">
      <alignment horizontal="center"/>
    </xf>
    <xf numFmtId="0" fontId="13" fillId="0" borderId="0" xfId="410" applyFont="1" applyBorder="1" applyAlignment="1">
      <alignment horizontal="right"/>
    </xf>
    <xf numFmtId="0" fontId="2" fillId="0" borderId="0" xfId="410" applyFont="1" applyBorder="1" applyAlignment="1">
      <alignment horizontal="right"/>
    </xf>
    <xf numFmtId="0" fontId="16" fillId="2" borderId="2" xfId="410" applyFont="1" applyFill="1" applyBorder="1" applyAlignment="1">
      <alignment horizontal="center" vertical="center"/>
    </xf>
    <xf numFmtId="0" fontId="16" fillId="2" borderId="3" xfId="410" applyFont="1" applyFill="1" applyBorder="1" applyAlignment="1">
      <alignment horizontal="center" vertical="center"/>
    </xf>
    <xf numFmtId="0" fontId="16" fillId="2" borderId="12" xfId="410" applyFont="1" applyFill="1" applyBorder="1" applyAlignment="1">
      <alignment horizontal="center" vertical="center" wrapText="1"/>
    </xf>
    <xf numFmtId="0" fontId="16" fillId="2" borderId="14" xfId="410" applyFont="1" applyFill="1" applyBorder="1" applyAlignment="1">
      <alignment horizontal="center" vertical="center" wrapText="1"/>
    </xf>
    <xf numFmtId="0" fontId="16" fillId="2" borderId="13" xfId="410" applyFont="1" applyFill="1" applyBorder="1" applyAlignment="1">
      <alignment horizontal="center" vertical="center" wrapText="1"/>
    </xf>
    <xf numFmtId="176" fontId="16" fillId="2" borderId="0" xfId="410" quotePrefix="1" applyNumberFormat="1" applyFont="1" applyFill="1" applyBorder="1" applyAlignment="1">
      <alignment horizontal="center" vertical="center"/>
    </xf>
    <xf numFmtId="176" fontId="16" fillId="2" borderId="6" xfId="410" quotePrefix="1" applyNumberFormat="1" applyFont="1" applyFill="1" applyBorder="1" applyAlignment="1">
      <alignment horizontal="center" vertical="center"/>
    </xf>
    <xf numFmtId="0" fontId="18" fillId="2" borderId="12" xfId="410" quotePrefix="1" applyNumberFormat="1" applyFont="1" applyFill="1" applyBorder="1" applyAlignment="1">
      <alignment horizontal="center" vertical="center"/>
    </xf>
    <xf numFmtId="0" fontId="18" fillId="2" borderId="14" xfId="410" quotePrefix="1" applyNumberFormat="1" applyFont="1" applyFill="1" applyBorder="1" applyAlignment="1">
      <alignment horizontal="center" vertical="center"/>
    </xf>
    <xf numFmtId="0" fontId="18" fillId="2" borderId="13" xfId="410" quotePrefix="1" applyNumberFormat="1" applyFont="1" applyFill="1" applyBorder="1" applyAlignment="1">
      <alignment horizontal="center" vertical="center"/>
    </xf>
    <xf numFmtId="176" fontId="18" fillId="2" borderId="0" xfId="410" quotePrefix="1" applyNumberFormat="1" applyFont="1" applyFill="1" applyBorder="1" applyAlignment="1">
      <alignment horizontal="center" vertical="center"/>
    </xf>
    <xf numFmtId="176" fontId="18" fillId="2" borderId="6" xfId="410" quotePrefix="1" applyNumberFormat="1" applyFont="1" applyFill="1" applyBorder="1" applyAlignment="1">
      <alignment horizontal="center" vertical="center"/>
    </xf>
    <xf numFmtId="193" fontId="19" fillId="0" borderId="2" xfId="410" applyNumberFormat="1" applyFont="1" applyFill="1" applyBorder="1" applyAlignment="1">
      <alignment horizontal="right" vertical="center" shrinkToFit="1"/>
    </xf>
    <xf numFmtId="193" fontId="19" fillId="0" borderId="3" xfId="410" applyNumberFormat="1" applyFont="1" applyFill="1" applyBorder="1" applyAlignment="1">
      <alignment horizontal="right" vertical="center" shrinkToFit="1"/>
    </xf>
    <xf numFmtId="193" fontId="19" fillId="0" borderId="0" xfId="410" applyNumberFormat="1" applyFont="1" applyFill="1" applyBorder="1" applyAlignment="1">
      <alignment horizontal="right" vertical="center" shrinkToFit="1"/>
    </xf>
    <xf numFmtId="193" fontId="19" fillId="0" borderId="6" xfId="410" applyNumberFormat="1" applyFont="1" applyFill="1" applyBorder="1" applyAlignment="1">
      <alignment horizontal="right" vertical="center" shrinkToFit="1"/>
    </xf>
    <xf numFmtId="193" fontId="23" fillId="29" borderId="8" xfId="410" applyNumberFormat="1" applyFont="1" applyFill="1" applyBorder="1" applyAlignment="1">
      <alignment horizontal="right" vertical="center" shrinkToFit="1"/>
    </xf>
    <xf numFmtId="193" fontId="23" fillId="29" borderId="9" xfId="410" applyNumberFormat="1" applyFont="1" applyFill="1" applyBorder="1" applyAlignment="1">
      <alignment horizontal="right" vertical="center" shrinkToFit="1"/>
    </xf>
    <xf numFmtId="0" fontId="16" fillId="2" borderId="7" xfId="410" applyFont="1" applyFill="1" applyBorder="1" applyAlignment="1">
      <alignment horizontal="center" vertical="center" wrapText="1"/>
    </xf>
    <xf numFmtId="0" fontId="16" fillId="2" borderId="0" xfId="410" applyFont="1" applyFill="1" applyBorder="1" applyAlignment="1">
      <alignment horizontal="center" vertical="center" wrapText="1"/>
    </xf>
    <xf numFmtId="176" fontId="16" fillId="2" borderId="7" xfId="410" applyNumberFormat="1" applyFont="1" applyFill="1" applyBorder="1" applyAlignment="1">
      <alignment horizontal="center" vertical="center" wrapText="1"/>
    </xf>
    <xf numFmtId="176" fontId="16" fillId="2" borderId="6" xfId="410" applyNumberFormat="1" applyFont="1" applyFill="1" applyBorder="1" applyAlignment="1">
      <alignment horizontal="center" vertical="center"/>
    </xf>
    <xf numFmtId="0" fontId="18" fillId="2" borderId="11" xfId="410" applyFont="1" applyFill="1" applyBorder="1" applyAlignment="1">
      <alignment horizontal="center" vertical="center" wrapText="1"/>
    </xf>
    <xf numFmtId="0" fontId="18" fillId="2" borderId="8" xfId="410" applyFont="1" applyFill="1" applyBorder="1" applyAlignment="1">
      <alignment horizontal="center" vertical="center" wrapText="1"/>
    </xf>
    <xf numFmtId="0" fontId="18" fillId="2" borderId="9" xfId="410" applyFont="1" applyFill="1" applyBorder="1" applyAlignment="1">
      <alignment horizontal="center" vertical="center" wrapText="1"/>
    </xf>
    <xf numFmtId="176" fontId="18" fillId="2" borderId="11" xfId="410" applyNumberFormat="1" applyFont="1" applyFill="1" applyBorder="1" applyAlignment="1">
      <alignment horizontal="center" vertical="center" wrapText="1"/>
    </xf>
    <xf numFmtId="176" fontId="18" fillId="2" borderId="9" xfId="410" applyNumberFormat="1" applyFont="1" applyFill="1" applyBorder="1" applyAlignment="1">
      <alignment horizontal="center" vertical="center" wrapText="1"/>
    </xf>
    <xf numFmtId="0" fontId="16" fillId="2" borderId="1" xfId="410" applyFont="1" applyFill="1" applyBorder="1" applyAlignment="1">
      <alignment horizontal="center" vertical="center"/>
    </xf>
    <xf numFmtId="0" fontId="16" fillId="2" borderId="5" xfId="410" applyFont="1" applyFill="1" applyBorder="1" applyAlignment="1">
      <alignment horizontal="center" vertical="center"/>
    </xf>
    <xf numFmtId="0" fontId="18" fillId="2" borderId="8" xfId="410" applyNumberFormat="1" applyFont="1" applyFill="1" applyBorder="1" applyAlignment="1">
      <alignment horizontal="center" vertical="center"/>
    </xf>
    <xf numFmtId="0" fontId="18" fillId="2" borderId="8" xfId="410" quotePrefix="1" applyNumberFormat="1" applyFont="1" applyFill="1" applyBorder="1" applyAlignment="1">
      <alignment horizontal="center" vertical="center"/>
    </xf>
    <xf numFmtId="176" fontId="16" fillId="2" borderId="1" xfId="410" applyNumberFormat="1" applyFont="1" applyFill="1" applyBorder="1" applyAlignment="1">
      <alignment horizontal="center" vertical="center"/>
    </xf>
    <xf numFmtId="176" fontId="16" fillId="2" borderId="5" xfId="410" applyNumberFormat="1" applyFont="1" applyFill="1" applyBorder="1" applyAlignment="1">
      <alignment horizontal="center" vertical="center"/>
    </xf>
    <xf numFmtId="0" fontId="16" fillId="2" borderId="4" xfId="410" applyFont="1" applyFill="1" applyBorder="1" applyAlignment="1">
      <alignment horizontal="center" vertical="center"/>
    </xf>
    <xf numFmtId="41" fontId="156" fillId="29" borderId="11" xfId="410" applyNumberFormat="1" applyFont="1" applyFill="1" applyBorder="1" applyAlignment="1">
      <alignment horizontal="center" vertical="center"/>
    </xf>
    <xf numFmtId="41" fontId="23" fillId="29" borderId="8" xfId="410" applyNumberFormat="1" applyFont="1" applyFill="1" applyBorder="1" applyAlignment="1">
      <alignment horizontal="center" vertical="center"/>
    </xf>
    <xf numFmtId="0" fontId="13" fillId="0" borderId="0" xfId="410" applyFont="1" applyBorder="1" applyAlignment="1">
      <alignment horizontal="left" wrapText="1"/>
    </xf>
    <xf numFmtId="0" fontId="13" fillId="0" borderId="0" xfId="410" applyFont="1" applyBorder="1" applyAlignment="1">
      <alignment horizontal="left" vertical="center" wrapText="1"/>
    </xf>
    <xf numFmtId="0" fontId="18" fillId="2" borderId="7" xfId="410" applyFont="1" applyFill="1" applyBorder="1" applyAlignment="1">
      <alignment horizontal="center" vertical="center"/>
    </xf>
    <xf numFmtId="0" fontId="18" fillId="2" borderId="6" xfId="410" applyFont="1" applyFill="1" applyBorder="1" applyAlignment="1">
      <alignment horizontal="center" vertical="center"/>
    </xf>
    <xf numFmtId="41" fontId="19" fillId="0" borderId="2" xfId="410" applyNumberFormat="1" applyFont="1" applyFill="1" applyBorder="1" applyAlignment="1">
      <alignment horizontal="center" vertical="center" shrinkToFit="1"/>
    </xf>
    <xf numFmtId="41" fontId="19" fillId="0" borderId="0" xfId="410" applyNumberFormat="1" applyFont="1" applyFill="1" applyBorder="1" applyAlignment="1">
      <alignment horizontal="center" vertical="center" shrinkToFit="1"/>
    </xf>
    <xf numFmtId="41" fontId="19" fillId="0" borderId="0" xfId="410" applyNumberFormat="1" applyFont="1" applyFill="1" applyBorder="1" applyAlignment="1">
      <alignment horizontal="center" vertical="center"/>
    </xf>
    <xf numFmtId="0" fontId="6" fillId="0" borderId="0" xfId="410" applyFont="1" applyBorder="1" applyAlignment="1">
      <alignment horizontal="center"/>
    </xf>
    <xf numFmtId="0" fontId="10" fillId="0" borderId="0" xfId="410" applyFont="1" applyAlignment="1">
      <alignment horizontal="center" vertical="center"/>
    </xf>
    <xf numFmtId="0" fontId="12" fillId="0" borderId="0" xfId="410" applyFont="1" applyBorder="1" applyAlignment="1">
      <alignment horizontal="center"/>
    </xf>
    <xf numFmtId="0" fontId="10" fillId="0" borderId="0" xfId="410" applyFont="1" applyAlignment="1">
      <alignment horizontal="center"/>
    </xf>
    <xf numFmtId="0" fontId="16" fillId="2" borderId="4" xfId="410" applyFont="1" applyFill="1" applyBorder="1" applyAlignment="1">
      <alignment horizontal="center" vertical="center" wrapText="1"/>
    </xf>
    <xf numFmtId="0" fontId="16" fillId="2" borderId="2" xfId="410" applyFont="1" applyFill="1" applyBorder="1" applyAlignment="1">
      <alignment horizontal="center" vertical="center" wrapText="1"/>
    </xf>
    <xf numFmtId="0" fontId="16" fillId="2" borderId="3" xfId="410" applyFont="1" applyFill="1" applyBorder="1" applyAlignment="1">
      <alignment horizontal="center" vertical="center" wrapText="1"/>
    </xf>
    <xf numFmtId="0" fontId="13" fillId="0" borderId="2" xfId="410" applyFont="1" applyBorder="1" applyAlignment="1">
      <alignment vertical="center" wrapText="1"/>
    </xf>
    <xf numFmtId="0" fontId="13" fillId="0" borderId="2" xfId="410" applyNumberFormat="1" applyFont="1" applyBorder="1" applyAlignment="1">
      <alignment horizontal="left" vertical="center"/>
    </xf>
    <xf numFmtId="0" fontId="6" fillId="0" borderId="0" xfId="410" applyFont="1" applyBorder="1" applyAlignment="1">
      <alignment horizontal="left"/>
    </xf>
    <xf numFmtId="0" fontId="8" fillId="0" borderId="0" xfId="410" applyFont="1" applyAlignment="1">
      <alignment horizontal="center"/>
    </xf>
    <xf numFmtId="0" fontId="16" fillId="3" borderId="4" xfId="410" applyFont="1" applyFill="1" applyBorder="1" applyAlignment="1">
      <alignment horizontal="center" vertical="center"/>
    </xf>
    <xf numFmtId="0" fontId="16" fillId="3" borderId="3" xfId="410" applyFont="1" applyFill="1" applyBorder="1" applyAlignment="1">
      <alignment horizontal="center" vertical="center"/>
    </xf>
    <xf numFmtId="0" fontId="142" fillId="0" borderId="0" xfId="410" applyFont="1" applyAlignment="1">
      <alignment horizontal="center"/>
    </xf>
    <xf numFmtId="0" fontId="136" fillId="0" borderId="0" xfId="410" applyFont="1" applyAlignment="1">
      <alignment horizontal="center"/>
    </xf>
    <xf numFmtId="0" fontId="13" fillId="0" borderId="8" xfId="410" applyFont="1" applyBorder="1" applyAlignment="1">
      <alignment horizontal="right"/>
    </xf>
    <xf numFmtId="0" fontId="16" fillId="3" borderId="1" xfId="410" applyFont="1" applyFill="1" applyBorder="1" applyAlignment="1">
      <alignment horizontal="center" vertical="center"/>
    </xf>
    <xf numFmtId="0" fontId="16" fillId="3" borderId="5" xfId="410" applyFont="1" applyFill="1" applyBorder="1" applyAlignment="1">
      <alignment horizontal="center" vertical="center"/>
    </xf>
    <xf numFmtId="0" fontId="16" fillId="3" borderId="7" xfId="410" applyFont="1" applyFill="1" applyBorder="1" applyAlignment="1">
      <alignment horizontal="center" vertical="center"/>
    </xf>
    <xf numFmtId="0" fontId="16" fillId="3" borderId="6" xfId="410" applyFont="1" applyFill="1" applyBorder="1" applyAlignment="1">
      <alignment horizontal="center" vertical="center"/>
    </xf>
    <xf numFmtId="0" fontId="16" fillId="3" borderId="12" xfId="410" applyFont="1" applyFill="1" applyBorder="1" applyAlignment="1">
      <alignment horizontal="center" vertical="center"/>
    </xf>
    <xf numFmtId="0" fontId="16" fillId="3" borderId="14" xfId="410" applyFont="1" applyFill="1" applyBorder="1" applyAlignment="1">
      <alignment vertical="center"/>
    </xf>
    <xf numFmtId="0" fontId="16" fillId="3" borderId="13" xfId="410" applyFont="1" applyFill="1" applyBorder="1" applyAlignment="1">
      <alignment vertical="center"/>
    </xf>
    <xf numFmtId="0" fontId="16" fillId="3" borderId="7" xfId="410" applyFont="1" applyFill="1" applyBorder="1" applyAlignment="1">
      <alignment horizontal="center" vertical="center" shrinkToFit="1"/>
    </xf>
    <xf numFmtId="0" fontId="16" fillId="3" borderId="6" xfId="410" applyFont="1" applyFill="1" applyBorder="1" applyAlignment="1">
      <alignment horizontal="center" vertical="center" shrinkToFit="1"/>
    </xf>
    <xf numFmtId="0" fontId="16" fillId="3" borderId="2" xfId="410" applyFont="1" applyFill="1" applyBorder="1" applyAlignment="1">
      <alignment horizontal="center" vertical="center"/>
    </xf>
    <xf numFmtId="0" fontId="18" fillId="3" borderId="11" xfId="410" applyFont="1" applyFill="1" applyBorder="1" applyAlignment="1">
      <alignment horizontal="center" vertical="center"/>
    </xf>
    <xf numFmtId="0" fontId="18" fillId="3" borderId="9" xfId="410" applyFont="1" applyFill="1" applyBorder="1" applyAlignment="1">
      <alignment horizontal="center" vertical="center"/>
    </xf>
    <xf numFmtId="0" fontId="18" fillId="3" borderId="8" xfId="410" applyFont="1" applyFill="1" applyBorder="1" applyAlignment="1">
      <alignment horizontal="center" vertical="center"/>
    </xf>
    <xf numFmtId="0" fontId="16" fillId="3" borderId="1" xfId="410" applyFont="1" applyFill="1" applyBorder="1" applyAlignment="1">
      <alignment horizontal="center" vertical="center" wrapText="1" shrinkToFit="1"/>
    </xf>
    <xf numFmtId="0" fontId="16" fillId="3" borderId="5" xfId="410" applyFont="1" applyFill="1" applyBorder="1" applyAlignment="1">
      <alignment horizontal="center" vertical="center" wrapText="1" shrinkToFit="1"/>
    </xf>
    <xf numFmtId="0" fontId="18" fillId="3" borderId="5" xfId="410" applyFont="1" applyFill="1" applyBorder="1" applyAlignment="1">
      <alignment horizontal="center" vertical="center"/>
    </xf>
    <xf numFmtId="0" fontId="18" fillId="3" borderId="11" xfId="410" applyFont="1" applyFill="1" applyBorder="1" applyAlignment="1">
      <alignment horizontal="center" vertical="center" shrinkToFit="1"/>
    </xf>
    <xf numFmtId="0" fontId="18" fillId="3" borderId="9" xfId="410" applyFont="1" applyFill="1" applyBorder="1" applyAlignment="1">
      <alignment horizontal="center" vertical="center" shrinkToFit="1"/>
    </xf>
    <xf numFmtId="0" fontId="18" fillId="3" borderId="8" xfId="410" applyFont="1" applyFill="1" applyBorder="1"/>
    <xf numFmtId="0" fontId="18" fillId="3" borderId="9" xfId="410" applyFont="1" applyFill="1" applyBorder="1"/>
    <xf numFmtId="0" fontId="16" fillId="3" borderId="11" xfId="410" applyFont="1" applyFill="1" applyBorder="1" applyAlignment="1">
      <alignment horizontal="center" vertical="center"/>
    </xf>
    <xf numFmtId="0" fontId="16" fillId="3" borderId="8" xfId="410" applyFont="1" applyFill="1" applyBorder="1" applyAlignment="1">
      <alignment horizontal="center" vertical="center"/>
    </xf>
    <xf numFmtId="0" fontId="16" fillId="3" borderId="9" xfId="410" applyFont="1" applyFill="1" applyBorder="1" applyAlignment="1">
      <alignment horizontal="center" vertical="center"/>
    </xf>
    <xf numFmtId="0" fontId="16" fillId="3" borderId="4" xfId="410" applyFont="1" applyFill="1" applyBorder="1" applyAlignment="1">
      <alignment horizontal="center" vertical="center" shrinkToFit="1"/>
    </xf>
    <xf numFmtId="0" fontId="16" fillId="3" borderId="3" xfId="410" applyFont="1" applyFill="1" applyBorder="1" applyAlignment="1">
      <alignment horizontal="center" vertical="center" shrinkToFit="1"/>
    </xf>
    <xf numFmtId="0" fontId="16" fillId="3" borderId="2" xfId="410" applyFont="1" applyFill="1" applyBorder="1"/>
    <xf numFmtId="0" fontId="16" fillId="3" borderId="3" xfId="410" applyFont="1" applyFill="1" applyBorder="1"/>
    <xf numFmtId="178" fontId="37" fillId="0" borderId="2" xfId="410" applyNumberFormat="1" applyFont="1" applyFill="1" applyBorder="1" applyAlignment="1">
      <alignment horizontal="right" vertical="center" shrinkToFit="1"/>
    </xf>
    <xf numFmtId="0" fontId="16" fillId="3" borderId="4" xfId="410" applyFont="1" applyFill="1" applyBorder="1" applyAlignment="1">
      <alignment horizontal="center" vertical="center" wrapText="1" shrinkToFit="1"/>
    </xf>
    <xf numFmtId="0" fontId="16" fillId="3" borderId="7" xfId="410" applyFont="1" applyFill="1" applyBorder="1"/>
    <xf numFmtId="0" fontId="16" fillId="3" borderId="6" xfId="410" applyFont="1" applyFill="1" applyBorder="1"/>
    <xf numFmtId="178" fontId="37" fillId="0" borderId="0" xfId="410" applyNumberFormat="1" applyFont="1" applyFill="1" applyBorder="1" applyAlignment="1">
      <alignment horizontal="right" vertical="center" shrinkToFit="1"/>
    </xf>
    <xf numFmtId="178" fontId="110" fillId="0" borderId="8" xfId="410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6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65" fillId="0" borderId="0" xfId="0" applyFont="1" applyBorder="1" applyAlignment="1">
      <alignment horizontal="left" wrapText="1"/>
    </xf>
    <xf numFmtId="0" fontId="165" fillId="0" borderId="0" xfId="0" applyFont="1" applyBorder="1" applyAlignment="1">
      <alignment horizontal="left"/>
    </xf>
    <xf numFmtId="0" fontId="16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26" fillId="0" borderId="0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177" fontId="169" fillId="2" borderId="0" xfId="0" applyNumberFormat="1" applyFont="1" applyFill="1" applyBorder="1" applyAlignment="1">
      <alignment horizontal="center" vertical="center"/>
    </xf>
    <xf numFmtId="177" fontId="170" fillId="2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1" fontId="19" fillId="0" borderId="2" xfId="0" applyNumberFormat="1" applyFont="1" applyFill="1" applyBorder="1" applyAlignment="1">
      <alignment horizontal="right" vertical="center" wrapText="1" shrinkToFit="1"/>
    </xf>
    <xf numFmtId="41" fontId="19" fillId="0" borderId="3" xfId="0" applyNumberFormat="1" applyFont="1" applyFill="1" applyBorder="1" applyAlignment="1">
      <alignment horizontal="right" vertical="center" wrapText="1" shrinkToFit="1"/>
    </xf>
    <xf numFmtId="41" fontId="19" fillId="0" borderId="0" xfId="0" applyNumberFormat="1" applyFont="1" applyFill="1" applyBorder="1" applyAlignment="1">
      <alignment horizontal="right" vertical="center" wrapText="1" shrinkToFit="1"/>
    </xf>
    <xf numFmtId="41" fontId="19" fillId="0" borderId="6" xfId="0" applyNumberFormat="1" applyFont="1" applyFill="1" applyBorder="1" applyAlignment="1">
      <alignment horizontal="right" vertical="center" wrapText="1" shrinkToFit="1"/>
    </xf>
    <xf numFmtId="0" fontId="18" fillId="2" borderId="1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1" fontId="19" fillId="29" borderId="8" xfId="0" applyNumberFormat="1" applyFont="1" applyFill="1" applyBorder="1" applyAlignment="1">
      <alignment horizontal="right" vertical="center" wrapText="1" shrinkToFit="1"/>
    </xf>
    <xf numFmtId="41" fontId="19" fillId="29" borderId="9" xfId="0" applyNumberFormat="1" applyFont="1" applyFill="1" applyBorder="1" applyAlignment="1">
      <alignment horizontal="right" vertical="center" wrapText="1" shrinkToFit="1"/>
    </xf>
    <xf numFmtId="176" fontId="16" fillId="2" borderId="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right" vertical="center" wrapText="1" shrinkToFit="1"/>
    </xf>
    <xf numFmtId="0" fontId="20" fillId="0" borderId="3" xfId="0" applyFont="1" applyFill="1" applyBorder="1" applyAlignment="1">
      <alignment horizontal="right" vertical="center" wrapText="1" shrinkToFit="1"/>
    </xf>
    <xf numFmtId="0" fontId="20" fillId="0" borderId="0" xfId="0" applyFont="1" applyFill="1" applyBorder="1" applyAlignment="1">
      <alignment horizontal="right" vertical="center" wrapText="1" shrinkToFit="1"/>
    </xf>
    <xf numFmtId="0" fontId="20" fillId="0" borderId="6" xfId="0" applyFont="1" applyFill="1" applyBorder="1" applyAlignment="1">
      <alignment horizontal="right" vertical="center" wrapText="1" shrinkToFit="1"/>
    </xf>
    <xf numFmtId="0" fontId="16" fillId="3" borderId="5" xfId="0" applyNumberFormat="1" applyFont="1" applyFill="1" applyBorder="1" applyAlignment="1">
      <alignment horizontal="center" vertical="center"/>
    </xf>
    <xf numFmtId="0" fontId="16" fillId="3" borderId="5" xfId="0" quotePrefix="1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 shrinkToFit="1"/>
    </xf>
    <xf numFmtId="0" fontId="16" fillId="3" borderId="0" xfId="0" applyFont="1" applyFill="1" applyBorder="1" applyAlignment="1">
      <alignment horizontal="center" vertical="center" wrapText="1" shrinkToFit="1"/>
    </xf>
    <xf numFmtId="0" fontId="16" fillId="3" borderId="6" xfId="0" applyFont="1" applyFill="1" applyBorder="1" applyAlignment="1">
      <alignment horizontal="center" vertical="center" wrapText="1" shrinkToFit="1"/>
    </xf>
    <xf numFmtId="0" fontId="16" fillId="0" borderId="3" xfId="0" applyFont="1" applyBorder="1"/>
    <xf numFmtId="0" fontId="18" fillId="0" borderId="6" xfId="0" applyFont="1" applyBorder="1"/>
    <xf numFmtId="0" fontId="16" fillId="2" borderId="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41" fontId="20" fillId="0" borderId="2" xfId="0" applyNumberFormat="1" applyFont="1" applyFill="1" applyBorder="1" applyAlignment="1">
      <alignment horizontal="right" vertical="center" wrapText="1" shrinkToFit="1"/>
    </xf>
    <xf numFmtId="41" fontId="20" fillId="0" borderId="3" xfId="0" applyNumberFormat="1" applyFont="1" applyFill="1" applyBorder="1" applyAlignment="1">
      <alignment horizontal="right" vertical="center" wrapText="1" shrinkToFit="1"/>
    </xf>
    <xf numFmtId="41" fontId="20" fillId="0" borderId="0" xfId="0" applyNumberFormat="1" applyFont="1" applyFill="1" applyBorder="1" applyAlignment="1">
      <alignment horizontal="right" vertical="center" wrapText="1" shrinkToFit="1"/>
    </xf>
    <xf numFmtId="41" fontId="20" fillId="0" borderId="6" xfId="0" applyNumberFormat="1" applyFont="1" applyFill="1" applyBorder="1" applyAlignment="1">
      <alignment horizontal="right" vertical="center" wrapText="1" shrinkToFit="1"/>
    </xf>
    <xf numFmtId="41" fontId="24" fillId="29" borderId="8" xfId="0" applyNumberFormat="1" applyFont="1" applyFill="1" applyBorder="1" applyAlignment="1">
      <alignment horizontal="right" vertical="center" wrapText="1" shrinkToFit="1"/>
    </xf>
    <xf numFmtId="41" fontId="20" fillId="29" borderId="8" xfId="0" applyNumberFormat="1" applyFont="1" applyFill="1" applyBorder="1" applyAlignment="1">
      <alignment horizontal="right" vertical="center" wrapText="1" shrinkToFit="1"/>
    </xf>
    <xf numFmtId="0" fontId="16" fillId="0" borderId="3" xfId="0" applyFont="1" applyBorder="1" applyAlignment="1">
      <alignment horizontal="center" vertical="center"/>
    </xf>
    <xf numFmtId="0" fontId="165" fillId="0" borderId="2" xfId="0" applyFont="1" applyBorder="1" applyAlignment="1">
      <alignment horizontal="left" wrapText="1"/>
    </xf>
    <xf numFmtId="0" fontId="18" fillId="2" borderId="11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176" fontId="16" fillId="3" borderId="1" xfId="0" applyNumberFormat="1" applyFont="1" applyFill="1" applyBorder="1" applyAlignment="1">
      <alignment horizontal="center" vertical="center" wrapText="1"/>
    </xf>
    <xf numFmtId="176" fontId="16" fillId="3" borderId="5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5" fillId="0" borderId="0" xfId="0" applyFont="1" applyFill="1" applyBorder="1" applyAlignment="1">
      <alignment horizontal="left" vertical="center" wrapText="1"/>
    </xf>
    <xf numFmtId="1" fontId="18" fillId="2" borderId="11" xfId="0" applyNumberFormat="1" applyFont="1" applyFill="1" applyBorder="1" applyAlignment="1">
      <alignment horizontal="center" vertical="center"/>
    </xf>
    <xf numFmtId="1" fontId="18" fillId="2" borderId="8" xfId="0" applyNumberFormat="1" applyFont="1" applyFill="1" applyBorder="1" applyAlignment="1">
      <alignment horizontal="center" vertical="center"/>
    </xf>
    <xf numFmtId="1" fontId="18" fillId="2" borderId="9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Border="1" applyAlignment="1">
      <alignment horizontal="right"/>
    </xf>
    <xf numFmtId="1" fontId="16" fillId="2" borderId="4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1" fontId="16" fillId="2" borderId="7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18" fillId="2" borderId="11" xfId="0" applyNumberFormat="1" applyFont="1" applyFill="1" applyBorder="1" applyAlignment="1">
      <alignment horizontal="center" vertical="center" wrapText="1"/>
    </xf>
    <xf numFmtId="1" fontId="18" fillId="2" borderId="9" xfId="0" applyNumberFormat="1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  <xf numFmtId="1" fontId="16" fillId="2" borderId="11" xfId="0" applyNumberFormat="1" applyFont="1" applyFill="1" applyBorder="1" applyAlignment="1">
      <alignment horizontal="center" vertical="center" wrapText="1"/>
    </xf>
    <xf numFmtId="1" fontId="16" fillId="2" borderId="8" xfId="0" applyNumberFormat="1" applyFont="1" applyFill="1" applyBorder="1" applyAlignment="1">
      <alignment horizontal="center" vertical="center" wrapText="1"/>
    </xf>
    <xf numFmtId="1" fontId="18" fillId="2" borderId="7" xfId="0" applyNumberFormat="1" applyFont="1" applyFill="1" applyBorder="1" applyAlignment="1">
      <alignment horizontal="center" vertical="center"/>
    </xf>
    <xf numFmtId="1" fontId="18" fillId="2" borderId="6" xfId="0" applyNumberFormat="1" applyFont="1" applyFill="1" applyBorder="1" applyAlignment="1">
      <alignment horizontal="center" vertical="center"/>
    </xf>
    <xf numFmtId="1" fontId="18" fillId="2" borderId="7" xfId="0" applyNumberFormat="1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wrapText="1"/>
    </xf>
    <xf numFmtId="193" fontId="19" fillId="0" borderId="2" xfId="0" applyNumberFormat="1" applyFont="1" applyFill="1" applyBorder="1" applyAlignment="1">
      <alignment horizontal="right" vertical="center"/>
    </xf>
    <xf numFmtId="193" fontId="19" fillId="0" borderId="2" xfId="0" applyNumberFormat="1" applyFont="1" applyFill="1" applyBorder="1" applyAlignment="1">
      <alignment horizontal="center" vertical="center"/>
    </xf>
    <xf numFmtId="193" fontId="19" fillId="0" borderId="3" xfId="0" applyNumberFormat="1" applyFont="1" applyFill="1" applyBorder="1" applyAlignment="1">
      <alignment horizontal="center" vertical="center"/>
    </xf>
    <xf numFmtId="193" fontId="19" fillId="0" borderId="0" xfId="0" applyNumberFormat="1" applyFont="1" applyFill="1" applyBorder="1" applyAlignment="1">
      <alignment horizontal="right" vertical="center"/>
    </xf>
    <xf numFmtId="193" fontId="19" fillId="0" borderId="0" xfId="0" applyNumberFormat="1" applyFont="1" applyFill="1" applyBorder="1" applyAlignment="1">
      <alignment horizontal="center" vertical="center"/>
    </xf>
    <xf numFmtId="193" fontId="19" fillId="0" borderId="6" xfId="0" applyNumberFormat="1" applyFont="1" applyFill="1" applyBorder="1" applyAlignment="1">
      <alignment horizontal="center" vertical="center"/>
    </xf>
    <xf numFmtId="0" fontId="23" fillId="29" borderId="8" xfId="0" quotePrefix="1" applyNumberFormat="1" applyFont="1" applyFill="1" applyBorder="1" applyAlignment="1">
      <alignment horizontal="right" vertical="center"/>
    </xf>
    <xf numFmtId="0" fontId="23" fillId="29" borderId="8" xfId="0" quotePrefix="1" applyNumberFormat="1" applyFont="1" applyFill="1" applyBorder="1" applyAlignment="1">
      <alignment horizontal="center" vertical="center"/>
    </xf>
    <xf numFmtId="178" fontId="23" fillId="29" borderId="8" xfId="408" quotePrefix="1" applyNumberFormat="1" applyFont="1" applyFill="1" applyBorder="1" applyAlignment="1">
      <alignment horizontal="center" vertical="center"/>
    </xf>
    <xf numFmtId="178" fontId="23" fillId="29" borderId="9" xfId="408" quotePrefix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" fontId="16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" fontId="36" fillId="0" borderId="0" xfId="0" applyNumberFormat="1" applyFont="1" applyBorder="1" applyAlignment="1">
      <alignment horizontal="center"/>
    </xf>
    <xf numFmtId="1" fontId="16" fillId="2" borderId="7" xfId="0" applyNumberFormat="1" applyFont="1" applyFill="1" applyBorder="1" applyAlignment="1">
      <alignment horizontal="center" vertical="center" wrapText="1"/>
    </xf>
    <xf numFmtId="1" fontId="16" fillId="2" borderId="6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Border="1" applyAlignment="1">
      <alignment horizontal="center" vertical="center" wrapText="1"/>
    </xf>
    <xf numFmtId="1" fontId="16" fillId="2" borderId="11" xfId="0" applyNumberFormat="1" applyFont="1" applyFill="1" applyBorder="1" applyAlignment="1">
      <alignment horizontal="center" vertical="center"/>
    </xf>
    <xf numFmtId="1" fontId="16" fillId="2" borderId="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1" fontId="18" fillId="2" borderId="0" xfId="0" applyNumberFormat="1" applyFont="1" applyFill="1" applyBorder="1" applyAlignment="1">
      <alignment horizontal="center" vertical="center" wrapText="1"/>
    </xf>
    <xf numFmtId="41" fontId="20" fillId="0" borderId="2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/>
    </xf>
    <xf numFmtId="41" fontId="24" fillId="29" borderId="8" xfId="0" applyNumberFormat="1" applyFont="1" applyFill="1" applyBorder="1" applyAlignment="1">
      <alignment horizontal="center" vertical="center"/>
    </xf>
    <xf numFmtId="176" fontId="16" fillId="2" borderId="5" xfId="0" quotePrefix="1" applyNumberFormat="1" applyFont="1" applyFill="1" applyBorder="1" applyAlignment="1">
      <alignment horizontal="center" vertical="center"/>
    </xf>
    <xf numFmtId="1" fontId="16" fillId="2" borderId="8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" fontId="18" fillId="2" borderId="10" xfId="0" applyNumberFormat="1" applyFont="1" applyFill="1" applyBorder="1" applyAlignment="1">
      <alignment horizontal="center" vertical="center"/>
    </xf>
    <xf numFmtId="193" fontId="37" fillId="0" borderId="2" xfId="0" applyNumberFormat="1" applyFont="1" applyFill="1" applyBorder="1" applyAlignment="1">
      <alignment horizontal="right" vertical="center" shrinkToFit="1"/>
    </xf>
    <xf numFmtId="0" fontId="0" fillId="0" borderId="8" xfId="0" applyFont="1" applyBorder="1" applyAlignment="1">
      <alignment horizontal="center"/>
    </xf>
    <xf numFmtId="193" fontId="37" fillId="0" borderId="0" xfId="0" applyNumberFormat="1" applyFont="1" applyFill="1" applyBorder="1" applyAlignment="1">
      <alignment horizontal="right" vertical="center" shrinkToFit="1"/>
    </xf>
    <xf numFmtId="196" fontId="16" fillId="2" borderId="11" xfId="0" applyNumberFormat="1" applyFont="1" applyFill="1" applyBorder="1" applyAlignment="1">
      <alignment horizontal="center" vertical="center"/>
    </xf>
    <xf numFmtId="196" fontId="16" fillId="2" borderId="8" xfId="0" applyNumberFormat="1" applyFont="1" applyFill="1" applyBorder="1" applyAlignment="1">
      <alignment horizontal="center" vertical="center"/>
    </xf>
    <xf numFmtId="196" fontId="16" fillId="2" borderId="9" xfId="0" applyNumberFormat="1" applyFont="1" applyFill="1" applyBorder="1" applyAlignment="1">
      <alignment horizontal="center" vertical="center"/>
    </xf>
    <xf numFmtId="193" fontId="110" fillId="29" borderId="8" xfId="0" applyNumberFormat="1" applyFont="1" applyFill="1" applyBorder="1" applyAlignment="1">
      <alignment horizontal="right" vertical="center" shrinkToFit="1"/>
    </xf>
    <xf numFmtId="0" fontId="16" fillId="2" borderId="1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193" fontId="37" fillId="0" borderId="3" xfId="0" applyNumberFormat="1" applyFont="1" applyFill="1" applyBorder="1" applyAlignment="1">
      <alignment horizontal="right" vertical="center" shrinkToFit="1"/>
    </xf>
    <xf numFmtId="193" fontId="37" fillId="0" borderId="6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left" vertical="center" wrapText="1"/>
    </xf>
    <xf numFmtId="193" fontId="110" fillId="29" borderId="9" xfId="0" applyNumberFormat="1" applyFont="1" applyFill="1" applyBorder="1" applyAlignment="1">
      <alignment horizontal="right" vertical="center" shrinkToFit="1"/>
    </xf>
    <xf numFmtId="0" fontId="179" fillId="0" borderId="0" xfId="0" applyFont="1" applyBorder="1" applyAlignment="1">
      <alignment horizontal="center"/>
    </xf>
    <xf numFmtId="0" fontId="180" fillId="0" borderId="0" xfId="0" applyFont="1" applyBorder="1" applyAlignment="1">
      <alignment horizont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1" fontId="18" fillId="2" borderId="8" xfId="0" applyNumberFormat="1" applyFont="1" applyFill="1" applyBorder="1" applyAlignment="1">
      <alignment horizontal="center" vertical="center" wrapText="1"/>
    </xf>
    <xf numFmtId="1" fontId="16" fillId="2" borderId="11" xfId="0" quotePrefix="1" applyNumberFormat="1" applyFont="1" applyFill="1" applyBorder="1" applyAlignment="1">
      <alignment horizontal="center" vertical="center"/>
    </xf>
    <xf numFmtId="1" fontId="16" fillId="2" borderId="8" xfId="0" quotePrefix="1" applyNumberFormat="1" applyFont="1" applyFill="1" applyBorder="1" applyAlignment="1">
      <alignment horizontal="center" vertical="center"/>
    </xf>
    <xf numFmtId="1" fontId="16" fillId="2" borderId="9" xfId="0" quotePrefix="1" applyNumberFormat="1" applyFont="1" applyFill="1" applyBorder="1" applyAlignment="1">
      <alignment horizontal="center" vertical="center"/>
    </xf>
    <xf numFmtId="1" fontId="127" fillId="2" borderId="4" xfId="0" applyNumberFormat="1" applyFont="1" applyFill="1" applyBorder="1" applyAlignment="1">
      <alignment horizontal="center" vertical="center"/>
    </xf>
    <xf numFmtId="1" fontId="127" fillId="2" borderId="3" xfId="0" applyNumberFormat="1" applyFont="1" applyFill="1" applyBorder="1" applyAlignment="1">
      <alignment horizontal="center" vertical="center"/>
    </xf>
    <xf numFmtId="41" fontId="20" fillId="0" borderId="2" xfId="414" applyFont="1" applyFill="1" applyBorder="1" applyAlignment="1">
      <alignment horizontal="center" vertical="center" shrinkToFit="1"/>
    </xf>
    <xf numFmtId="41" fontId="20" fillId="0" borderId="3" xfId="414" applyFont="1" applyFill="1" applyBorder="1" applyAlignment="1">
      <alignment horizontal="center" vertical="center" shrinkToFit="1"/>
    </xf>
    <xf numFmtId="41" fontId="24" fillId="29" borderId="8" xfId="414" applyFont="1" applyFill="1" applyBorder="1" applyAlignment="1">
      <alignment horizontal="center" vertical="center" shrinkToFit="1"/>
    </xf>
    <xf numFmtId="41" fontId="24" fillId="29" borderId="9" xfId="414" applyFont="1" applyFill="1" applyBorder="1" applyAlignment="1">
      <alignment horizontal="center" vertical="center" shrinkToFit="1"/>
    </xf>
    <xf numFmtId="1" fontId="18" fillId="2" borderId="11" xfId="0" quotePrefix="1" applyNumberFormat="1" applyFont="1" applyFill="1" applyBorder="1" applyAlignment="1">
      <alignment horizontal="center" vertical="center"/>
    </xf>
    <xf numFmtId="1" fontId="18" fillId="2" borderId="8" xfId="0" quotePrefix="1" applyNumberFormat="1" applyFont="1" applyFill="1" applyBorder="1" applyAlignment="1">
      <alignment horizontal="center" vertical="center"/>
    </xf>
    <xf numFmtId="1" fontId="18" fillId="2" borderId="9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" fontId="16" fillId="2" borderId="12" xfId="0" applyNumberFormat="1" applyFont="1" applyFill="1" applyBorder="1" applyAlignment="1">
      <alignment horizontal="center" vertical="center"/>
    </xf>
    <xf numFmtId="1" fontId="16" fillId="2" borderId="14" xfId="0" applyNumberFormat="1" applyFont="1" applyFill="1" applyBorder="1" applyAlignment="1">
      <alignment horizontal="center" vertical="center"/>
    </xf>
    <xf numFmtId="1" fontId="16" fillId="2" borderId="13" xfId="0" applyNumberFormat="1" applyFont="1" applyFill="1" applyBorder="1" applyAlignment="1">
      <alignment horizontal="center" vertical="center"/>
    </xf>
    <xf numFmtId="0" fontId="2" fillId="0" borderId="0" xfId="410" applyFont="1" applyBorder="1" applyAlignment="1">
      <alignment horizontal="center" vertical="center"/>
    </xf>
    <xf numFmtId="0" fontId="13" fillId="0" borderId="8" xfId="410" applyFont="1" applyBorder="1" applyAlignment="1">
      <alignment horizontal="right" vertical="center"/>
    </xf>
    <xf numFmtId="0" fontId="8" fillId="0" borderId="0" xfId="410" applyFont="1" applyBorder="1" applyAlignment="1">
      <alignment horizontal="center"/>
    </xf>
    <xf numFmtId="0" fontId="8" fillId="0" borderId="0" xfId="410" applyFont="1" applyBorder="1" applyAlignment="1">
      <alignment horizontal="center" vertical="center"/>
    </xf>
    <xf numFmtId="0" fontId="124" fillId="2" borderId="4" xfId="410" applyFont="1" applyFill="1" applyBorder="1" applyAlignment="1">
      <alignment horizontal="center" vertical="center"/>
    </xf>
    <xf numFmtId="0" fontId="124" fillId="2" borderId="2" xfId="410" applyFont="1" applyFill="1" applyBorder="1" applyAlignment="1">
      <alignment horizontal="center" vertical="center"/>
    </xf>
    <xf numFmtId="0" fontId="124" fillId="2" borderId="3" xfId="410" applyFont="1" applyFill="1" applyBorder="1" applyAlignment="1">
      <alignment horizontal="center" vertical="center"/>
    </xf>
    <xf numFmtId="0" fontId="16" fillId="2" borderId="12" xfId="410" applyFont="1" applyFill="1" applyBorder="1" applyAlignment="1">
      <alignment horizontal="center" vertical="center"/>
    </xf>
    <xf numFmtId="0" fontId="16" fillId="2" borderId="14" xfId="410" applyFont="1" applyFill="1" applyBorder="1" applyAlignment="1">
      <alignment horizontal="center" vertical="center"/>
    </xf>
    <xf numFmtId="0" fontId="16" fillId="2" borderId="13" xfId="410" applyFont="1" applyFill="1" applyBorder="1" applyAlignment="1">
      <alignment horizontal="center" vertical="center"/>
    </xf>
    <xf numFmtId="0" fontId="142" fillId="2" borderId="1" xfId="410" applyFont="1" applyFill="1" applyBorder="1" applyAlignment="1">
      <alignment horizontal="center" vertical="center" wrapText="1"/>
    </xf>
    <xf numFmtId="0" fontId="6" fillId="0" borderId="10" xfId="410" applyFont="1" applyBorder="1" applyAlignment="1">
      <alignment horizontal="center" vertical="center"/>
    </xf>
    <xf numFmtId="0" fontId="143" fillId="2" borderId="1" xfId="410" applyFont="1" applyFill="1" applyBorder="1" applyAlignment="1">
      <alignment horizontal="center" vertical="center" wrapText="1"/>
    </xf>
    <xf numFmtId="0" fontId="143" fillId="0" borderId="10" xfId="410" applyFont="1" applyBorder="1" applyAlignment="1">
      <alignment horizontal="center" vertical="center"/>
    </xf>
    <xf numFmtId="0" fontId="6" fillId="0" borderId="10" xfId="410" applyFont="1" applyBorder="1" applyAlignment="1"/>
    <xf numFmtId="0" fontId="124" fillId="2" borderId="7" xfId="410" applyFont="1" applyFill="1" applyBorder="1" applyAlignment="1">
      <alignment horizontal="center" vertical="center" wrapText="1"/>
    </xf>
    <xf numFmtId="0" fontId="6" fillId="0" borderId="11" xfId="410" applyFont="1" applyBorder="1" applyAlignment="1">
      <alignment horizontal="center" vertical="center"/>
    </xf>
    <xf numFmtId="41" fontId="37" fillId="0" borderId="14" xfId="413" applyFont="1" applyBorder="1" applyAlignment="1">
      <alignment horizontal="center" vertical="center"/>
    </xf>
    <xf numFmtId="41" fontId="37" fillId="0" borderId="13" xfId="413" applyFont="1" applyBorder="1" applyAlignment="1">
      <alignment horizontal="center" vertical="center"/>
    </xf>
    <xf numFmtId="0" fontId="18" fillId="3" borderId="11" xfId="410" applyFont="1" applyFill="1" applyBorder="1" applyAlignment="1">
      <alignment horizontal="center"/>
    </xf>
    <xf numFmtId="0" fontId="18" fillId="3" borderId="8" xfId="410" applyFont="1" applyFill="1" applyBorder="1" applyAlignment="1">
      <alignment horizontal="center"/>
    </xf>
    <xf numFmtId="0" fontId="18" fillId="3" borderId="9" xfId="410" applyFont="1" applyFill="1" applyBorder="1" applyAlignment="1">
      <alignment horizontal="center"/>
    </xf>
    <xf numFmtId="0" fontId="18" fillId="3" borderId="11" xfId="410" applyFont="1" applyFill="1" applyBorder="1" applyAlignment="1">
      <alignment horizontal="center" wrapText="1"/>
    </xf>
    <xf numFmtId="196" fontId="124" fillId="2" borderId="12" xfId="410" applyNumberFormat="1" applyFont="1" applyFill="1" applyBorder="1" applyAlignment="1">
      <alignment horizontal="center" vertical="center"/>
    </xf>
    <xf numFmtId="196" fontId="124" fillId="2" borderId="14" xfId="410" applyNumberFormat="1" applyFont="1" applyFill="1" applyBorder="1" applyAlignment="1">
      <alignment horizontal="center" vertical="center"/>
    </xf>
    <xf numFmtId="0" fontId="124" fillId="2" borderId="4" xfId="410" applyFont="1" applyFill="1" applyBorder="1" applyAlignment="1">
      <alignment horizontal="center" vertical="center" wrapText="1"/>
    </xf>
    <xf numFmtId="0" fontId="124" fillId="2" borderId="2" xfId="410" applyFont="1" applyFill="1" applyBorder="1" applyAlignment="1">
      <alignment horizontal="center" vertical="center" wrapText="1"/>
    </xf>
    <xf numFmtId="0" fontId="124" fillId="2" borderId="0" xfId="410" applyFont="1" applyFill="1" applyBorder="1" applyAlignment="1">
      <alignment horizontal="center" vertical="center" wrapText="1"/>
    </xf>
    <xf numFmtId="0" fontId="124" fillId="2" borderId="11" xfId="410" applyFont="1" applyFill="1" applyBorder="1" applyAlignment="1">
      <alignment horizontal="center" vertical="center" wrapText="1"/>
    </xf>
    <xf numFmtId="0" fontId="124" fillId="2" borderId="8" xfId="410" applyFont="1" applyFill="1" applyBorder="1" applyAlignment="1">
      <alignment horizontal="center" vertical="center" wrapText="1"/>
    </xf>
    <xf numFmtId="196" fontId="16" fillId="2" borderId="12" xfId="410" applyNumberFormat="1" applyFont="1" applyFill="1" applyBorder="1" applyAlignment="1">
      <alignment horizontal="center" vertical="center"/>
    </xf>
    <xf numFmtId="196" fontId="16" fillId="2" borderId="14" xfId="410" applyNumberFormat="1" applyFont="1" applyFill="1" applyBorder="1" applyAlignment="1">
      <alignment horizontal="center" vertical="center"/>
    </xf>
    <xf numFmtId="196" fontId="16" fillId="2" borderId="13" xfId="410" applyNumberFormat="1" applyFont="1" applyFill="1" applyBorder="1" applyAlignment="1">
      <alignment horizontal="center" vertical="center"/>
    </xf>
    <xf numFmtId="0" fontId="124" fillId="2" borderId="3" xfId="410" applyFont="1" applyFill="1" applyBorder="1" applyAlignment="1">
      <alignment horizontal="center" vertical="center" wrapText="1"/>
    </xf>
    <xf numFmtId="0" fontId="124" fillId="2" borderId="9" xfId="410" applyFont="1" applyFill="1" applyBorder="1" applyAlignment="1">
      <alignment horizontal="center" vertical="center" wrapText="1"/>
    </xf>
    <xf numFmtId="0" fontId="142" fillId="0" borderId="10" xfId="410" applyFont="1" applyBorder="1" applyAlignment="1">
      <alignment horizontal="center" vertical="center"/>
    </xf>
    <xf numFmtId="0" fontId="7" fillId="0" borderId="0" xfId="410" applyFont="1" applyFill="1" applyBorder="1" applyAlignment="1">
      <alignment horizontal="left"/>
    </xf>
    <xf numFmtId="0" fontId="6" fillId="0" borderId="0" xfId="410" applyFont="1" applyBorder="1" applyAlignment="1"/>
    <xf numFmtId="0" fontId="13" fillId="0" borderId="0" xfId="410" applyFont="1" applyFill="1" applyBorder="1" applyAlignment="1">
      <alignment horizontal="left"/>
    </xf>
    <xf numFmtId="0" fontId="2" fillId="0" borderId="0" xfId="410" applyFont="1" applyBorder="1" applyAlignment="1"/>
    <xf numFmtId="0" fontId="6" fillId="0" borderId="0" xfId="410" applyFont="1" applyAlignment="1"/>
    <xf numFmtId="0" fontId="2" fillId="0" borderId="0" xfId="410" applyFont="1" applyAlignment="1"/>
    <xf numFmtId="178" fontId="142" fillId="0" borderId="8" xfId="410" applyNumberFormat="1" applyFont="1" applyFill="1" applyBorder="1" applyAlignment="1">
      <alignment horizontal="center" vertical="center" wrapText="1" shrinkToFit="1"/>
    </xf>
    <xf numFmtId="41" fontId="37" fillId="0" borderId="14" xfId="413" applyFont="1" applyBorder="1" applyAlignment="1">
      <alignment horizontal="right" vertical="center" shrinkToFit="1"/>
    </xf>
    <xf numFmtId="41" fontId="37" fillId="0" borderId="13" xfId="413" applyFont="1" applyBorder="1" applyAlignment="1">
      <alignment horizontal="right" vertical="center" shrinkToFit="1"/>
    </xf>
    <xf numFmtId="41" fontId="110" fillId="0" borderId="14" xfId="413" applyFont="1" applyBorder="1" applyAlignment="1">
      <alignment horizontal="right" vertical="center" shrinkToFit="1"/>
    </xf>
    <xf numFmtId="41" fontId="110" fillId="0" borderId="13" xfId="413" applyFont="1" applyBorder="1" applyAlignment="1">
      <alignment horizontal="right" vertical="center" shrinkToFit="1"/>
    </xf>
    <xf numFmtId="0" fontId="13" fillId="0" borderId="8" xfId="410" applyFont="1" applyBorder="1" applyAlignment="1">
      <alignment horizontal="center" vertical="center"/>
    </xf>
    <xf numFmtId="41" fontId="37" fillId="0" borderId="0" xfId="416" applyFont="1" applyBorder="1" applyAlignment="1">
      <alignment horizontal="right" vertical="center"/>
    </xf>
    <xf numFmtId="41" fontId="37" fillId="0" borderId="6" xfId="416" applyFont="1" applyBorder="1" applyAlignment="1">
      <alignment horizontal="right" vertical="center"/>
    </xf>
    <xf numFmtId="41" fontId="37" fillId="0" borderId="8" xfId="416" applyFont="1" applyBorder="1" applyAlignment="1">
      <alignment horizontal="right" vertical="center"/>
    </xf>
    <xf numFmtId="41" fontId="37" fillId="0" borderId="9" xfId="416" applyFont="1" applyBorder="1" applyAlignment="1">
      <alignment horizontal="right" vertical="center"/>
    </xf>
    <xf numFmtId="196" fontId="16" fillId="2" borderId="11" xfId="410" applyNumberFormat="1" applyFont="1" applyFill="1" applyBorder="1" applyAlignment="1">
      <alignment horizontal="center" vertical="center"/>
    </xf>
    <xf numFmtId="196" fontId="16" fillId="2" borderId="8" xfId="410" applyNumberFormat="1" applyFont="1" applyFill="1" applyBorder="1" applyAlignment="1">
      <alignment horizontal="center" vertical="center"/>
    </xf>
    <xf numFmtId="196" fontId="16" fillId="2" borderId="9" xfId="410" applyNumberFormat="1" applyFont="1" applyFill="1" applyBorder="1" applyAlignment="1">
      <alignment horizontal="center" vertical="center"/>
    </xf>
    <xf numFmtId="0" fontId="18" fillId="2" borderId="11" xfId="410" applyFont="1" applyFill="1" applyBorder="1" applyAlignment="1">
      <alignment horizontal="center" wrapText="1"/>
    </xf>
    <xf numFmtId="0" fontId="18" fillId="2" borderId="9" xfId="410" applyFont="1" applyFill="1" applyBorder="1" applyAlignment="1">
      <alignment horizontal="center" wrapText="1"/>
    </xf>
    <xf numFmtId="0" fontId="18" fillId="2" borderId="8" xfId="410" applyFont="1" applyFill="1" applyBorder="1" applyAlignment="1">
      <alignment horizontal="center" wrapText="1"/>
    </xf>
    <xf numFmtId="178" fontId="142" fillId="0" borderId="0" xfId="410" applyNumberFormat="1" applyFont="1" applyFill="1" applyBorder="1" applyAlignment="1">
      <alignment horizontal="center" vertical="center" wrapText="1" shrinkToFit="1"/>
    </xf>
    <xf numFmtId="178" fontId="37" fillId="0" borderId="6" xfId="410" applyNumberFormat="1" applyFont="1" applyFill="1" applyBorder="1" applyAlignment="1">
      <alignment horizontal="right" vertical="center" shrinkToFit="1"/>
    </xf>
    <xf numFmtId="178" fontId="37" fillId="0" borderId="0" xfId="410" applyNumberFormat="1" applyFont="1" applyBorder="1" applyAlignment="1">
      <alignment horizontal="right" vertical="center" shrinkToFit="1"/>
    </xf>
    <xf numFmtId="178" fontId="37" fillId="0" borderId="6" xfId="410" applyNumberFormat="1" applyFont="1" applyBorder="1" applyAlignment="1">
      <alignment horizontal="right" vertical="center" shrinkToFit="1"/>
    </xf>
    <xf numFmtId="0" fontId="13" fillId="0" borderId="2" xfId="410" applyFont="1" applyFill="1" applyBorder="1" applyAlignment="1">
      <alignment horizontal="left"/>
    </xf>
    <xf numFmtId="41" fontId="110" fillId="0" borderId="14" xfId="413" applyFont="1" applyBorder="1" applyAlignment="1">
      <alignment horizontal="center" vertical="center"/>
    </xf>
    <xf numFmtId="41" fontId="110" fillId="0" borderId="13" xfId="413" applyFont="1" applyBorder="1" applyAlignment="1">
      <alignment horizontal="center" vertical="center"/>
    </xf>
    <xf numFmtId="178" fontId="37" fillId="0" borderId="8" xfId="410" applyNumberFormat="1" applyFont="1" applyFill="1" applyBorder="1" applyAlignment="1">
      <alignment horizontal="right" vertical="center" shrinkToFit="1"/>
    </xf>
    <xf numFmtId="178" fontId="37" fillId="0" borderId="9" xfId="410" applyNumberFormat="1" applyFont="1" applyFill="1" applyBorder="1" applyAlignment="1">
      <alignment horizontal="right" vertical="center" shrinkToFit="1"/>
    </xf>
    <xf numFmtId="178" fontId="37" fillId="0" borderId="8" xfId="410" applyNumberFormat="1" applyFont="1" applyBorder="1" applyAlignment="1">
      <alignment horizontal="right" vertical="center" shrinkToFit="1"/>
    </xf>
    <xf numFmtId="178" fontId="37" fillId="0" borderId="9" xfId="410" applyNumberFormat="1" applyFont="1" applyBorder="1" applyAlignment="1">
      <alignment horizontal="right" vertical="center" shrinkToFit="1"/>
    </xf>
    <xf numFmtId="178" fontId="190" fillId="0" borderId="0" xfId="410" applyNumberFormat="1" applyFont="1" applyBorder="1" applyAlignment="1">
      <alignment horizontal="center" vertical="center"/>
    </xf>
    <xf numFmtId="178" fontId="189" fillId="0" borderId="0" xfId="41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93" fontId="18" fillId="3" borderId="5" xfId="0" applyNumberFormat="1" applyFont="1" applyFill="1" applyBorder="1" applyAlignment="1">
      <alignment horizontal="center" vertical="center" wrapText="1"/>
    </xf>
    <xf numFmtId="193" fontId="18" fillId="3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193" fontId="16" fillId="2" borderId="8" xfId="0" applyNumberFormat="1" applyFont="1" applyFill="1" applyBorder="1" applyAlignment="1">
      <alignment horizontal="center" vertical="center"/>
    </xf>
    <xf numFmtId="193" fontId="16" fillId="0" borderId="8" xfId="0" applyNumberFormat="1" applyFont="1" applyBorder="1" applyAlignment="1">
      <alignment horizontal="center" vertical="center"/>
    </xf>
    <xf numFmtId="193" fontId="16" fillId="0" borderId="9" xfId="0" applyNumberFormat="1" applyFont="1" applyBorder="1" applyAlignment="1">
      <alignment horizontal="center" vertical="center"/>
    </xf>
    <xf numFmtId="193" fontId="16" fillId="2" borderId="5" xfId="0" applyNumberFormat="1" applyFont="1" applyFill="1" applyBorder="1" applyAlignment="1">
      <alignment horizontal="center" vertical="center" wrapText="1"/>
    </xf>
    <xf numFmtId="193" fontId="16" fillId="2" borderId="14" xfId="0" applyNumberFormat="1" applyFont="1" applyFill="1" applyBorder="1" applyAlignment="1">
      <alignment horizontal="center" vertical="center"/>
    </xf>
    <xf numFmtId="193" fontId="16" fillId="0" borderId="14" xfId="0" applyNumberFormat="1" applyFont="1" applyBorder="1" applyAlignment="1">
      <alignment horizontal="center" vertical="center"/>
    </xf>
    <xf numFmtId="193" fontId="16" fillId="0" borderId="13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 wrapText="1"/>
    </xf>
    <xf numFmtId="1" fontId="13" fillId="0" borderId="8" xfId="0" applyNumberFormat="1" applyFont="1" applyBorder="1" applyAlignment="1">
      <alignment horizontal="right"/>
    </xf>
    <xf numFmtId="1" fontId="36" fillId="0" borderId="8" xfId="0" applyNumberFormat="1" applyFont="1" applyBorder="1" applyAlignment="1">
      <alignment horizontal="right"/>
    </xf>
    <xf numFmtId="0" fontId="16" fillId="31" borderId="12" xfId="0" applyFont="1" applyFill="1" applyBorder="1" applyAlignment="1">
      <alignment horizontal="center" vertical="center"/>
    </xf>
    <xf numFmtId="0" fontId="16" fillId="31" borderId="14" xfId="0" applyFont="1" applyFill="1" applyBorder="1" applyAlignment="1">
      <alignment horizontal="center" vertical="center"/>
    </xf>
    <xf numFmtId="0" fontId="16" fillId="31" borderId="13" xfId="0" applyFont="1" applyFill="1" applyBorder="1" applyAlignment="1">
      <alignment horizontal="center" vertical="center"/>
    </xf>
    <xf numFmtId="0" fontId="184" fillId="0" borderId="0" xfId="0" applyFont="1" applyAlignment="1">
      <alignment horizontal="center"/>
    </xf>
    <xf numFmtId="0" fontId="195" fillId="0" borderId="0" xfId="0" applyFont="1" applyBorder="1" applyAlignment="1">
      <alignment horizontal="center"/>
    </xf>
    <xf numFmtId="0" fontId="196" fillId="0" borderId="0" xfId="0" applyFont="1" applyBorder="1" applyAlignment="1">
      <alignment horizontal="center"/>
    </xf>
    <xf numFmtId="0" fontId="197" fillId="0" borderId="0" xfId="0" applyFont="1" applyBorder="1" applyAlignment="1">
      <alignment horizontal="center"/>
    </xf>
    <xf numFmtId="0" fontId="198" fillId="0" borderId="0" xfId="0" applyFont="1" applyBorder="1" applyAlignment="1">
      <alignment horizontal="center"/>
    </xf>
    <xf numFmtId="0" fontId="16" fillId="31" borderId="4" xfId="0" applyFont="1" applyFill="1" applyBorder="1" applyAlignment="1">
      <alignment horizontal="center" vertical="center"/>
    </xf>
    <xf numFmtId="0" fontId="16" fillId="31" borderId="2" xfId="0" applyFont="1" applyFill="1" applyBorder="1" applyAlignment="1">
      <alignment horizontal="center" vertical="center"/>
    </xf>
    <xf numFmtId="0" fontId="16" fillId="31" borderId="3" xfId="0" applyFont="1" applyFill="1" applyBorder="1" applyAlignment="1">
      <alignment horizontal="center" vertical="center"/>
    </xf>
    <xf numFmtId="0" fontId="18" fillId="31" borderId="11" xfId="0" applyFont="1" applyFill="1" applyBorder="1" applyAlignment="1">
      <alignment horizontal="center" vertical="center"/>
    </xf>
    <xf numFmtId="0" fontId="18" fillId="31" borderId="8" xfId="0" applyFont="1" applyFill="1" applyBorder="1" applyAlignment="1">
      <alignment horizontal="center" vertical="center"/>
    </xf>
    <xf numFmtId="0" fontId="18" fillId="31" borderId="9" xfId="0" applyFont="1" applyFill="1" applyBorder="1" applyAlignment="1">
      <alignment horizontal="center" vertical="center"/>
    </xf>
    <xf numFmtId="0" fontId="16" fillId="31" borderId="1" xfId="0" applyFont="1" applyFill="1" applyBorder="1" applyAlignment="1">
      <alignment horizontal="center" vertical="center"/>
    </xf>
    <xf numFmtId="0" fontId="16" fillId="31" borderId="5" xfId="0" applyFont="1" applyFill="1" applyBorder="1" applyAlignment="1">
      <alignment horizontal="center" vertical="center"/>
    </xf>
    <xf numFmtId="0" fontId="18" fillId="31" borderId="5" xfId="0" applyFont="1" applyFill="1" applyBorder="1" applyAlignment="1">
      <alignment horizontal="center" vertical="center"/>
    </xf>
    <xf numFmtId="0" fontId="18" fillId="31" borderId="5" xfId="0" applyFont="1" applyFill="1" applyBorder="1" applyAlignment="1">
      <alignment horizontal="center" vertical="center" wrapText="1"/>
    </xf>
    <xf numFmtId="0" fontId="16" fillId="31" borderId="7" xfId="0" applyFont="1" applyFill="1" applyBorder="1" applyAlignment="1">
      <alignment horizontal="center" vertical="center"/>
    </xf>
    <xf numFmtId="0" fontId="16" fillId="31" borderId="0" xfId="0" applyFont="1" applyFill="1" applyBorder="1" applyAlignment="1">
      <alignment horizontal="center" vertical="center"/>
    </xf>
    <xf numFmtId="0" fontId="16" fillId="31" borderId="6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9" fillId="0" borderId="0" xfId="0" quotePrefix="1" applyFont="1" applyBorder="1" applyAlignment="1">
      <alignment horizontal="center"/>
    </xf>
    <xf numFmtId="0" fontId="199" fillId="0" borderId="0" xfId="0" applyFont="1" applyBorder="1" applyAlignment="1">
      <alignment horizontal="center"/>
    </xf>
    <xf numFmtId="193" fontId="19" fillId="0" borderId="2" xfId="0" applyNumberFormat="1" applyFont="1" applyFill="1" applyBorder="1" applyAlignment="1">
      <alignment horizontal="center" vertical="center" shrinkToFit="1"/>
    </xf>
    <xf numFmtId="193" fontId="19" fillId="0" borderId="3" xfId="0" applyNumberFormat="1" applyFont="1" applyFill="1" applyBorder="1" applyAlignment="1">
      <alignment horizontal="center" vertical="center" shrinkToFit="1"/>
    </xf>
    <xf numFmtId="193" fontId="19" fillId="0" borderId="0" xfId="0" applyNumberFormat="1" applyFont="1" applyFill="1" applyBorder="1" applyAlignment="1">
      <alignment horizontal="center" vertical="center" shrinkToFit="1"/>
    </xf>
    <xf numFmtId="193" fontId="19" fillId="0" borderId="6" xfId="0" applyNumberFormat="1" applyFont="1" applyFill="1" applyBorder="1" applyAlignment="1">
      <alignment horizontal="center" vertical="center" shrinkToFit="1"/>
    </xf>
    <xf numFmtId="0" fontId="163" fillId="3" borderId="18" xfId="2" applyFont="1" applyFill="1" applyBorder="1" applyAlignment="1">
      <alignment horizontal="center" vertical="center" wrapText="1"/>
    </xf>
    <xf numFmtId="3" fontId="163" fillId="3" borderId="1" xfId="2" applyNumberFormat="1" applyFont="1" applyFill="1" applyBorder="1" applyAlignment="1">
      <alignment horizontal="center" vertical="center" wrapText="1"/>
    </xf>
    <xf numFmtId="0" fontId="163" fillId="3" borderId="12" xfId="2" applyFont="1" applyFill="1" applyBorder="1" applyAlignment="1">
      <alignment horizontal="center" vertical="center" wrapText="1"/>
    </xf>
    <xf numFmtId="0" fontId="163" fillId="3" borderId="14" xfId="2" applyFont="1" applyFill="1" applyBorder="1" applyAlignment="1">
      <alignment horizontal="center" vertical="center" wrapText="1"/>
    </xf>
    <xf numFmtId="0" fontId="163" fillId="3" borderId="18" xfId="2" applyFont="1" applyFill="1" applyBorder="1" applyAlignment="1">
      <alignment horizontal="center" vertical="center"/>
    </xf>
    <xf numFmtId="3" fontId="163" fillId="3" borderId="5" xfId="2" applyNumberFormat="1" applyFont="1" applyFill="1" applyBorder="1" applyAlignment="1">
      <alignment horizontal="center" vertical="center" wrapText="1"/>
    </xf>
    <xf numFmtId="3" fontId="163" fillId="3" borderId="18" xfId="2" applyNumberFormat="1" applyFont="1" applyFill="1" applyBorder="1" applyAlignment="1">
      <alignment horizontal="center" vertical="center" wrapText="1"/>
    </xf>
    <xf numFmtId="3" fontId="163" fillId="3" borderId="12" xfId="2" applyNumberFormat="1" applyFont="1" applyFill="1" applyBorder="1" applyAlignment="1">
      <alignment horizontal="center" vertical="center" wrapText="1"/>
    </xf>
    <xf numFmtId="3" fontId="163" fillId="3" borderId="18" xfId="2" applyNumberFormat="1" applyFont="1" applyFill="1" applyBorder="1" applyAlignment="1">
      <alignment horizontal="center" vertical="center"/>
    </xf>
    <xf numFmtId="3" fontId="163" fillId="3" borderId="10" xfId="2" applyNumberFormat="1" applyFont="1" applyFill="1" applyBorder="1" applyAlignment="1">
      <alignment horizontal="center" vertical="center" wrapText="1"/>
    </xf>
    <xf numFmtId="0" fontId="163" fillId="3" borderId="1" xfId="2" applyFont="1" applyFill="1" applyBorder="1" applyAlignment="1">
      <alignment horizontal="center" vertical="center" wrapText="1"/>
    </xf>
    <xf numFmtId="176" fontId="163" fillId="3" borderId="18" xfId="3" applyFont="1" applyFill="1" applyBorder="1" applyAlignment="1">
      <alignment horizontal="center" vertical="center" wrapText="1"/>
    </xf>
    <xf numFmtId="0" fontId="163" fillId="3" borderId="5" xfId="2" applyFont="1" applyFill="1" applyBorder="1" applyAlignment="1">
      <alignment horizontal="center" vertical="center" wrapText="1"/>
    </xf>
    <xf numFmtId="176" fontId="163" fillId="3" borderId="1" xfId="3" applyFont="1" applyFill="1" applyBorder="1" applyAlignment="1">
      <alignment horizontal="center" vertical="center" wrapText="1"/>
    </xf>
    <xf numFmtId="0" fontId="163" fillId="3" borderId="10" xfId="2" applyFont="1" applyFill="1" applyBorder="1" applyAlignment="1">
      <alignment horizontal="center" vertical="center" wrapText="1"/>
    </xf>
    <xf numFmtId="41" fontId="116" fillId="29" borderId="1" xfId="2" applyNumberFormat="1" applyFont="1" applyFill="1" applyBorder="1" applyAlignment="1">
      <alignment horizontal="center" vertical="center" wrapText="1"/>
    </xf>
    <xf numFmtId="41" fontId="116" fillId="29" borderId="10" xfId="2" applyNumberFormat="1" applyFont="1" applyFill="1" applyBorder="1" applyAlignment="1">
      <alignment horizontal="center" vertical="center" wrapText="1"/>
    </xf>
    <xf numFmtId="193" fontId="24" fillId="0" borderId="7" xfId="0" applyNumberFormat="1" applyFont="1" applyFill="1" applyBorder="1" applyAlignment="1">
      <alignment horizontal="right" vertical="center" shrinkToFit="1"/>
    </xf>
    <xf numFmtId="193" fontId="24" fillId="0" borderId="0" xfId="0" applyNumberFormat="1" applyFont="1" applyFill="1" applyBorder="1" applyAlignment="1">
      <alignment horizontal="right" vertical="center" shrinkToFit="1"/>
    </xf>
    <xf numFmtId="193" fontId="24" fillId="0" borderId="0" xfId="0" applyNumberFormat="1" applyFont="1" applyFill="1" applyBorder="1" applyAlignment="1">
      <alignment horizontal="right" vertical="center" shrinkToFit="1"/>
    </xf>
    <xf numFmtId="193" fontId="24" fillId="0" borderId="6" xfId="0" applyNumberFormat="1" applyFont="1" applyFill="1" applyBorder="1" applyAlignment="1">
      <alignment horizontal="right" vertical="center" shrinkToFit="1"/>
    </xf>
    <xf numFmtId="0" fontId="200" fillId="29" borderId="5" xfId="0" applyFont="1" applyFill="1" applyBorder="1" applyAlignment="1">
      <alignment horizontal="distributed" vertical="center" wrapText="1"/>
    </xf>
    <xf numFmtId="177" fontId="20" fillId="29" borderId="0" xfId="0" applyNumberFormat="1" applyFont="1" applyFill="1" applyBorder="1" applyAlignment="1">
      <alignment horizontal="right" vertical="center" shrinkToFit="1"/>
    </xf>
    <xf numFmtId="41" fontId="109" fillId="29" borderId="6" xfId="0" applyNumberFormat="1" applyFont="1" applyFill="1" applyBorder="1" applyAlignment="1">
      <alignment horizontal="right" vertical="center" shrinkToFit="1"/>
    </xf>
    <xf numFmtId="177" fontId="200" fillId="29" borderId="5" xfId="0" applyNumberFormat="1" applyFont="1" applyFill="1" applyBorder="1" applyAlignment="1">
      <alignment horizontal="center" vertical="center" shrinkToFit="1"/>
    </xf>
    <xf numFmtId="41" fontId="20" fillId="29" borderId="0" xfId="0" applyNumberFormat="1" applyFont="1" applyFill="1" applyBorder="1" applyAlignment="1">
      <alignment horizontal="center" vertical="center" shrinkToFit="1"/>
    </xf>
    <xf numFmtId="41" fontId="109" fillId="29" borderId="0" xfId="0" applyNumberFormat="1" applyFont="1" applyFill="1" applyBorder="1" applyAlignment="1">
      <alignment horizontal="center" vertical="center"/>
    </xf>
    <xf numFmtId="177" fontId="201" fillId="29" borderId="5" xfId="0" applyNumberFormat="1" applyFont="1" applyFill="1" applyBorder="1" applyAlignment="1">
      <alignment horizontal="center" vertical="center" shrinkToFit="1"/>
    </xf>
    <xf numFmtId="177" fontId="31" fillId="29" borderId="5" xfId="0" applyNumberFormat="1" applyFont="1" applyFill="1" applyBorder="1" applyAlignment="1">
      <alignment horizontal="center" vertical="center" shrinkToFit="1"/>
    </xf>
    <xf numFmtId="41" fontId="20" fillId="29" borderId="0" xfId="0" applyNumberFormat="1" applyFont="1" applyFill="1" applyBorder="1" applyAlignment="1">
      <alignment horizontal="center" vertical="center"/>
    </xf>
    <xf numFmtId="41" fontId="109" fillId="29" borderId="0" xfId="0" applyNumberFormat="1" applyFont="1" applyFill="1" applyBorder="1" applyAlignment="1">
      <alignment horizontal="center" vertical="center" shrinkToFit="1"/>
    </xf>
    <xf numFmtId="0" fontId="200" fillId="29" borderId="10" xfId="0" applyFont="1" applyFill="1" applyBorder="1" applyAlignment="1">
      <alignment horizontal="distributed" vertical="center" wrapText="1"/>
    </xf>
    <xf numFmtId="177" fontId="20" fillId="29" borderId="8" xfId="0" applyNumberFormat="1" applyFont="1" applyFill="1" applyBorder="1" applyAlignment="1">
      <alignment horizontal="right" vertical="center" shrinkToFit="1"/>
    </xf>
    <xf numFmtId="177" fontId="31" fillId="29" borderId="10" xfId="0" applyNumberFormat="1" applyFont="1" applyFill="1" applyBorder="1" applyAlignment="1">
      <alignment horizontal="center" vertical="center" shrinkToFit="1"/>
    </xf>
    <xf numFmtId="41" fontId="20" fillId="29" borderId="8" xfId="0" applyNumberFormat="1" applyFont="1" applyFill="1" applyBorder="1" applyAlignment="1">
      <alignment horizontal="center" vertical="center" shrinkToFit="1"/>
    </xf>
    <xf numFmtId="41" fontId="109" fillId="29" borderId="8" xfId="0" applyNumberFormat="1" applyFont="1" applyFill="1" applyBorder="1" applyAlignment="1">
      <alignment horizontal="center" vertical="center" shrinkToFit="1"/>
    </xf>
    <xf numFmtId="41" fontId="109" fillId="29" borderId="8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61" fillId="0" borderId="5" xfId="0" applyFont="1" applyFill="1" applyBorder="1" applyAlignment="1">
      <alignment horizontal="center" vertical="center"/>
    </xf>
    <xf numFmtId="0" fontId="161" fillId="0" borderId="7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distributed" vertical="center" wrapText="1"/>
    </xf>
    <xf numFmtId="0" fontId="26" fillId="0" borderId="7" xfId="0" applyFont="1" applyFill="1" applyBorder="1" applyAlignment="1">
      <alignment horizontal="distributed" vertical="center"/>
    </xf>
    <xf numFmtId="0" fontId="0" fillId="0" borderId="35" xfId="0" applyFont="1" applyBorder="1"/>
    <xf numFmtId="0" fontId="26" fillId="0" borderId="7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 wrapText="1"/>
    </xf>
    <xf numFmtId="0" fontId="6" fillId="29" borderId="5" xfId="0" applyFont="1" applyFill="1" applyBorder="1" applyAlignment="1">
      <alignment horizontal="distributed" vertical="center"/>
    </xf>
    <xf numFmtId="193" fontId="33" fillId="29" borderId="0" xfId="0" applyNumberFormat="1" applyFont="1" applyFill="1" applyBorder="1" applyAlignment="1">
      <alignment vertical="center"/>
    </xf>
    <xf numFmtId="200" fontId="160" fillId="29" borderId="0" xfId="0" applyNumberFormat="1" applyFont="1" applyFill="1" applyBorder="1" applyAlignment="1">
      <alignment vertical="center"/>
    </xf>
    <xf numFmtId="178" fontId="146" fillId="29" borderId="0" xfId="0" applyNumberFormat="1" applyFont="1" applyFill="1" applyBorder="1" applyAlignment="1">
      <alignment horizontal="right" vertical="center" wrapText="1"/>
    </xf>
    <xf numFmtId="198" fontId="19" fillId="29" borderId="0" xfId="0" applyNumberFormat="1" applyFont="1" applyFill="1" applyBorder="1" applyAlignment="1">
      <alignment horizontal="right" vertical="center"/>
    </xf>
    <xf numFmtId="199" fontId="19" fillId="29" borderId="0" xfId="409" applyNumberFormat="1" applyFont="1" applyFill="1" applyBorder="1" applyAlignment="1">
      <alignment horizontal="right" vertical="center"/>
    </xf>
    <xf numFmtId="200" fontId="19" fillId="29" borderId="0" xfId="0" applyNumberFormat="1" applyFont="1" applyFill="1" applyBorder="1" applyAlignment="1">
      <alignment vertical="center"/>
    </xf>
    <xf numFmtId="0" fontId="6" fillId="29" borderId="10" xfId="0" applyFont="1" applyFill="1" applyBorder="1" applyAlignment="1">
      <alignment horizontal="distributed" vertical="center"/>
    </xf>
    <xf numFmtId="193" fontId="33" fillId="29" borderId="8" xfId="0" applyNumberFormat="1" applyFont="1" applyFill="1" applyBorder="1" applyAlignment="1">
      <alignment vertical="center"/>
    </xf>
    <xf numFmtId="200" fontId="19" fillId="29" borderId="8" xfId="0" applyNumberFormat="1" applyFont="1" applyFill="1" applyBorder="1" applyAlignment="1">
      <alignment vertical="center"/>
    </xf>
    <xf numFmtId="178" fontId="146" fillId="29" borderId="8" xfId="0" applyNumberFormat="1" applyFont="1" applyFill="1" applyBorder="1" applyAlignment="1">
      <alignment horizontal="right" vertical="center" wrapText="1"/>
    </xf>
    <xf numFmtId="198" fontId="19" fillId="29" borderId="8" xfId="0" applyNumberFormat="1" applyFont="1" applyFill="1" applyBorder="1" applyAlignment="1">
      <alignment horizontal="right" vertical="center"/>
    </xf>
    <xf numFmtId="199" fontId="19" fillId="29" borderId="8" xfId="409" applyNumberFormat="1" applyFont="1" applyFill="1" applyBorder="1" applyAlignment="1">
      <alignment horizontal="right" vertical="center"/>
    </xf>
    <xf numFmtId="41" fontId="33" fillId="0" borderId="8" xfId="0" applyNumberFormat="1" applyFont="1" applyFill="1" applyBorder="1" applyAlignment="1">
      <alignment horizontal="right" vertical="center" shrinkToFit="1"/>
    </xf>
  </cellXfs>
  <cellStyles count="417">
    <cellStyle name="??&amp;O?&amp;H?_x0008__x000f__x0007_?_x0007__x0001__x0001_" xfId="4"/>
    <cellStyle name="??&amp;O?&amp;H?_x0008_??_x0007__x0001__x0001_" xfId="5"/>
    <cellStyle name="_Book1" xfId="6"/>
    <cellStyle name="_Capex Tracking Control Sheet -ADMIN " xfId="7"/>
    <cellStyle name="_Project tracking Puri (Diana) per March'06 " xfId="8"/>
    <cellStyle name="_Recon with FAR " xfId="9"/>
    <cellStyle name="_금융점포(광주)" xfId="10"/>
    <cellStyle name="_은행별 점포현황(202011년12월말기준)" xfId="11"/>
    <cellStyle name="¤@?e_TEST-1 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강조색1 2" xfId="19"/>
    <cellStyle name="20% - 강조색1 2 2" xfId="20"/>
    <cellStyle name="20% - 강조색1 3" xfId="21"/>
    <cellStyle name="20% - 강조색2 2" xfId="22"/>
    <cellStyle name="20% - 강조색2 2 2" xfId="23"/>
    <cellStyle name="20% - 강조색2 3" xfId="24"/>
    <cellStyle name="20% - 강조색3 2" xfId="25"/>
    <cellStyle name="20% - 강조색3 2 2" xfId="26"/>
    <cellStyle name="20% - 강조색3 3" xfId="27"/>
    <cellStyle name="20% - 강조색4 2" xfId="28"/>
    <cellStyle name="20% - 강조색4 2 2" xfId="29"/>
    <cellStyle name="20% - 강조색4 3" xfId="30"/>
    <cellStyle name="20% - 강조색5 2" xfId="31"/>
    <cellStyle name="20% - 강조색5 2 2" xfId="32"/>
    <cellStyle name="20% - 강조색5 3" xfId="33"/>
    <cellStyle name="20% - 강조색6 2" xfId="34"/>
    <cellStyle name="20% - 강조색6 2 2" xfId="35"/>
    <cellStyle name="20% - 강조색6 3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강조색1 2" xfId="43"/>
    <cellStyle name="40% - 강조색1 2 2" xfId="44"/>
    <cellStyle name="40% - 강조색1 3" xfId="45"/>
    <cellStyle name="40% - 강조색2 2" xfId="46"/>
    <cellStyle name="40% - 강조색2 2 2" xfId="47"/>
    <cellStyle name="40% - 강조색2 3" xfId="48"/>
    <cellStyle name="40% - 강조색3 2" xfId="49"/>
    <cellStyle name="40% - 강조색3 2 2" xfId="50"/>
    <cellStyle name="40% - 강조색3 3" xfId="51"/>
    <cellStyle name="40% - 강조색4 2" xfId="52"/>
    <cellStyle name="40% - 강조색4 2 2" xfId="53"/>
    <cellStyle name="40% - 강조색4 3" xfId="54"/>
    <cellStyle name="40% - 강조색5 2" xfId="55"/>
    <cellStyle name="40% - 강조색5 2 2" xfId="56"/>
    <cellStyle name="40% - 강조색5 3" xfId="57"/>
    <cellStyle name="40% - 강조색6 2" xfId="58"/>
    <cellStyle name="40% - 강조색6 2 2" xfId="59"/>
    <cellStyle name="40% - 강조색6 3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강조색1 2" xfId="67"/>
    <cellStyle name="60% - 강조색1 2 2" xfId="68"/>
    <cellStyle name="60% - 강조색1 3" xfId="69"/>
    <cellStyle name="60% - 강조색2 2" xfId="70"/>
    <cellStyle name="60% - 강조색2 2 2" xfId="71"/>
    <cellStyle name="60% - 강조색2 3" xfId="72"/>
    <cellStyle name="60% - 강조색3 2" xfId="73"/>
    <cellStyle name="60% - 강조색3 2 2" xfId="74"/>
    <cellStyle name="60% - 강조색3 3" xfId="75"/>
    <cellStyle name="60% - 강조색4 2" xfId="76"/>
    <cellStyle name="60% - 강조색4 2 2" xfId="77"/>
    <cellStyle name="60% - 강조색4 3" xfId="78"/>
    <cellStyle name="60% - 강조색5 2" xfId="79"/>
    <cellStyle name="60% - 강조색5 2 2" xfId="80"/>
    <cellStyle name="60% - 강조색5 3" xfId="81"/>
    <cellStyle name="60% - 강조색6 2" xfId="82"/>
    <cellStyle name="60% - 강조색6 2 2" xfId="83"/>
    <cellStyle name="60% - 강조색6 3" xfId="84"/>
    <cellStyle name="A¨­￠￢￠O [0]_INQUIRY ￠?￥i¨u¡AAⓒ￢Aⓒª " xfId="85"/>
    <cellStyle name="A¨­￠￢￠O_INQUIRY ￠?￥i¨u¡AAⓒ￢Aⓒª 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eE­ [0]_°eE¹_11¿a½A " xfId="93"/>
    <cellStyle name="AeE­_°eE¹_11¿a½A " xfId="94"/>
    <cellStyle name="AeE¡ⓒ [0]_INQUIRY ￠?￥i¨u¡AAⓒ￢Aⓒª " xfId="95"/>
    <cellStyle name="AeE¡ⓒ_INQUIRY ￠?￥i¨u¡AAⓒ￢Aⓒª " xfId="96"/>
    <cellStyle name="ALIGNMENT" xfId="97"/>
    <cellStyle name="AÞ¸¶ [0]_°eE¹_11¿a½A " xfId="98"/>
    <cellStyle name="AÞ¸¶_°eE¹_11¿a½A " xfId="99"/>
    <cellStyle name="Bad" xfId="100"/>
    <cellStyle name="C¡IA¨ª_¡ic¨u¡A¨￢I¨￢¡Æ AN¡Æe " xfId="101"/>
    <cellStyle name="C￥AØ_¸AAa.¼OAI " xfId="102"/>
    <cellStyle name="Calculation" xfId="103"/>
    <cellStyle name="category" xfId="104"/>
    <cellStyle name="Check Cell" xfId="105"/>
    <cellStyle name="Comma [0]_ SG&amp;A Bridge " xfId="106"/>
    <cellStyle name="comma zerodec" xfId="107"/>
    <cellStyle name="Comma_ SG&amp;A Bridge " xfId="108"/>
    <cellStyle name="Comma0" xfId="109"/>
    <cellStyle name="Curren?_x0012_퐀_x0017_?" xfId="110"/>
    <cellStyle name="Currency [0]_ SG&amp;A Bridge " xfId="111"/>
    <cellStyle name="Currency_ SG&amp;A Bridge " xfId="112"/>
    <cellStyle name="Currency0" xfId="113"/>
    <cellStyle name="Currency1" xfId="114"/>
    <cellStyle name="Date" xfId="115"/>
    <cellStyle name="Dollar (zero dec)" xfId="116"/>
    <cellStyle name="Euro" xfId="117"/>
    <cellStyle name="Explanatory Text" xfId="118"/>
    <cellStyle name="Fixed" xfId="119"/>
    <cellStyle name="Good" xfId="120"/>
    <cellStyle name="Grey" xfId="121"/>
    <cellStyle name="Grey 2" xfId="122"/>
    <cellStyle name="HEADER" xfId="123"/>
    <cellStyle name="Header1" xfId="124"/>
    <cellStyle name="Header2" xfId="125"/>
    <cellStyle name="Heading 1" xfId="126"/>
    <cellStyle name="Heading 1 2" xfId="127"/>
    <cellStyle name="Heading 2" xfId="128"/>
    <cellStyle name="Heading 2 2" xfId="129"/>
    <cellStyle name="Heading 3" xfId="130"/>
    <cellStyle name="Heading 4" xfId="131"/>
    <cellStyle name="Hyperlink" xfId="132"/>
    <cellStyle name="Input" xfId="133"/>
    <cellStyle name="Input [yellow]" xfId="134"/>
    <cellStyle name="Input [yellow] 2" xfId="135"/>
    <cellStyle name="Linked Cell" xfId="136"/>
    <cellStyle name="Millares [0]_2AV_M_M " xfId="137"/>
    <cellStyle name="Milliers [0]_Arabian Spec" xfId="138"/>
    <cellStyle name="Milliers_Arabian Spec" xfId="139"/>
    <cellStyle name="Model" xfId="140"/>
    <cellStyle name="Mon?aire [0]_Arabian Spec" xfId="141"/>
    <cellStyle name="Mon?aire_Arabian Spec" xfId="142"/>
    <cellStyle name="Moneda [0]_2AV_M_M " xfId="143"/>
    <cellStyle name="Moneda_2AV_M_M " xfId="144"/>
    <cellStyle name="Neutral" xfId="145"/>
    <cellStyle name="Normal - Style1" xfId="146"/>
    <cellStyle name="Normal - Style1 2" xfId="147"/>
    <cellStyle name="Normal_ SG&amp;A Bridge " xfId="148"/>
    <cellStyle name="Note" xfId="149"/>
    <cellStyle name="Output" xfId="150"/>
    <cellStyle name="Percent [2]" xfId="151"/>
    <cellStyle name="subhead" xfId="152"/>
    <cellStyle name="Title" xfId="153"/>
    <cellStyle name="Total" xfId="154"/>
    <cellStyle name="Total 2" xfId="155"/>
    <cellStyle name="UM" xfId="156"/>
    <cellStyle name="Warning Text" xfId="157"/>
    <cellStyle name="강조색1 2" xfId="158"/>
    <cellStyle name="강조색1 2 2" xfId="159"/>
    <cellStyle name="강조색1 3" xfId="160"/>
    <cellStyle name="강조색2 2" xfId="161"/>
    <cellStyle name="강조색2 2 2" xfId="162"/>
    <cellStyle name="강조색2 3" xfId="163"/>
    <cellStyle name="강조색3 2" xfId="164"/>
    <cellStyle name="강조색3 2 2" xfId="165"/>
    <cellStyle name="강조색3 3" xfId="166"/>
    <cellStyle name="강조색4 2" xfId="167"/>
    <cellStyle name="강조색4 2 2" xfId="168"/>
    <cellStyle name="강조색4 3" xfId="169"/>
    <cellStyle name="강조색5 2" xfId="170"/>
    <cellStyle name="강조색5 2 2" xfId="171"/>
    <cellStyle name="강조색5 3" xfId="172"/>
    <cellStyle name="강조색6 2" xfId="173"/>
    <cellStyle name="강조색6 2 2" xfId="174"/>
    <cellStyle name="강조색6 3" xfId="175"/>
    <cellStyle name="경고문 2" xfId="176"/>
    <cellStyle name="경고문 2 2" xfId="177"/>
    <cellStyle name="경고문 3" xfId="178"/>
    <cellStyle name="계산 2" xfId="179"/>
    <cellStyle name="계산 2 2" xfId="180"/>
    <cellStyle name="계산 3" xfId="181"/>
    <cellStyle name="고정소숫점" xfId="182"/>
    <cellStyle name="고정출력1" xfId="183"/>
    <cellStyle name="고정출력2" xfId="184"/>
    <cellStyle name="나쁨 2" xfId="185"/>
    <cellStyle name="나쁨 2 2" xfId="186"/>
    <cellStyle name="나쁨 3" xfId="187"/>
    <cellStyle name="날짜" xfId="188"/>
    <cellStyle name="달러" xfId="189"/>
    <cellStyle name="뒤에 오는 하이퍼링크_Book1" xfId="190"/>
    <cellStyle name="똿뗦먛귟 [0.00]_PRODUCT DETAIL Q1" xfId="191"/>
    <cellStyle name="똿뗦먛귟_PRODUCT DETAIL Q1" xfId="192"/>
    <cellStyle name="메모 2" xfId="193"/>
    <cellStyle name="메모 2 2" xfId="194"/>
    <cellStyle name="메모 3" xfId="195"/>
    <cellStyle name="메모 4" xfId="196"/>
    <cellStyle name="믅됞 [0.00]_PRODUCT DETAIL Q1" xfId="197"/>
    <cellStyle name="믅됞_PRODUCT DETAIL Q1" xfId="198"/>
    <cellStyle name="바탕글" xfId="199"/>
    <cellStyle name="백분율" xfId="409" builtinId="5"/>
    <cellStyle name="백분율 2" xfId="200"/>
    <cellStyle name="보통 2" xfId="201"/>
    <cellStyle name="보통 2 2" xfId="202"/>
    <cellStyle name="보통 3" xfId="203"/>
    <cellStyle name="본문" xfId="204"/>
    <cellStyle name="부제목" xfId="205"/>
    <cellStyle name="뷭?_BOOKSHIP" xfId="206"/>
    <cellStyle name="설명 텍스트 2" xfId="207"/>
    <cellStyle name="설명 텍스트 2 2" xfId="208"/>
    <cellStyle name="설명 텍스트 3" xfId="209"/>
    <cellStyle name="셀 확인 2" xfId="210"/>
    <cellStyle name="셀 확인 2 2" xfId="211"/>
    <cellStyle name="셀 확인 3" xfId="212"/>
    <cellStyle name="숫자(R)" xfId="213"/>
    <cellStyle name="쉼표 [0]" xfId="408" builtinId="6"/>
    <cellStyle name="쉼표 [0] 10" xfId="214"/>
    <cellStyle name="쉼표 [0] 10 2" xfId="215"/>
    <cellStyle name="쉼표 [0] 11" xfId="413"/>
    <cellStyle name="쉼표 [0] 2" xfId="1"/>
    <cellStyle name="쉼표 [0] 2 2" xfId="216"/>
    <cellStyle name="쉼표 [0] 2 2 2" xfId="217"/>
    <cellStyle name="쉼표 [0] 2 3" xfId="218"/>
    <cellStyle name="쉼표 [0] 2 4" xfId="219"/>
    <cellStyle name="쉼표 [0] 2 5" xfId="414"/>
    <cellStyle name="쉼표 [0] 2 6" xfId="415"/>
    <cellStyle name="쉼표 [0] 28" xfId="220"/>
    <cellStyle name="쉼표 [0] 28 2" xfId="221"/>
    <cellStyle name="쉼표 [0] 28 2 2" xfId="222"/>
    <cellStyle name="쉼표 [0] 28 3" xfId="223"/>
    <cellStyle name="쉼표 [0] 3" xfId="224"/>
    <cellStyle name="쉼표 [0] 3 2" xfId="225"/>
    <cellStyle name="쉼표 [0] 3 3" xfId="411"/>
    <cellStyle name="쉼표 [0] 4" xfId="226"/>
    <cellStyle name="쉼표 [0] 4 2" xfId="227"/>
    <cellStyle name="쉼표 [0] 5" xfId="228"/>
    <cellStyle name="쉼표 [0] 5 2" xfId="229"/>
    <cellStyle name="쉼표 [0] 5 3" xfId="416"/>
    <cellStyle name="쉼표 [0] 51" xfId="230"/>
    <cellStyle name="쉼표 [0] 51 2" xfId="231"/>
    <cellStyle name="쉼표 [0] 6" xfId="232"/>
    <cellStyle name="쉼표 [0] 6 2" xfId="233"/>
    <cellStyle name="쉼표 [0] 7" xfId="234"/>
    <cellStyle name="쉼표 [0] 7 2" xfId="235"/>
    <cellStyle name="쉼표 [0] 75" xfId="236"/>
    <cellStyle name="쉼표 [0] 75 2" xfId="237"/>
    <cellStyle name="쉼표 [0] 76" xfId="238"/>
    <cellStyle name="쉼표 [0] 76 2" xfId="239"/>
    <cellStyle name="쉼표 [0] 78" xfId="240"/>
    <cellStyle name="쉼표 [0] 78 2" xfId="241"/>
    <cellStyle name="쉼표 [0] 79" xfId="242"/>
    <cellStyle name="쉼표 [0] 79 2" xfId="243"/>
    <cellStyle name="쉼표 [0] 8" xfId="244"/>
    <cellStyle name="쉼표 [0] 8 2" xfId="245"/>
    <cellStyle name="쉼표 [0] 80" xfId="246"/>
    <cellStyle name="쉼표 [0] 80 2" xfId="247"/>
    <cellStyle name="쉼표 [0] 81" xfId="248"/>
    <cellStyle name="쉼표 [0] 81 2" xfId="249"/>
    <cellStyle name="쉼표 [0] 82" xfId="250"/>
    <cellStyle name="쉼표 [0] 82 2" xfId="251"/>
    <cellStyle name="쉼표 [0] 84" xfId="252"/>
    <cellStyle name="쉼표 [0] 84 2" xfId="253"/>
    <cellStyle name="쉼표 [0] 85" xfId="254"/>
    <cellStyle name="쉼표 [0] 85 2" xfId="255"/>
    <cellStyle name="쉼표 [0] 9" xfId="256"/>
    <cellStyle name="쉼표 [0] 9 2" xfId="257"/>
    <cellStyle name="스타일 1" xfId="258"/>
    <cellStyle name="스타일 1 2" xfId="259"/>
    <cellStyle name="연결된 셀 2" xfId="260"/>
    <cellStyle name="연결된 셀 2 2" xfId="261"/>
    <cellStyle name="연결된 셀 3" xfId="262"/>
    <cellStyle name="요약 2" xfId="263"/>
    <cellStyle name="요약 2 2" xfId="264"/>
    <cellStyle name="요약 3" xfId="265"/>
    <cellStyle name="입력 2" xfId="266"/>
    <cellStyle name="입력 2 2" xfId="267"/>
    <cellStyle name="입력 3" xfId="268"/>
    <cellStyle name="자리수" xfId="269"/>
    <cellStyle name="자리수0" xfId="270"/>
    <cellStyle name="작은제목" xfId="271"/>
    <cellStyle name="제목 1 2" xfId="272"/>
    <cellStyle name="제목 1 2 2" xfId="273"/>
    <cellStyle name="제목 1 3" xfId="274"/>
    <cellStyle name="제목 2 2" xfId="275"/>
    <cellStyle name="제목 2 2 2" xfId="276"/>
    <cellStyle name="제목 2 3" xfId="277"/>
    <cellStyle name="제목 3 2" xfId="278"/>
    <cellStyle name="제목 3 2 2" xfId="279"/>
    <cellStyle name="제목 3 3" xfId="280"/>
    <cellStyle name="제목 4 2" xfId="281"/>
    <cellStyle name="제목 4 2 2" xfId="282"/>
    <cellStyle name="제목 4 3" xfId="283"/>
    <cellStyle name="제목 5" xfId="284"/>
    <cellStyle name="제목 5 2" xfId="285"/>
    <cellStyle name="제목 6" xfId="286"/>
    <cellStyle name="좋음 2" xfId="287"/>
    <cellStyle name="좋음 2 2" xfId="288"/>
    <cellStyle name="좋음 3" xfId="289"/>
    <cellStyle name="출력 2" xfId="290"/>
    <cellStyle name="출력 2 2" xfId="291"/>
    <cellStyle name="출력 3" xfId="292"/>
    <cellStyle name="콤마 [0]" xfId="293"/>
    <cellStyle name="콤마 [0] 2" xfId="294"/>
    <cellStyle name="콤마 [0]_32.임상별임목축적" xfId="295"/>
    <cellStyle name="콤마 [0]_해안선및도서" xfId="3"/>
    <cellStyle name="콤마_  종  합  " xfId="296"/>
    <cellStyle name="큰제목" xfId="297"/>
    <cellStyle name="큰제목 2" xfId="298"/>
    <cellStyle name="통화 [0] 2" xfId="299"/>
    <cellStyle name="통화 [0] 2 2" xfId="300"/>
    <cellStyle name="퍼센트" xfId="301"/>
    <cellStyle name="표준" xfId="0" builtinId="0"/>
    <cellStyle name="표준 10" xfId="302"/>
    <cellStyle name="표준 10 2" xfId="303"/>
    <cellStyle name="표준 100" xfId="304"/>
    <cellStyle name="표준 101" xfId="305"/>
    <cellStyle name="표준 102" xfId="306"/>
    <cellStyle name="표준 103" xfId="307"/>
    <cellStyle name="표준 109" xfId="308"/>
    <cellStyle name="표준 11" xfId="309"/>
    <cellStyle name="표준 11 2" xfId="310"/>
    <cellStyle name="표준 110" xfId="311"/>
    <cellStyle name="표준 111" xfId="312"/>
    <cellStyle name="표준 12" xfId="313"/>
    <cellStyle name="표준 13" xfId="314"/>
    <cellStyle name="표준 14" xfId="315"/>
    <cellStyle name="표준 15" xfId="316"/>
    <cellStyle name="표준 16" xfId="317"/>
    <cellStyle name="표준 168" xfId="318"/>
    <cellStyle name="표준 169" xfId="319"/>
    <cellStyle name="표준 17" xfId="320"/>
    <cellStyle name="표준 170" xfId="321"/>
    <cellStyle name="표준 171" xfId="322"/>
    <cellStyle name="표준 172" xfId="323"/>
    <cellStyle name="표준 173" xfId="324"/>
    <cellStyle name="표준 175" xfId="325"/>
    <cellStyle name="표준 176" xfId="326"/>
    <cellStyle name="표준 177" xfId="327"/>
    <cellStyle name="표준 178" xfId="328"/>
    <cellStyle name="표준 179" xfId="329"/>
    <cellStyle name="표준 18" xfId="330"/>
    <cellStyle name="표준 180" xfId="331"/>
    <cellStyle name="표준 181" xfId="332"/>
    <cellStyle name="표준 182" xfId="333"/>
    <cellStyle name="표준 183" xfId="334"/>
    <cellStyle name="표준 19" xfId="335"/>
    <cellStyle name="표준 2" xfId="2"/>
    <cellStyle name="표준 2 15" xfId="412"/>
    <cellStyle name="표준 2 2" xfId="336"/>
    <cellStyle name="표준 2 3" xfId="337"/>
    <cellStyle name="표준 2 4" xfId="338"/>
    <cellStyle name="표준 2 5" xfId="339"/>
    <cellStyle name="표준 2_(붙임2) 시정통계 활용도 의견조사표" xfId="340"/>
    <cellStyle name="표준 20" xfId="341"/>
    <cellStyle name="표준 21" xfId="342"/>
    <cellStyle name="표준 22" xfId="343"/>
    <cellStyle name="표준 23" xfId="344"/>
    <cellStyle name="표준 24" xfId="345"/>
    <cellStyle name="표준 25" xfId="346"/>
    <cellStyle name="표준 26" xfId="347"/>
    <cellStyle name="표준 27" xfId="348"/>
    <cellStyle name="표준 28" xfId="349"/>
    <cellStyle name="표준 29" xfId="350"/>
    <cellStyle name="표준 3" xfId="351"/>
    <cellStyle name="표준 3 2" xfId="352"/>
    <cellStyle name="표준 3 3" xfId="353"/>
    <cellStyle name="표준 3 4" xfId="354"/>
    <cellStyle name="표준 3 5" xfId="410"/>
    <cellStyle name="표준 30" xfId="355"/>
    <cellStyle name="표준 31" xfId="356"/>
    <cellStyle name="표준 32" xfId="357"/>
    <cellStyle name="표준 33" xfId="358"/>
    <cellStyle name="표준 34" xfId="359"/>
    <cellStyle name="표준 35" xfId="360"/>
    <cellStyle name="표준 36" xfId="361"/>
    <cellStyle name="표준 37" xfId="362"/>
    <cellStyle name="표준 38" xfId="363"/>
    <cellStyle name="표준 39" xfId="364"/>
    <cellStyle name="표준 4" xfId="365"/>
    <cellStyle name="표준 40" xfId="366"/>
    <cellStyle name="표준 41" xfId="367"/>
    <cellStyle name="표준 42" xfId="368"/>
    <cellStyle name="표준 43" xfId="369"/>
    <cellStyle name="표준 44" xfId="370"/>
    <cellStyle name="표준 45" xfId="371"/>
    <cellStyle name="표준 46" xfId="372"/>
    <cellStyle name="표준 47" xfId="373"/>
    <cellStyle name="표준 48" xfId="374"/>
    <cellStyle name="표준 49" xfId="375"/>
    <cellStyle name="표준 5" xfId="376"/>
    <cellStyle name="표준 50" xfId="377"/>
    <cellStyle name="표준 51" xfId="378"/>
    <cellStyle name="표준 52" xfId="379"/>
    <cellStyle name="표준 54" xfId="380"/>
    <cellStyle name="표준 57" xfId="381"/>
    <cellStyle name="표준 6" xfId="382"/>
    <cellStyle name="표준 6 2" xfId="383"/>
    <cellStyle name="표준 6 3" xfId="384"/>
    <cellStyle name="표준 6 4" xfId="385"/>
    <cellStyle name="표준 6 5" xfId="386"/>
    <cellStyle name="표준 7" xfId="387"/>
    <cellStyle name="표준 79" xfId="388"/>
    <cellStyle name="표준 8" xfId="389"/>
    <cellStyle name="표준 80" xfId="390"/>
    <cellStyle name="표준 87" xfId="391"/>
    <cellStyle name="표준 88" xfId="392"/>
    <cellStyle name="표준 89" xfId="393"/>
    <cellStyle name="표준 9" xfId="394"/>
    <cellStyle name="표준 90" xfId="395"/>
    <cellStyle name="표준 91" xfId="396"/>
    <cellStyle name="표준 92" xfId="397"/>
    <cellStyle name="표준 94" xfId="398"/>
    <cellStyle name="표준 95" xfId="399"/>
    <cellStyle name="표준 96" xfId="400"/>
    <cellStyle name="표준 97" xfId="401"/>
    <cellStyle name="표준 98" xfId="402"/>
    <cellStyle name="표준 99" xfId="403"/>
    <cellStyle name="하이퍼링크 2" xfId="404"/>
    <cellStyle name="합산" xfId="405"/>
    <cellStyle name="화폐기호" xfId="406"/>
    <cellStyle name="화폐기호0" xfId="407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56480"/>
        <c:axId val="140758016"/>
      </c:barChart>
      <c:catAx>
        <c:axId val="140756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0758016"/>
        <c:crosses val="autoZero"/>
        <c:auto val="0"/>
        <c:lblAlgn val="ctr"/>
        <c:lblOffset val="100"/>
        <c:tickMarkSkip val="1"/>
        <c:noMultiLvlLbl val="0"/>
      </c:catAx>
      <c:valAx>
        <c:axId val="140758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07564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0" refreshError="1"/>
      <sheetData sheetId="1" refreshError="1"/>
      <sheetData sheetId="2" refreshError="1"/>
      <sheetData sheetId="3" refreshError="1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4" refreshError="1"/>
      <sheetData sheetId="5" refreshError="1">
        <row r="43">
          <cell r="B43" t="str">
            <v>관할구</v>
          </cell>
        </row>
        <row r="44">
          <cell r="B44" t="str">
            <v>영등포구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abSelected="1" view="pageBreakPreview" zoomScale="85" zoomScaleNormal="90" zoomScaleSheetLayoutView="85" workbookViewId="0">
      <pane ySplit="9" topLeftCell="A10" activePane="bottomLeft" state="frozen"/>
      <selection pane="bottomLeft" activeCell="A3" sqref="A3:I3"/>
    </sheetView>
  </sheetViews>
  <sheetFormatPr defaultColWidth="9" defaultRowHeight="14.25"/>
  <cols>
    <col min="1" max="1" width="12.5" style="1" customWidth="1"/>
    <col min="2" max="2" width="10.375" style="2" customWidth="1"/>
    <col min="3" max="3" width="10.625" style="2" customWidth="1"/>
    <col min="4" max="4" width="10.5" style="2" customWidth="1"/>
    <col min="5" max="5" width="10.25" style="2" customWidth="1"/>
    <col min="6" max="9" width="9.375" style="2" customWidth="1"/>
    <col min="10" max="10" width="12.125" style="2" customWidth="1"/>
    <col min="11" max="11" width="9.125" style="2" customWidth="1"/>
    <col min="12" max="12" width="9.625" style="2" customWidth="1"/>
    <col min="13" max="13" width="9.375" style="2" customWidth="1"/>
    <col min="14" max="14" width="9.75" style="2" customWidth="1"/>
    <col min="15" max="16" width="8.625" style="2" customWidth="1"/>
    <col min="17" max="17" width="10.375" style="1" customWidth="1"/>
    <col min="18" max="19" width="10.125" style="3" customWidth="1"/>
    <col min="20" max="20" width="8" style="3" customWidth="1"/>
    <col min="21" max="21" width="7.625" style="3" customWidth="1"/>
    <col min="22" max="22" width="7.125" style="3" customWidth="1"/>
    <col min="23" max="23" width="6.625" style="3" customWidth="1"/>
    <col min="24" max="24" width="6.75" style="1" customWidth="1"/>
    <col min="25" max="25" width="6" style="4" customWidth="1"/>
    <col min="26" max="26" width="7.25" style="4" customWidth="1"/>
    <col min="27" max="27" width="7.625" style="4" customWidth="1"/>
    <col min="28" max="28" width="8" style="4" customWidth="1"/>
    <col min="29" max="29" width="10.625" style="4" customWidth="1"/>
    <col min="30" max="16384" width="9" style="5"/>
  </cols>
  <sheetData>
    <row r="1" spans="1:29" ht="5.0999999999999996" customHeight="1"/>
    <row r="2" spans="1:29" ht="50.1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8"/>
      <c r="K2" s="1398"/>
      <c r="L2" s="1398"/>
      <c r="M2" s="1398"/>
      <c r="N2" s="1398"/>
      <c r="O2" s="1398"/>
      <c r="P2" s="1398"/>
      <c r="Q2" s="1398"/>
      <c r="R2" s="1398"/>
      <c r="S2" s="1399"/>
      <c r="T2" s="1399"/>
      <c r="U2" s="1399"/>
      <c r="V2" s="1399"/>
      <c r="W2" s="1399"/>
      <c r="X2" s="1399"/>
      <c r="Y2" s="1399"/>
      <c r="Z2" s="1399"/>
      <c r="AA2" s="1399"/>
      <c r="AB2" s="1399"/>
      <c r="AC2" s="1399"/>
    </row>
    <row r="3" spans="1:29" s="6" customFormat="1" ht="21" customHeight="1">
      <c r="A3" s="1400" t="s">
        <v>0</v>
      </c>
      <c r="B3" s="1400"/>
      <c r="C3" s="1400"/>
      <c r="D3" s="1400"/>
      <c r="E3" s="1400"/>
      <c r="F3" s="1400"/>
      <c r="G3" s="1400"/>
      <c r="H3" s="1400"/>
      <c r="I3" s="1400"/>
      <c r="J3" s="1400" t="s">
        <v>1</v>
      </c>
      <c r="K3" s="1400"/>
      <c r="L3" s="1400"/>
      <c r="M3" s="1400"/>
      <c r="N3" s="1400"/>
      <c r="O3" s="1400"/>
      <c r="P3" s="1400"/>
      <c r="Q3" s="1400"/>
      <c r="R3" s="1400"/>
      <c r="S3" s="1401" t="s">
        <v>1</v>
      </c>
      <c r="T3" s="1390"/>
      <c r="U3" s="1390"/>
      <c r="V3" s="1390"/>
      <c r="W3" s="1390"/>
      <c r="X3" s="1390"/>
      <c r="Y3" s="1390"/>
      <c r="Z3" s="1390"/>
      <c r="AA3" s="1390"/>
      <c r="AB3" s="1390"/>
      <c r="AC3" s="1390"/>
    </row>
    <row r="4" spans="1:29" s="6" customFormat="1" ht="20.100000000000001" customHeight="1">
      <c r="A4" s="1388" t="s">
        <v>2</v>
      </c>
      <c r="B4" s="1388"/>
      <c r="C4" s="1388"/>
      <c r="D4" s="1388"/>
      <c r="E4" s="1388"/>
      <c r="F4" s="1388"/>
      <c r="G4" s="1388"/>
      <c r="H4" s="1388"/>
      <c r="I4" s="1388"/>
      <c r="J4" s="1388" t="s">
        <v>3</v>
      </c>
      <c r="K4" s="1388"/>
      <c r="L4" s="1388"/>
      <c r="M4" s="1388"/>
      <c r="N4" s="1388"/>
      <c r="O4" s="1388"/>
      <c r="P4" s="1388"/>
      <c r="Q4" s="1388"/>
      <c r="R4" s="1388"/>
      <c r="S4" s="1389" t="s">
        <v>3</v>
      </c>
      <c r="T4" s="1390"/>
      <c r="U4" s="1390"/>
      <c r="V4" s="1390"/>
      <c r="W4" s="1390"/>
      <c r="X4" s="1390"/>
      <c r="Y4" s="1390"/>
      <c r="Z4" s="1390"/>
      <c r="AA4" s="1390"/>
      <c r="AB4" s="1390"/>
      <c r="AC4" s="1390"/>
    </row>
    <row r="5" spans="1:29" s="17" customFormat="1" ht="20.100000000000001" customHeight="1">
      <c r="A5" s="7" t="s">
        <v>4</v>
      </c>
      <c r="B5" s="8"/>
      <c r="C5" s="8"/>
      <c r="D5" s="8"/>
      <c r="E5" s="8"/>
      <c r="F5" s="8"/>
      <c r="G5" s="8"/>
      <c r="H5" s="8"/>
      <c r="I5" s="9" t="s">
        <v>5</v>
      </c>
      <c r="J5" s="7" t="s">
        <v>4</v>
      </c>
      <c r="K5" s="10"/>
      <c r="L5" s="11"/>
      <c r="M5" s="11"/>
      <c r="N5" s="11"/>
      <c r="O5" s="11"/>
      <c r="P5" s="11"/>
      <c r="Q5" s="12"/>
      <c r="R5" s="9" t="s">
        <v>5</v>
      </c>
      <c r="S5" s="7" t="s">
        <v>4</v>
      </c>
      <c r="T5" s="7"/>
      <c r="U5" s="13"/>
      <c r="V5" s="14"/>
      <c r="W5" s="14"/>
      <c r="X5" s="15"/>
      <c r="Y5" s="16"/>
      <c r="Z5" s="16"/>
      <c r="AA5" s="16"/>
      <c r="AB5" s="1391" t="s">
        <v>5</v>
      </c>
      <c r="AC5" s="1391"/>
    </row>
    <row r="6" spans="1:29" s="17" customFormat="1" ht="18.95" customHeight="1">
      <c r="A6" s="18" t="s">
        <v>6</v>
      </c>
      <c r="B6" s="19" t="s">
        <v>7</v>
      </c>
      <c r="C6" s="20"/>
      <c r="D6" s="1392" t="s">
        <v>8</v>
      </c>
      <c r="E6" s="1393"/>
      <c r="F6" s="19" t="s">
        <v>9</v>
      </c>
      <c r="G6" s="20"/>
      <c r="H6" s="1392" t="s">
        <v>10</v>
      </c>
      <c r="I6" s="1393"/>
      <c r="J6" s="18" t="s">
        <v>11</v>
      </c>
      <c r="K6" s="1394" t="s">
        <v>12</v>
      </c>
      <c r="L6" s="1393"/>
      <c r="M6" s="1392" t="s">
        <v>13</v>
      </c>
      <c r="N6" s="1393"/>
      <c r="O6" s="21" t="s">
        <v>14</v>
      </c>
      <c r="P6" s="22"/>
      <c r="Q6" s="1392" t="s">
        <v>15</v>
      </c>
      <c r="R6" s="1393"/>
      <c r="S6" s="18" t="s">
        <v>11</v>
      </c>
      <c r="T6" s="1395" t="s">
        <v>16</v>
      </c>
      <c r="U6" s="1396"/>
      <c r="V6" s="23" t="s">
        <v>17</v>
      </c>
      <c r="W6" s="24"/>
      <c r="X6" s="23" t="s">
        <v>18</v>
      </c>
      <c r="Y6" s="24"/>
      <c r="Z6" s="20" t="s">
        <v>19</v>
      </c>
      <c r="AA6" s="25" t="s">
        <v>20</v>
      </c>
      <c r="AB6" s="20" t="s">
        <v>21</v>
      </c>
      <c r="AC6" s="26" t="s">
        <v>22</v>
      </c>
    </row>
    <row r="7" spans="1:29" s="17" customFormat="1" ht="17.100000000000001" customHeight="1">
      <c r="A7" s="1384" t="s">
        <v>23</v>
      </c>
      <c r="B7" s="27" t="s">
        <v>24</v>
      </c>
      <c r="C7" s="28"/>
      <c r="D7" s="1385" t="s">
        <v>25</v>
      </c>
      <c r="E7" s="1386"/>
      <c r="F7" s="1385" t="s">
        <v>26</v>
      </c>
      <c r="G7" s="1386"/>
      <c r="H7" s="1385" t="s">
        <v>27</v>
      </c>
      <c r="I7" s="1386"/>
      <c r="J7" s="29" t="s">
        <v>28</v>
      </c>
      <c r="K7" s="1387" t="s">
        <v>29</v>
      </c>
      <c r="L7" s="1386"/>
      <c r="M7" s="1385" t="s">
        <v>30</v>
      </c>
      <c r="N7" s="1386"/>
      <c r="O7" s="30" t="s">
        <v>31</v>
      </c>
      <c r="P7" s="31"/>
      <c r="Q7" s="1379" t="s">
        <v>32</v>
      </c>
      <c r="R7" s="1380"/>
      <c r="S7" s="29" t="s">
        <v>28</v>
      </c>
      <c r="T7" s="1381" t="s">
        <v>33</v>
      </c>
      <c r="U7" s="1382"/>
      <c r="V7" s="32" t="s">
        <v>34</v>
      </c>
      <c r="W7" s="33"/>
      <c r="X7" s="32" t="s">
        <v>35</v>
      </c>
      <c r="Y7" s="33"/>
      <c r="Z7" s="34" t="s">
        <v>36</v>
      </c>
      <c r="AA7" s="35"/>
      <c r="AB7" s="34" t="s">
        <v>37</v>
      </c>
      <c r="AC7" s="36" t="s">
        <v>38</v>
      </c>
    </row>
    <row r="8" spans="1:29" s="17" customFormat="1" ht="17.100000000000001" customHeight="1">
      <c r="A8" s="1384"/>
      <c r="B8" s="20" t="s">
        <v>39</v>
      </c>
      <c r="C8" s="20" t="s">
        <v>40</v>
      </c>
      <c r="D8" s="26" t="s">
        <v>39</v>
      </c>
      <c r="E8" s="25" t="s">
        <v>40</v>
      </c>
      <c r="F8" s="26" t="s">
        <v>39</v>
      </c>
      <c r="G8" s="20" t="s">
        <v>40</v>
      </c>
      <c r="H8" s="26" t="s">
        <v>39</v>
      </c>
      <c r="I8" s="20" t="s">
        <v>40</v>
      </c>
      <c r="J8" s="37"/>
      <c r="K8" s="25" t="s">
        <v>39</v>
      </c>
      <c r="L8" s="25" t="s">
        <v>41</v>
      </c>
      <c r="M8" s="38" t="s">
        <v>39</v>
      </c>
      <c r="N8" s="25" t="s">
        <v>41</v>
      </c>
      <c r="O8" s="26" t="s">
        <v>39</v>
      </c>
      <c r="P8" s="20" t="s">
        <v>40</v>
      </c>
      <c r="Q8" s="26" t="s">
        <v>39</v>
      </c>
      <c r="R8" s="25" t="s">
        <v>40</v>
      </c>
      <c r="S8" s="37"/>
      <c r="T8" s="20" t="s">
        <v>39</v>
      </c>
      <c r="U8" s="25" t="s">
        <v>40</v>
      </c>
      <c r="V8" s="26" t="s">
        <v>39</v>
      </c>
      <c r="W8" s="20" t="s">
        <v>40</v>
      </c>
      <c r="X8" s="26" t="s">
        <v>39</v>
      </c>
      <c r="Y8" s="20" t="s">
        <v>40</v>
      </c>
      <c r="Z8" s="39" t="s">
        <v>42</v>
      </c>
      <c r="AA8" s="40" t="s">
        <v>42</v>
      </c>
      <c r="AB8" s="28" t="s">
        <v>43</v>
      </c>
      <c r="AC8" s="41" t="s">
        <v>44</v>
      </c>
    </row>
    <row r="9" spans="1:29" s="17" customFormat="1" ht="17.100000000000001" customHeight="1">
      <c r="A9" s="42" t="s">
        <v>45</v>
      </c>
      <c r="B9" s="43" t="s">
        <v>46</v>
      </c>
      <c r="C9" s="43" t="s">
        <v>47</v>
      </c>
      <c r="D9" s="44" t="s">
        <v>46</v>
      </c>
      <c r="E9" s="43" t="s">
        <v>47</v>
      </c>
      <c r="F9" s="44" t="s">
        <v>46</v>
      </c>
      <c r="G9" s="43" t="s">
        <v>47</v>
      </c>
      <c r="H9" s="44" t="s">
        <v>46</v>
      </c>
      <c r="I9" s="43" t="s">
        <v>47</v>
      </c>
      <c r="J9" s="42" t="s">
        <v>45</v>
      </c>
      <c r="K9" s="43" t="s">
        <v>46</v>
      </c>
      <c r="L9" s="43" t="s">
        <v>47</v>
      </c>
      <c r="M9" s="44" t="s">
        <v>46</v>
      </c>
      <c r="N9" s="43" t="s">
        <v>47</v>
      </c>
      <c r="O9" s="44" t="s">
        <v>46</v>
      </c>
      <c r="P9" s="43" t="s">
        <v>47</v>
      </c>
      <c r="Q9" s="44" t="s">
        <v>46</v>
      </c>
      <c r="R9" s="43" t="s">
        <v>47</v>
      </c>
      <c r="S9" s="42" t="s">
        <v>45</v>
      </c>
      <c r="T9" s="43" t="s">
        <v>46</v>
      </c>
      <c r="U9" s="43" t="s">
        <v>47</v>
      </c>
      <c r="V9" s="44" t="s">
        <v>46</v>
      </c>
      <c r="W9" s="43" t="s">
        <v>47</v>
      </c>
      <c r="X9" s="44" t="s">
        <v>46</v>
      </c>
      <c r="Y9" s="43" t="s">
        <v>47</v>
      </c>
      <c r="Z9" s="43" t="s">
        <v>48</v>
      </c>
      <c r="AA9" s="45" t="s">
        <v>49</v>
      </c>
      <c r="AB9" s="43" t="s">
        <v>49</v>
      </c>
      <c r="AC9" s="44" t="s">
        <v>50</v>
      </c>
    </row>
    <row r="10" spans="1:29" s="52" customFormat="1" ht="25.15" customHeight="1">
      <c r="A10" s="207">
        <v>2014</v>
      </c>
      <c r="B10" s="230">
        <v>278</v>
      </c>
      <c r="C10" s="230">
        <v>7749</v>
      </c>
      <c r="D10" s="230">
        <v>5</v>
      </c>
      <c r="E10" s="230">
        <v>2105</v>
      </c>
      <c r="F10" s="230">
        <v>12</v>
      </c>
      <c r="G10" s="230">
        <v>1207</v>
      </c>
      <c r="H10" s="230">
        <v>129</v>
      </c>
      <c r="I10" s="231">
        <v>705</v>
      </c>
      <c r="J10" s="207">
        <v>2014</v>
      </c>
      <c r="K10" s="232">
        <v>1</v>
      </c>
      <c r="L10" s="230">
        <v>237</v>
      </c>
      <c r="M10" s="230">
        <v>11</v>
      </c>
      <c r="N10" s="230">
        <v>2858</v>
      </c>
      <c r="O10" s="230">
        <v>62</v>
      </c>
      <c r="P10" s="233" t="s">
        <v>51</v>
      </c>
      <c r="Q10" s="230">
        <v>8</v>
      </c>
      <c r="R10" s="231">
        <v>608</v>
      </c>
      <c r="S10" s="207">
        <v>2014</v>
      </c>
      <c r="T10" s="232">
        <v>47</v>
      </c>
      <c r="U10" s="234">
        <v>0</v>
      </c>
      <c r="V10" s="230">
        <v>2</v>
      </c>
      <c r="W10" s="234">
        <v>0</v>
      </c>
      <c r="X10" s="234">
        <v>1</v>
      </c>
      <c r="Y10" s="234">
        <v>29</v>
      </c>
      <c r="Z10" s="234">
        <v>0</v>
      </c>
      <c r="AA10" s="230">
        <v>1</v>
      </c>
      <c r="AB10" s="230">
        <v>1</v>
      </c>
      <c r="AC10" s="235" t="s">
        <v>51</v>
      </c>
    </row>
    <row r="11" spans="1:29" s="52" customFormat="1" ht="25.15" customHeight="1">
      <c r="A11" s="54">
        <v>2015</v>
      </c>
      <c r="B11" s="47">
        <v>271</v>
      </c>
      <c r="C11" s="47">
        <v>7735</v>
      </c>
      <c r="D11" s="47">
        <v>5</v>
      </c>
      <c r="E11" s="47">
        <v>2078</v>
      </c>
      <c r="F11" s="47">
        <v>12</v>
      </c>
      <c r="G11" s="47">
        <v>1163</v>
      </c>
      <c r="H11" s="47">
        <v>127</v>
      </c>
      <c r="I11" s="48">
        <v>702</v>
      </c>
      <c r="J11" s="54">
        <v>2015</v>
      </c>
      <c r="K11" s="49">
        <v>1</v>
      </c>
      <c r="L11" s="47">
        <v>237</v>
      </c>
      <c r="M11" s="47">
        <v>11</v>
      </c>
      <c r="N11" s="47">
        <v>2947</v>
      </c>
      <c r="O11" s="47">
        <v>60</v>
      </c>
      <c r="P11" s="50">
        <v>0</v>
      </c>
      <c r="Q11" s="47">
        <v>8</v>
      </c>
      <c r="R11" s="48">
        <v>608</v>
      </c>
      <c r="S11" s="54">
        <v>2015</v>
      </c>
      <c r="T11" s="49">
        <v>46</v>
      </c>
      <c r="U11" s="53">
        <v>0</v>
      </c>
      <c r="V11" s="47">
        <v>1</v>
      </c>
      <c r="W11" s="53">
        <v>0</v>
      </c>
      <c r="X11" s="53">
        <v>0</v>
      </c>
      <c r="Y11" s="53">
        <v>0</v>
      </c>
      <c r="Z11" s="53">
        <v>0</v>
      </c>
      <c r="AA11" s="47">
        <v>1</v>
      </c>
      <c r="AB11" s="47">
        <v>1</v>
      </c>
      <c r="AC11" s="51">
        <v>0</v>
      </c>
    </row>
    <row r="12" spans="1:29" s="52" customFormat="1" ht="25.15" customHeight="1">
      <c r="A12" s="54">
        <v>2016</v>
      </c>
      <c r="B12" s="47">
        <v>283</v>
      </c>
      <c r="C12" s="47">
        <v>7379</v>
      </c>
      <c r="D12" s="47">
        <v>5</v>
      </c>
      <c r="E12" s="47">
        <v>2093</v>
      </c>
      <c r="F12" s="47">
        <v>14</v>
      </c>
      <c r="G12" s="47">
        <v>1342</v>
      </c>
      <c r="H12" s="47">
        <v>137</v>
      </c>
      <c r="I12" s="48">
        <v>618</v>
      </c>
      <c r="J12" s="54">
        <v>2016</v>
      </c>
      <c r="K12" s="49">
        <v>0</v>
      </c>
      <c r="L12" s="47">
        <v>0</v>
      </c>
      <c r="M12" s="47">
        <v>8</v>
      </c>
      <c r="N12" s="47">
        <v>2636</v>
      </c>
      <c r="O12" s="47">
        <v>64</v>
      </c>
      <c r="P12" s="47">
        <v>0</v>
      </c>
      <c r="Q12" s="47">
        <v>9</v>
      </c>
      <c r="R12" s="48">
        <v>690</v>
      </c>
      <c r="S12" s="54">
        <v>2016</v>
      </c>
      <c r="T12" s="49">
        <v>45</v>
      </c>
      <c r="U12" s="53">
        <v>0</v>
      </c>
      <c r="V12" s="47">
        <v>2</v>
      </c>
      <c r="W12" s="53">
        <v>0</v>
      </c>
      <c r="X12" s="53">
        <v>0</v>
      </c>
      <c r="Y12" s="53">
        <v>0</v>
      </c>
      <c r="Z12" s="53">
        <v>1</v>
      </c>
      <c r="AA12" s="47">
        <v>1</v>
      </c>
      <c r="AB12" s="47">
        <v>1</v>
      </c>
      <c r="AC12" s="51">
        <v>0</v>
      </c>
    </row>
    <row r="13" spans="1:29" s="52" customFormat="1" ht="25.15" customHeight="1">
      <c r="A13" s="54">
        <v>2017</v>
      </c>
      <c r="B13" s="47">
        <v>282</v>
      </c>
      <c r="C13" s="47">
        <v>7040</v>
      </c>
      <c r="D13" s="47">
        <v>5</v>
      </c>
      <c r="E13" s="47">
        <v>1693</v>
      </c>
      <c r="F13" s="47">
        <v>13</v>
      </c>
      <c r="G13" s="47">
        <v>1145</v>
      </c>
      <c r="H13" s="47">
        <v>134</v>
      </c>
      <c r="I13" s="48">
        <v>706</v>
      </c>
      <c r="J13" s="54">
        <v>2017</v>
      </c>
      <c r="K13" s="49">
        <v>1</v>
      </c>
      <c r="L13" s="47">
        <v>204</v>
      </c>
      <c r="M13" s="47">
        <v>8</v>
      </c>
      <c r="N13" s="47">
        <v>2602</v>
      </c>
      <c r="O13" s="47">
        <v>64</v>
      </c>
      <c r="P13" s="47">
        <v>0</v>
      </c>
      <c r="Q13" s="47">
        <v>9</v>
      </c>
      <c r="R13" s="48">
        <v>690</v>
      </c>
      <c r="S13" s="54">
        <v>2017</v>
      </c>
      <c r="T13" s="49">
        <v>46</v>
      </c>
      <c r="U13" s="53">
        <v>0</v>
      </c>
      <c r="V13" s="47">
        <v>2</v>
      </c>
      <c r="W13" s="53">
        <v>0</v>
      </c>
      <c r="X13" s="53">
        <v>0</v>
      </c>
      <c r="Y13" s="53">
        <v>0</v>
      </c>
      <c r="Z13" s="53">
        <v>1</v>
      </c>
      <c r="AA13" s="47">
        <v>1</v>
      </c>
      <c r="AB13" s="47">
        <v>1</v>
      </c>
      <c r="AC13" s="51">
        <v>0</v>
      </c>
    </row>
    <row r="14" spans="1:29" s="221" customFormat="1" ht="25.15" customHeight="1">
      <c r="A14" s="46">
        <v>2018</v>
      </c>
      <c r="B14" s="220">
        <v>272</v>
      </c>
      <c r="C14" s="220">
        <v>6979</v>
      </c>
      <c r="D14" s="47">
        <v>5</v>
      </c>
      <c r="E14" s="47">
        <v>2125</v>
      </c>
      <c r="F14" s="47">
        <v>13</v>
      </c>
      <c r="G14" s="47">
        <v>1159</v>
      </c>
      <c r="H14" s="47">
        <v>130</v>
      </c>
      <c r="I14" s="47">
        <v>619</v>
      </c>
      <c r="J14" s="46">
        <v>2018</v>
      </c>
      <c r="K14" s="47">
        <v>1</v>
      </c>
      <c r="L14" s="47">
        <v>204</v>
      </c>
      <c r="M14" s="47">
        <v>7</v>
      </c>
      <c r="N14" s="47">
        <v>2277</v>
      </c>
      <c r="O14" s="47">
        <v>62</v>
      </c>
      <c r="P14" s="47">
        <v>0</v>
      </c>
      <c r="Q14" s="47">
        <v>8</v>
      </c>
      <c r="R14" s="47">
        <v>569</v>
      </c>
      <c r="S14" s="46">
        <v>2018</v>
      </c>
      <c r="T14" s="47">
        <v>45</v>
      </c>
      <c r="U14" s="47">
        <v>26</v>
      </c>
      <c r="V14" s="47">
        <v>1</v>
      </c>
      <c r="W14" s="47">
        <v>0</v>
      </c>
      <c r="X14" s="47">
        <v>0</v>
      </c>
      <c r="Y14" s="47">
        <v>0</v>
      </c>
      <c r="Z14" s="47">
        <v>0</v>
      </c>
      <c r="AA14" s="47">
        <v>1</v>
      </c>
      <c r="AB14" s="47">
        <v>1</v>
      </c>
      <c r="AC14" s="48">
        <v>0</v>
      </c>
    </row>
    <row r="15" spans="1:29" s="311" customFormat="1" ht="25.15" customHeight="1">
      <c r="A15" s="308">
        <v>2019</v>
      </c>
      <c r="B15" s="309">
        <v>276</v>
      </c>
      <c r="C15" s="309">
        <f>SUM(E15,G15,I15,L15,N15,P15,R15,U15)</f>
        <v>7189</v>
      </c>
      <c r="D15" s="309">
        <v>5</v>
      </c>
      <c r="E15" s="309">
        <v>2068</v>
      </c>
      <c r="F15" s="309">
        <v>15</v>
      </c>
      <c r="G15" s="309">
        <v>1245</v>
      </c>
      <c r="H15" s="309">
        <v>128</v>
      </c>
      <c r="I15" s="309">
        <v>642</v>
      </c>
      <c r="J15" s="308">
        <v>2019</v>
      </c>
      <c r="K15" s="309">
        <v>1</v>
      </c>
      <c r="L15" s="309">
        <v>204</v>
      </c>
      <c r="M15" s="309">
        <v>7</v>
      </c>
      <c r="N15" s="309">
        <v>2356</v>
      </c>
      <c r="O15" s="309">
        <v>65</v>
      </c>
      <c r="P15" s="309">
        <v>0</v>
      </c>
      <c r="Q15" s="309">
        <v>9</v>
      </c>
      <c r="R15" s="309">
        <v>648</v>
      </c>
      <c r="S15" s="308">
        <v>2019</v>
      </c>
      <c r="T15" s="309">
        <v>43</v>
      </c>
      <c r="U15" s="309">
        <v>26</v>
      </c>
      <c r="V15" s="309">
        <v>1</v>
      </c>
      <c r="W15" s="309">
        <v>0</v>
      </c>
      <c r="X15" s="309">
        <v>0</v>
      </c>
      <c r="Y15" s="309">
        <v>0</v>
      </c>
      <c r="Z15" s="309">
        <v>0</v>
      </c>
      <c r="AA15" s="309">
        <v>1</v>
      </c>
      <c r="AB15" s="309">
        <v>1</v>
      </c>
      <c r="AC15" s="310">
        <v>0</v>
      </c>
    </row>
    <row r="16" spans="1:29" s="319" customFormat="1" ht="19.899999999999999" customHeight="1">
      <c r="A16" s="312" t="s">
        <v>52</v>
      </c>
      <c r="B16" s="313">
        <v>22</v>
      </c>
      <c r="C16" s="314">
        <v>30</v>
      </c>
      <c r="D16" s="314">
        <v>0</v>
      </c>
      <c r="E16" s="314">
        <v>0</v>
      </c>
      <c r="F16" s="314">
        <v>0</v>
      </c>
      <c r="G16" s="314">
        <v>0</v>
      </c>
      <c r="H16" s="315">
        <v>12</v>
      </c>
      <c r="I16" s="316">
        <v>30</v>
      </c>
      <c r="J16" s="312" t="s">
        <v>52</v>
      </c>
      <c r="K16" s="314">
        <v>0</v>
      </c>
      <c r="L16" s="314">
        <v>0</v>
      </c>
      <c r="M16" s="314">
        <v>0</v>
      </c>
      <c r="N16" s="314">
        <v>0</v>
      </c>
      <c r="O16" s="317">
        <v>6</v>
      </c>
      <c r="P16" s="314">
        <v>0</v>
      </c>
      <c r="Q16" s="314">
        <v>0</v>
      </c>
      <c r="R16" s="318">
        <v>0</v>
      </c>
      <c r="S16" s="312" t="s">
        <v>52</v>
      </c>
      <c r="T16" s="314">
        <v>3</v>
      </c>
      <c r="U16" s="314">
        <v>0</v>
      </c>
      <c r="V16" s="314">
        <v>1</v>
      </c>
      <c r="W16" s="314">
        <v>0</v>
      </c>
      <c r="X16" s="314">
        <v>0</v>
      </c>
      <c r="Y16" s="314">
        <v>0</v>
      </c>
      <c r="Z16" s="314">
        <v>0</v>
      </c>
      <c r="AA16" s="314">
        <v>0</v>
      </c>
      <c r="AB16" s="314">
        <v>0</v>
      </c>
      <c r="AC16" s="318">
        <v>0</v>
      </c>
    </row>
    <row r="17" spans="1:29" s="319" customFormat="1" ht="19.899999999999999" customHeight="1">
      <c r="A17" s="312" t="s">
        <v>53</v>
      </c>
      <c r="B17" s="313">
        <v>5</v>
      </c>
      <c r="C17" s="314">
        <v>27</v>
      </c>
      <c r="D17" s="314">
        <v>0</v>
      </c>
      <c r="E17" s="314">
        <v>0</v>
      </c>
      <c r="F17" s="314">
        <v>0</v>
      </c>
      <c r="G17" s="314">
        <v>0</v>
      </c>
      <c r="H17" s="314">
        <v>4</v>
      </c>
      <c r="I17" s="318">
        <v>27</v>
      </c>
      <c r="J17" s="312" t="s">
        <v>53</v>
      </c>
      <c r="K17" s="314">
        <v>0</v>
      </c>
      <c r="L17" s="314">
        <v>0</v>
      </c>
      <c r="M17" s="314">
        <v>0</v>
      </c>
      <c r="N17" s="314">
        <v>0</v>
      </c>
      <c r="O17" s="317">
        <v>0</v>
      </c>
      <c r="P17" s="314">
        <v>0</v>
      </c>
      <c r="Q17" s="314">
        <v>0</v>
      </c>
      <c r="R17" s="318">
        <v>0</v>
      </c>
      <c r="S17" s="312" t="s">
        <v>53</v>
      </c>
      <c r="T17" s="317">
        <v>1</v>
      </c>
      <c r="U17" s="314">
        <v>0</v>
      </c>
      <c r="V17" s="314">
        <v>0</v>
      </c>
      <c r="W17" s="314">
        <v>0</v>
      </c>
      <c r="X17" s="314">
        <v>0</v>
      </c>
      <c r="Y17" s="314">
        <v>0</v>
      </c>
      <c r="Z17" s="314">
        <v>0</v>
      </c>
      <c r="AA17" s="314">
        <v>0</v>
      </c>
      <c r="AB17" s="314">
        <v>0</v>
      </c>
      <c r="AC17" s="318">
        <v>0</v>
      </c>
    </row>
    <row r="18" spans="1:29" s="319" customFormat="1" ht="19.899999999999999" customHeight="1">
      <c r="A18" s="312" t="s">
        <v>54</v>
      </c>
      <c r="B18" s="313">
        <v>9</v>
      </c>
      <c r="C18" s="314">
        <v>29</v>
      </c>
      <c r="D18" s="314">
        <v>0</v>
      </c>
      <c r="E18" s="314">
        <v>0</v>
      </c>
      <c r="F18" s="314">
        <v>0</v>
      </c>
      <c r="G18" s="314">
        <v>0</v>
      </c>
      <c r="H18" s="314">
        <v>7</v>
      </c>
      <c r="I18" s="318">
        <v>29</v>
      </c>
      <c r="J18" s="312" t="s">
        <v>54</v>
      </c>
      <c r="K18" s="314">
        <v>0</v>
      </c>
      <c r="L18" s="314">
        <v>0</v>
      </c>
      <c r="M18" s="314">
        <v>0</v>
      </c>
      <c r="N18" s="314">
        <v>0</v>
      </c>
      <c r="O18" s="317">
        <v>1</v>
      </c>
      <c r="P18" s="314">
        <v>0</v>
      </c>
      <c r="Q18" s="314">
        <v>0</v>
      </c>
      <c r="R18" s="318">
        <v>0</v>
      </c>
      <c r="S18" s="312" t="s">
        <v>54</v>
      </c>
      <c r="T18" s="317">
        <v>1</v>
      </c>
      <c r="U18" s="314">
        <v>0</v>
      </c>
      <c r="V18" s="314">
        <v>0</v>
      </c>
      <c r="W18" s="314">
        <v>0</v>
      </c>
      <c r="X18" s="314">
        <v>0</v>
      </c>
      <c r="Y18" s="314">
        <v>0</v>
      </c>
      <c r="Z18" s="314">
        <v>0</v>
      </c>
      <c r="AA18" s="314">
        <v>0</v>
      </c>
      <c r="AB18" s="314">
        <v>0</v>
      </c>
      <c r="AC18" s="318">
        <v>0</v>
      </c>
    </row>
    <row r="19" spans="1:29" s="319" customFormat="1" ht="19.899999999999999" customHeight="1">
      <c r="A19" s="312" t="s">
        <v>55</v>
      </c>
      <c r="B19" s="313">
        <v>16</v>
      </c>
      <c r="C19" s="314">
        <v>26</v>
      </c>
      <c r="D19" s="314">
        <v>0</v>
      </c>
      <c r="E19" s="314">
        <v>0</v>
      </c>
      <c r="F19" s="314">
        <v>0</v>
      </c>
      <c r="G19" s="314">
        <v>0</v>
      </c>
      <c r="H19" s="314">
        <v>6</v>
      </c>
      <c r="I19" s="316">
        <v>26</v>
      </c>
      <c r="J19" s="312" t="s">
        <v>55</v>
      </c>
      <c r="K19" s="314">
        <v>0</v>
      </c>
      <c r="L19" s="314">
        <v>0</v>
      </c>
      <c r="M19" s="314">
        <v>0</v>
      </c>
      <c r="N19" s="314">
        <v>0</v>
      </c>
      <c r="O19" s="317">
        <v>7</v>
      </c>
      <c r="P19" s="314">
        <v>0</v>
      </c>
      <c r="Q19" s="314">
        <v>0</v>
      </c>
      <c r="R19" s="318">
        <v>0</v>
      </c>
      <c r="S19" s="312" t="s">
        <v>55</v>
      </c>
      <c r="T19" s="320">
        <v>3</v>
      </c>
      <c r="U19" s="314">
        <v>0</v>
      </c>
      <c r="V19" s="314">
        <v>0</v>
      </c>
      <c r="W19" s="314">
        <v>0</v>
      </c>
      <c r="X19" s="314">
        <v>0</v>
      </c>
      <c r="Y19" s="314">
        <v>0</v>
      </c>
      <c r="Z19" s="314">
        <v>0</v>
      </c>
      <c r="AA19" s="314">
        <v>0</v>
      </c>
      <c r="AB19" s="314">
        <v>0</v>
      </c>
      <c r="AC19" s="318">
        <v>0</v>
      </c>
    </row>
    <row r="20" spans="1:29" s="319" customFormat="1" ht="19.899999999999999" customHeight="1">
      <c r="A20" s="312" t="s">
        <v>56</v>
      </c>
      <c r="B20" s="313">
        <v>6</v>
      </c>
      <c r="C20" s="314">
        <v>382</v>
      </c>
      <c r="D20" s="315">
        <v>1</v>
      </c>
      <c r="E20" s="315">
        <v>382</v>
      </c>
      <c r="F20" s="314">
        <v>0</v>
      </c>
      <c r="G20" s="314">
        <v>0</v>
      </c>
      <c r="H20" s="315">
        <v>3</v>
      </c>
      <c r="I20" s="316">
        <v>0</v>
      </c>
      <c r="J20" s="312" t="s">
        <v>56</v>
      </c>
      <c r="K20" s="314">
        <v>0</v>
      </c>
      <c r="L20" s="314">
        <v>0</v>
      </c>
      <c r="M20" s="314">
        <v>0</v>
      </c>
      <c r="N20" s="314">
        <v>0</v>
      </c>
      <c r="O20" s="317">
        <v>2</v>
      </c>
      <c r="P20" s="314">
        <v>0</v>
      </c>
      <c r="Q20" s="314">
        <v>0</v>
      </c>
      <c r="R20" s="318">
        <v>0</v>
      </c>
      <c r="S20" s="312" t="s">
        <v>56</v>
      </c>
      <c r="T20" s="315">
        <v>0</v>
      </c>
      <c r="U20" s="314">
        <v>0</v>
      </c>
      <c r="V20" s="314">
        <v>0</v>
      </c>
      <c r="W20" s="314">
        <v>0</v>
      </c>
      <c r="X20" s="314">
        <v>0</v>
      </c>
      <c r="Y20" s="314">
        <v>0</v>
      </c>
      <c r="Z20" s="314">
        <v>0</v>
      </c>
      <c r="AA20" s="314">
        <v>0</v>
      </c>
      <c r="AB20" s="314">
        <v>0</v>
      </c>
      <c r="AC20" s="318">
        <v>0</v>
      </c>
    </row>
    <row r="21" spans="1:29" s="321" customFormat="1" ht="19.899999999999999" customHeight="1">
      <c r="A21" s="312" t="s">
        <v>57</v>
      </c>
      <c r="B21" s="313">
        <v>18</v>
      </c>
      <c r="C21" s="314">
        <v>207</v>
      </c>
      <c r="D21" s="314">
        <v>0</v>
      </c>
      <c r="E21" s="314">
        <v>0</v>
      </c>
      <c r="F21" s="314">
        <v>1</v>
      </c>
      <c r="G21" s="314">
        <v>179</v>
      </c>
      <c r="H21" s="314">
        <v>9</v>
      </c>
      <c r="I21" s="318">
        <v>28</v>
      </c>
      <c r="J21" s="312" t="s">
        <v>57</v>
      </c>
      <c r="K21" s="314">
        <v>0</v>
      </c>
      <c r="L21" s="314">
        <v>0</v>
      </c>
      <c r="M21" s="314">
        <v>0</v>
      </c>
      <c r="N21" s="314">
        <v>0</v>
      </c>
      <c r="O21" s="317">
        <v>4</v>
      </c>
      <c r="P21" s="314">
        <v>0</v>
      </c>
      <c r="Q21" s="314">
        <v>0</v>
      </c>
      <c r="R21" s="318">
        <v>0</v>
      </c>
      <c r="S21" s="312" t="s">
        <v>57</v>
      </c>
      <c r="T21" s="317">
        <v>4</v>
      </c>
      <c r="U21" s="314">
        <v>0</v>
      </c>
      <c r="V21" s="314">
        <v>0</v>
      </c>
      <c r="W21" s="314">
        <v>0</v>
      </c>
      <c r="X21" s="314">
        <v>0</v>
      </c>
      <c r="Y21" s="314">
        <v>0</v>
      </c>
      <c r="Z21" s="314">
        <v>0</v>
      </c>
      <c r="AA21" s="314">
        <v>0</v>
      </c>
      <c r="AB21" s="314">
        <v>0</v>
      </c>
      <c r="AC21" s="318">
        <v>0</v>
      </c>
    </row>
    <row r="22" spans="1:29" s="321" customFormat="1" ht="19.899999999999999" customHeight="1">
      <c r="A22" s="312" t="s">
        <v>58</v>
      </c>
      <c r="B22" s="313">
        <v>3</v>
      </c>
      <c r="C22" s="314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1</v>
      </c>
      <c r="I22" s="318">
        <v>0</v>
      </c>
      <c r="J22" s="312" t="s">
        <v>58</v>
      </c>
      <c r="K22" s="314">
        <v>0</v>
      </c>
      <c r="L22" s="314">
        <v>0</v>
      </c>
      <c r="M22" s="314">
        <v>0</v>
      </c>
      <c r="N22" s="314">
        <v>0</v>
      </c>
      <c r="O22" s="317">
        <v>1</v>
      </c>
      <c r="P22" s="314">
        <v>0</v>
      </c>
      <c r="Q22" s="314">
        <v>0</v>
      </c>
      <c r="R22" s="318">
        <v>0</v>
      </c>
      <c r="S22" s="312" t="s">
        <v>58</v>
      </c>
      <c r="T22" s="317">
        <v>1</v>
      </c>
      <c r="U22" s="314">
        <v>0</v>
      </c>
      <c r="V22" s="314">
        <v>0</v>
      </c>
      <c r="W22" s="314">
        <v>0</v>
      </c>
      <c r="X22" s="314">
        <v>0</v>
      </c>
      <c r="Y22" s="314">
        <v>0</v>
      </c>
      <c r="Z22" s="314">
        <v>0</v>
      </c>
      <c r="AA22" s="314">
        <v>0</v>
      </c>
      <c r="AB22" s="314">
        <v>0</v>
      </c>
      <c r="AC22" s="318">
        <v>0</v>
      </c>
    </row>
    <row r="23" spans="1:29" s="321" customFormat="1" ht="19.899999999999999" customHeight="1">
      <c r="A23" s="312" t="s">
        <v>59</v>
      </c>
      <c r="B23" s="313">
        <v>30</v>
      </c>
      <c r="C23" s="314">
        <v>648</v>
      </c>
      <c r="D23" s="314">
        <v>0</v>
      </c>
      <c r="E23" s="314">
        <v>0</v>
      </c>
      <c r="F23" s="314">
        <v>0</v>
      </c>
      <c r="G23" s="314">
        <v>0</v>
      </c>
      <c r="H23" s="315">
        <v>17</v>
      </c>
      <c r="I23" s="316">
        <v>114</v>
      </c>
      <c r="J23" s="312" t="s">
        <v>59</v>
      </c>
      <c r="K23" s="314">
        <v>0</v>
      </c>
      <c r="L23" s="314">
        <v>0</v>
      </c>
      <c r="M23" s="315">
        <v>2</v>
      </c>
      <c r="N23" s="315">
        <v>470</v>
      </c>
      <c r="O23" s="317">
        <v>5</v>
      </c>
      <c r="P23" s="314">
        <v>0</v>
      </c>
      <c r="Q23" s="314">
        <v>1</v>
      </c>
      <c r="R23" s="318">
        <v>64</v>
      </c>
      <c r="S23" s="312" t="s">
        <v>59</v>
      </c>
      <c r="T23" s="315">
        <v>5</v>
      </c>
      <c r="U23" s="314">
        <v>0</v>
      </c>
      <c r="V23" s="314">
        <v>0</v>
      </c>
      <c r="W23" s="314">
        <v>0</v>
      </c>
      <c r="X23" s="314">
        <v>0</v>
      </c>
      <c r="Y23" s="314">
        <v>0</v>
      </c>
      <c r="Z23" s="314">
        <v>0</v>
      </c>
      <c r="AA23" s="314">
        <v>0</v>
      </c>
      <c r="AB23" s="314">
        <v>0</v>
      </c>
      <c r="AC23" s="318">
        <v>0</v>
      </c>
    </row>
    <row r="24" spans="1:29" s="321" customFormat="1" ht="19.899999999999999" customHeight="1">
      <c r="A24" s="312" t="s">
        <v>60</v>
      </c>
      <c r="B24" s="313">
        <v>4</v>
      </c>
      <c r="C24" s="314">
        <v>86</v>
      </c>
      <c r="D24" s="314">
        <v>0</v>
      </c>
      <c r="E24" s="314">
        <v>0</v>
      </c>
      <c r="F24" s="315">
        <v>1</v>
      </c>
      <c r="G24" s="315">
        <v>85</v>
      </c>
      <c r="H24" s="314">
        <v>3</v>
      </c>
      <c r="I24" s="318">
        <v>1</v>
      </c>
      <c r="J24" s="312" t="s">
        <v>60</v>
      </c>
      <c r="K24" s="314">
        <v>0</v>
      </c>
      <c r="L24" s="314">
        <v>0</v>
      </c>
      <c r="M24" s="314">
        <v>0</v>
      </c>
      <c r="N24" s="314">
        <v>0</v>
      </c>
      <c r="O24" s="317">
        <v>0</v>
      </c>
      <c r="P24" s="314">
        <v>0</v>
      </c>
      <c r="Q24" s="314">
        <v>0</v>
      </c>
      <c r="R24" s="318">
        <v>0</v>
      </c>
      <c r="S24" s="312" t="s">
        <v>60</v>
      </c>
      <c r="T24" s="317">
        <v>0</v>
      </c>
      <c r="U24" s="314">
        <v>0</v>
      </c>
      <c r="V24" s="314">
        <v>0</v>
      </c>
      <c r="W24" s="314">
        <v>0</v>
      </c>
      <c r="X24" s="314">
        <v>0</v>
      </c>
      <c r="Y24" s="314">
        <v>0</v>
      </c>
      <c r="Z24" s="314">
        <v>0</v>
      </c>
      <c r="AA24" s="314">
        <v>0</v>
      </c>
      <c r="AB24" s="314">
        <v>0</v>
      </c>
      <c r="AC24" s="318">
        <v>0</v>
      </c>
    </row>
    <row r="25" spans="1:29" s="321" customFormat="1" ht="19.899999999999999" customHeight="1">
      <c r="A25" s="312" t="s">
        <v>61</v>
      </c>
      <c r="B25" s="313">
        <v>3</v>
      </c>
      <c r="C25" s="314">
        <v>120</v>
      </c>
      <c r="D25" s="314">
        <v>0</v>
      </c>
      <c r="E25" s="314">
        <v>0</v>
      </c>
      <c r="F25" s="314">
        <v>1</v>
      </c>
      <c r="G25" s="314">
        <v>120</v>
      </c>
      <c r="H25" s="314">
        <v>1</v>
      </c>
      <c r="I25" s="316">
        <v>0</v>
      </c>
      <c r="J25" s="312" t="s">
        <v>61</v>
      </c>
      <c r="K25" s="314">
        <v>0</v>
      </c>
      <c r="L25" s="314">
        <v>0</v>
      </c>
      <c r="M25" s="314">
        <v>0</v>
      </c>
      <c r="N25" s="314">
        <v>0</v>
      </c>
      <c r="O25" s="317">
        <v>1</v>
      </c>
      <c r="P25" s="314">
        <v>0</v>
      </c>
      <c r="Q25" s="314">
        <v>0</v>
      </c>
      <c r="R25" s="318">
        <v>0</v>
      </c>
      <c r="S25" s="312" t="s">
        <v>61</v>
      </c>
      <c r="T25" s="317">
        <v>0</v>
      </c>
      <c r="U25" s="314">
        <v>0</v>
      </c>
      <c r="V25" s="314">
        <v>0</v>
      </c>
      <c r="W25" s="314">
        <v>0</v>
      </c>
      <c r="X25" s="314">
        <v>0</v>
      </c>
      <c r="Y25" s="314">
        <v>0</v>
      </c>
      <c r="Z25" s="314">
        <v>0</v>
      </c>
      <c r="AA25" s="314">
        <v>0</v>
      </c>
      <c r="AB25" s="314">
        <v>0</v>
      </c>
      <c r="AC25" s="318">
        <v>0</v>
      </c>
    </row>
    <row r="26" spans="1:29" s="321" customFormat="1" ht="19.899999999999999" customHeight="1">
      <c r="A26" s="312" t="s">
        <v>62</v>
      </c>
      <c r="B26" s="313">
        <v>5</v>
      </c>
      <c r="C26" s="314">
        <v>316</v>
      </c>
      <c r="D26" s="314">
        <v>0</v>
      </c>
      <c r="E26" s="314">
        <v>0</v>
      </c>
      <c r="F26" s="315">
        <v>1</v>
      </c>
      <c r="G26" s="315">
        <v>68</v>
      </c>
      <c r="H26" s="315">
        <v>1</v>
      </c>
      <c r="I26" s="316">
        <v>0</v>
      </c>
      <c r="J26" s="312" t="s">
        <v>62</v>
      </c>
      <c r="K26" s="314">
        <v>0</v>
      </c>
      <c r="L26" s="314">
        <v>0</v>
      </c>
      <c r="M26" s="315">
        <v>1</v>
      </c>
      <c r="N26" s="315">
        <v>248</v>
      </c>
      <c r="O26" s="317">
        <v>0</v>
      </c>
      <c r="P26" s="314">
        <v>0</v>
      </c>
      <c r="Q26" s="314">
        <v>0</v>
      </c>
      <c r="R26" s="318">
        <v>0</v>
      </c>
      <c r="S26" s="312" t="s">
        <v>62</v>
      </c>
      <c r="T26" s="315">
        <v>2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0</v>
      </c>
      <c r="AB26" s="314">
        <v>0</v>
      </c>
      <c r="AC26" s="318">
        <v>0</v>
      </c>
    </row>
    <row r="27" spans="1:29" s="321" customFormat="1" ht="19.899999999999999" customHeight="1">
      <c r="A27" s="312" t="s">
        <v>63</v>
      </c>
      <c r="B27" s="313">
        <v>2</v>
      </c>
      <c r="C27" s="314">
        <v>0</v>
      </c>
      <c r="D27" s="314">
        <v>0</v>
      </c>
      <c r="E27" s="314">
        <v>0</v>
      </c>
      <c r="F27" s="314">
        <v>0</v>
      </c>
      <c r="G27" s="314">
        <v>0</v>
      </c>
      <c r="H27" s="315">
        <v>2</v>
      </c>
      <c r="I27" s="316">
        <v>0</v>
      </c>
      <c r="J27" s="312" t="s">
        <v>63</v>
      </c>
      <c r="K27" s="314">
        <v>0</v>
      </c>
      <c r="L27" s="314">
        <v>0</v>
      </c>
      <c r="M27" s="314">
        <v>0</v>
      </c>
      <c r="N27" s="314">
        <v>0</v>
      </c>
      <c r="O27" s="317">
        <v>0</v>
      </c>
      <c r="P27" s="314">
        <v>0</v>
      </c>
      <c r="Q27" s="314">
        <v>0</v>
      </c>
      <c r="R27" s="318">
        <v>0</v>
      </c>
      <c r="S27" s="312" t="s">
        <v>63</v>
      </c>
      <c r="T27" s="317">
        <v>0</v>
      </c>
      <c r="U27" s="314">
        <v>0</v>
      </c>
      <c r="V27" s="314">
        <v>0</v>
      </c>
      <c r="W27" s="314">
        <v>0</v>
      </c>
      <c r="X27" s="314">
        <v>0</v>
      </c>
      <c r="Y27" s="314">
        <v>0</v>
      </c>
      <c r="Z27" s="314">
        <v>0</v>
      </c>
      <c r="AA27" s="314">
        <v>0</v>
      </c>
      <c r="AB27" s="314">
        <v>0</v>
      </c>
      <c r="AC27" s="318">
        <v>0</v>
      </c>
    </row>
    <row r="28" spans="1:29" s="321" customFormat="1" ht="19.899999999999999" customHeight="1">
      <c r="A28" s="312" t="s">
        <v>64</v>
      </c>
      <c r="B28" s="313">
        <v>2</v>
      </c>
      <c r="C28" s="314">
        <v>6</v>
      </c>
      <c r="D28" s="314">
        <v>0</v>
      </c>
      <c r="E28" s="314">
        <v>0</v>
      </c>
      <c r="F28" s="314">
        <v>0</v>
      </c>
      <c r="G28" s="314">
        <v>0</v>
      </c>
      <c r="H28" s="315">
        <v>2</v>
      </c>
      <c r="I28" s="316">
        <v>6</v>
      </c>
      <c r="J28" s="312" t="s">
        <v>64</v>
      </c>
      <c r="K28" s="314">
        <v>0</v>
      </c>
      <c r="L28" s="314">
        <v>0</v>
      </c>
      <c r="M28" s="314">
        <v>0</v>
      </c>
      <c r="N28" s="314">
        <v>0</v>
      </c>
      <c r="O28" s="317">
        <v>0</v>
      </c>
      <c r="P28" s="314">
        <v>0</v>
      </c>
      <c r="Q28" s="314">
        <v>0</v>
      </c>
      <c r="R28" s="318">
        <v>0</v>
      </c>
      <c r="S28" s="312" t="s">
        <v>64</v>
      </c>
      <c r="T28" s="317">
        <v>0</v>
      </c>
      <c r="U28" s="314">
        <v>0</v>
      </c>
      <c r="V28" s="314">
        <v>0</v>
      </c>
      <c r="W28" s="314">
        <v>0</v>
      </c>
      <c r="X28" s="314">
        <v>0</v>
      </c>
      <c r="Y28" s="314">
        <v>0</v>
      </c>
      <c r="Z28" s="314">
        <v>0</v>
      </c>
      <c r="AA28" s="314">
        <v>0</v>
      </c>
      <c r="AB28" s="314">
        <v>0</v>
      </c>
      <c r="AC28" s="318">
        <v>0</v>
      </c>
    </row>
    <row r="29" spans="1:29" s="321" customFormat="1" ht="19.899999999999999" customHeight="1">
      <c r="A29" s="312" t="s">
        <v>65</v>
      </c>
      <c r="B29" s="313">
        <v>10</v>
      </c>
      <c r="C29" s="314">
        <v>81</v>
      </c>
      <c r="D29" s="314">
        <v>0</v>
      </c>
      <c r="E29" s="314">
        <v>0</v>
      </c>
      <c r="F29" s="314">
        <v>1</v>
      </c>
      <c r="G29" s="314">
        <v>60</v>
      </c>
      <c r="H29" s="314">
        <v>4</v>
      </c>
      <c r="I29" s="318">
        <v>21</v>
      </c>
      <c r="J29" s="312" t="s">
        <v>65</v>
      </c>
      <c r="K29" s="314">
        <v>0</v>
      </c>
      <c r="L29" s="314">
        <v>0</v>
      </c>
      <c r="M29" s="314">
        <v>0</v>
      </c>
      <c r="N29" s="314">
        <v>0</v>
      </c>
      <c r="O29" s="317">
        <v>2</v>
      </c>
      <c r="P29" s="314">
        <v>0</v>
      </c>
      <c r="Q29" s="314">
        <v>0</v>
      </c>
      <c r="R29" s="318">
        <v>0</v>
      </c>
      <c r="S29" s="312" t="s">
        <v>65</v>
      </c>
      <c r="T29" s="317">
        <v>2</v>
      </c>
      <c r="U29" s="314">
        <v>0</v>
      </c>
      <c r="V29" s="314">
        <v>0</v>
      </c>
      <c r="W29" s="314">
        <v>0</v>
      </c>
      <c r="X29" s="314">
        <v>0</v>
      </c>
      <c r="Y29" s="314">
        <v>0</v>
      </c>
      <c r="Z29" s="314">
        <v>0</v>
      </c>
      <c r="AA29" s="314">
        <v>1</v>
      </c>
      <c r="AB29" s="314">
        <v>0</v>
      </c>
      <c r="AC29" s="318">
        <v>0</v>
      </c>
    </row>
    <row r="30" spans="1:29" s="321" customFormat="1" ht="19.899999999999999" customHeight="1">
      <c r="A30" s="312" t="s">
        <v>66</v>
      </c>
      <c r="B30" s="313">
        <v>13</v>
      </c>
      <c r="C30" s="314">
        <v>218</v>
      </c>
      <c r="D30" s="314">
        <v>0</v>
      </c>
      <c r="E30" s="314">
        <v>0</v>
      </c>
      <c r="F30" s="314">
        <v>1</v>
      </c>
      <c r="G30" s="314">
        <v>218</v>
      </c>
      <c r="H30" s="315">
        <v>6</v>
      </c>
      <c r="I30" s="316">
        <v>0</v>
      </c>
      <c r="J30" s="312" t="s">
        <v>66</v>
      </c>
      <c r="K30" s="314">
        <v>0</v>
      </c>
      <c r="L30" s="314">
        <v>0</v>
      </c>
      <c r="M30" s="314">
        <v>0</v>
      </c>
      <c r="N30" s="314">
        <v>0</v>
      </c>
      <c r="O30" s="317">
        <v>4</v>
      </c>
      <c r="P30" s="314">
        <v>0</v>
      </c>
      <c r="Q30" s="314">
        <v>0</v>
      </c>
      <c r="R30" s="318">
        <v>0</v>
      </c>
      <c r="S30" s="312" t="s">
        <v>66</v>
      </c>
      <c r="T30" s="314">
        <v>2</v>
      </c>
      <c r="U30" s="314">
        <v>0</v>
      </c>
      <c r="V30" s="314">
        <v>0</v>
      </c>
      <c r="W30" s="314">
        <v>0</v>
      </c>
      <c r="X30" s="314">
        <v>0</v>
      </c>
      <c r="Y30" s="314">
        <v>0</v>
      </c>
      <c r="Z30" s="314">
        <v>0</v>
      </c>
      <c r="AA30" s="314">
        <v>0</v>
      </c>
      <c r="AB30" s="314">
        <v>0</v>
      </c>
      <c r="AC30" s="318">
        <v>0</v>
      </c>
    </row>
    <row r="31" spans="1:29" s="321" customFormat="1" ht="19.899999999999999" customHeight="1">
      <c r="A31" s="312" t="s">
        <v>67</v>
      </c>
      <c r="B31" s="313">
        <v>3</v>
      </c>
      <c r="C31" s="314">
        <v>299</v>
      </c>
      <c r="D31" s="314">
        <v>1</v>
      </c>
      <c r="E31" s="314">
        <v>299</v>
      </c>
      <c r="F31" s="314">
        <v>0</v>
      </c>
      <c r="G31" s="314">
        <v>0</v>
      </c>
      <c r="H31" s="314">
        <v>0</v>
      </c>
      <c r="I31" s="318">
        <v>0</v>
      </c>
      <c r="J31" s="312" t="s">
        <v>67</v>
      </c>
      <c r="K31" s="314">
        <v>0</v>
      </c>
      <c r="L31" s="314">
        <v>0</v>
      </c>
      <c r="M31" s="314">
        <v>0</v>
      </c>
      <c r="N31" s="314">
        <v>0</v>
      </c>
      <c r="O31" s="317">
        <v>1</v>
      </c>
      <c r="P31" s="314">
        <v>0</v>
      </c>
      <c r="Q31" s="314">
        <v>0</v>
      </c>
      <c r="R31" s="318">
        <v>0</v>
      </c>
      <c r="S31" s="312" t="s">
        <v>67</v>
      </c>
      <c r="T31" s="317">
        <v>1</v>
      </c>
      <c r="U31" s="314">
        <v>0</v>
      </c>
      <c r="V31" s="314">
        <v>0</v>
      </c>
      <c r="W31" s="314">
        <v>0</v>
      </c>
      <c r="X31" s="314">
        <v>0</v>
      </c>
      <c r="Y31" s="314">
        <v>0</v>
      </c>
      <c r="Z31" s="314">
        <v>0</v>
      </c>
      <c r="AA31" s="314">
        <v>0</v>
      </c>
      <c r="AB31" s="314">
        <v>0</v>
      </c>
      <c r="AC31" s="318">
        <v>0</v>
      </c>
    </row>
    <row r="32" spans="1:29" s="321" customFormat="1" ht="19.899999999999999" customHeight="1">
      <c r="A32" s="312" t="s">
        <v>68</v>
      </c>
      <c r="B32" s="313">
        <v>33</v>
      </c>
      <c r="C32" s="314">
        <v>1871</v>
      </c>
      <c r="D32" s="315">
        <v>2</v>
      </c>
      <c r="E32" s="315">
        <v>1030</v>
      </c>
      <c r="F32" s="314">
        <v>0</v>
      </c>
      <c r="G32" s="314">
        <v>0</v>
      </c>
      <c r="H32" s="314">
        <v>15</v>
      </c>
      <c r="I32" s="318">
        <v>75</v>
      </c>
      <c r="J32" s="312" t="s">
        <v>68</v>
      </c>
      <c r="K32" s="314">
        <v>0</v>
      </c>
      <c r="L32" s="314">
        <v>0</v>
      </c>
      <c r="M32" s="317">
        <v>2</v>
      </c>
      <c r="N32" s="317">
        <v>562</v>
      </c>
      <c r="O32" s="317">
        <v>6</v>
      </c>
      <c r="P32" s="314">
        <v>0</v>
      </c>
      <c r="Q32" s="317">
        <v>3</v>
      </c>
      <c r="R32" s="322">
        <v>204</v>
      </c>
      <c r="S32" s="312" t="s">
        <v>68</v>
      </c>
      <c r="T32" s="314">
        <v>5</v>
      </c>
      <c r="U32" s="314">
        <v>0</v>
      </c>
      <c r="V32" s="314">
        <v>0</v>
      </c>
      <c r="W32" s="314">
        <v>0</v>
      </c>
      <c r="X32" s="314">
        <v>0</v>
      </c>
      <c r="Y32" s="314">
        <v>0</v>
      </c>
      <c r="Z32" s="314">
        <v>0</v>
      </c>
      <c r="AA32" s="314">
        <v>0</v>
      </c>
      <c r="AB32" s="314">
        <v>0</v>
      </c>
      <c r="AC32" s="318">
        <v>0</v>
      </c>
    </row>
    <row r="33" spans="1:29" s="321" customFormat="1" ht="19.899999999999999" customHeight="1">
      <c r="A33" s="312" t="s">
        <v>69</v>
      </c>
      <c r="B33" s="313">
        <v>37</v>
      </c>
      <c r="C33" s="314">
        <v>1077</v>
      </c>
      <c r="D33" s="314">
        <v>1</v>
      </c>
      <c r="E33" s="314">
        <v>357</v>
      </c>
      <c r="F33" s="314">
        <v>3</v>
      </c>
      <c r="G33" s="314">
        <v>150</v>
      </c>
      <c r="H33" s="314">
        <v>16</v>
      </c>
      <c r="I33" s="318">
        <v>163</v>
      </c>
      <c r="J33" s="312" t="s">
        <v>69</v>
      </c>
      <c r="K33" s="314">
        <v>0</v>
      </c>
      <c r="L33" s="314">
        <v>0</v>
      </c>
      <c r="M33" s="314">
        <v>1</v>
      </c>
      <c r="N33" s="314">
        <v>295</v>
      </c>
      <c r="O33" s="314">
        <v>9</v>
      </c>
      <c r="P33" s="314">
        <v>0</v>
      </c>
      <c r="Q33" s="314">
        <v>1</v>
      </c>
      <c r="R33" s="318">
        <v>86</v>
      </c>
      <c r="S33" s="312" t="s">
        <v>69</v>
      </c>
      <c r="T33" s="317">
        <v>5</v>
      </c>
      <c r="U33" s="314">
        <v>26</v>
      </c>
      <c r="V33" s="314">
        <v>0</v>
      </c>
      <c r="W33" s="314">
        <v>0</v>
      </c>
      <c r="X33" s="314">
        <v>0</v>
      </c>
      <c r="Y33" s="314">
        <v>0</v>
      </c>
      <c r="Z33" s="314">
        <v>0</v>
      </c>
      <c r="AA33" s="314">
        <v>0</v>
      </c>
      <c r="AB33" s="314">
        <v>1</v>
      </c>
      <c r="AC33" s="318">
        <v>0</v>
      </c>
    </row>
    <row r="34" spans="1:29" s="321" customFormat="1" ht="19.899999999999999" customHeight="1">
      <c r="A34" s="312" t="s">
        <v>70</v>
      </c>
      <c r="B34" s="313">
        <v>27</v>
      </c>
      <c r="C34" s="314">
        <v>435</v>
      </c>
      <c r="D34" s="314">
        <v>0</v>
      </c>
      <c r="E34" s="314">
        <v>0</v>
      </c>
      <c r="F34" s="314">
        <v>4</v>
      </c>
      <c r="G34" s="314">
        <v>194</v>
      </c>
      <c r="H34" s="315">
        <v>8</v>
      </c>
      <c r="I34" s="316">
        <v>26</v>
      </c>
      <c r="J34" s="312" t="s">
        <v>70</v>
      </c>
      <c r="K34" s="314">
        <v>0</v>
      </c>
      <c r="L34" s="314">
        <v>0</v>
      </c>
      <c r="M34" s="314">
        <v>0</v>
      </c>
      <c r="N34" s="314">
        <v>0</v>
      </c>
      <c r="O34" s="314">
        <v>8</v>
      </c>
      <c r="P34" s="314">
        <v>0</v>
      </c>
      <c r="Q34" s="314">
        <v>3</v>
      </c>
      <c r="R34" s="318">
        <v>215</v>
      </c>
      <c r="S34" s="312" t="s">
        <v>70</v>
      </c>
      <c r="T34" s="317">
        <v>4</v>
      </c>
      <c r="U34" s="314">
        <v>0</v>
      </c>
      <c r="V34" s="314">
        <v>0</v>
      </c>
      <c r="W34" s="314">
        <v>0</v>
      </c>
      <c r="X34" s="314">
        <v>0</v>
      </c>
      <c r="Y34" s="314">
        <v>0</v>
      </c>
      <c r="Z34" s="314">
        <v>0</v>
      </c>
      <c r="AA34" s="314">
        <v>0</v>
      </c>
      <c r="AB34" s="314">
        <v>0</v>
      </c>
      <c r="AC34" s="318">
        <v>0</v>
      </c>
    </row>
    <row r="35" spans="1:29" s="321" customFormat="1" ht="19.899999999999999" customHeight="1">
      <c r="A35" s="312" t="s">
        <v>71</v>
      </c>
      <c r="B35" s="313">
        <v>3</v>
      </c>
      <c r="C35" s="314">
        <v>1057</v>
      </c>
      <c r="D35" s="314">
        <v>0</v>
      </c>
      <c r="E35" s="314">
        <v>0</v>
      </c>
      <c r="F35" s="315">
        <v>1</v>
      </c>
      <c r="G35" s="315">
        <v>72</v>
      </c>
      <c r="H35" s="317">
        <v>0</v>
      </c>
      <c r="I35" s="316">
        <v>0</v>
      </c>
      <c r="J35" s="312" t="s">
        <v>71</v>
      </c>
      <c r="K35" s="315">
        <v>1</v>
      </c>
      <c r="L35" s="315">
        <v>204</v>
      </c>
      <c r="M35" s="317">
        <v>1</v>
      </c>
      <c r="N35" s="317">
        <v>781</v>
      </c>
      <c r="O35" s="314">
        <v>0</v>
      </c>
      <c r="P35" s="314">
        <v>0</v>
      </c>
      <c r="Q35" s="314">
        <v>0</v>
      </c>
      <c r="R35" s="318">
        <v>0</v>
      </c>
      <c r="S35" s="312" t="s">
        <v>71</v>
      </c>
      <c r="T35" s="315">
        <v>0</v>
      </c>
      <c r="U35" s="314">
        <v>0</v>
      </c>
      <c r="V35" s="314">
        <v>0</v>
      </c>
      <c r="W35" s="314">
        <v>0</v>
      </c>
      <c r="X35" s="314">
        <v>0</v>
      </c>
      <c r="Y35" s="314">
        <v>0</v>
      </c>
      <c r="Z35" s="314">
        <v>0</v>
      </c>
      <c r="AA35" s="314">
        <v>0</v>
      </c>
      <c r="AB35" s="314">
        <v>0</v>
      </c>
      <c r="AC35" s="318">
        <v>0</v>
      </c>
    </row>
    <row r="36" spans="1:29" s="321" customFormat="1" ht="19.899999999999999" customHeight="1">
      <c r="A36" s="312" t="s">
        <v>72</v>
      </c>
      <c r="B36" s="313">
        <v>11</v>
      </c>
      <c r="C36" s="314">
        <v>164</v>
      </c>
      <c r="D36" s="314">
        <v>0</v>
      </c>
      <c r="E36" s="314">
        <v>0</v>
      </c>
      <c r="F36" s="317">
        <v>1</v>
      </c>
      <c r="G36" s="317">
        <v>99</v>
      </c>
      <c r="H36" s="314">
        <v>6</v>
      </c>
      <c r="I36" s="318">
        <v>65</v>
      </c>
      <c r="J36" s="312" t="s">
        <v>72</v>
      </c>
      <c r="K36" s="314">
        <v>0</v>
      </c>
      <c r="L36" s="314">
        <v>0</v>
      </c>
      <c r="M36" s="314">
        <v>0</v>
      </c>
      <c r="N36" s="314">
        <v>0</v>
      </c>
      <c r="O36" s="314">
        <v>2</v>
      </c>
      <c r="P36" s="314">
        <v>0</v>
      </c>
      <c r="Q36" s="314">
        <v>0</v>
      </c>
      <c r="R36" s="318">
        <v>0</v>
      </c>
      <c r="S36" s="312" t="s">
        <v>72</v>
      </c>
      <c r="T36" s="315">
        <v>2</v>
      </c>
      <c r="U36" s="314">
        <v>0</v>
      </c>
      <c r="V36" s="314">
        <v>0</v>
      </c>
      <c r="W36" s="314">
        <v>0</v>
      </c>
      <c r="X36" s="314">
        <v>0</v>
      </c>
      <c r="Y36" s="314">
        <v>0</v>
      </c>
      <c r="Z36" s="314">
        <v>0</v>
      </c>
      <c r="AA36" s="314">
        <v>0</v>
      </c>
      <c r="AB36" s="314">
        <v>0</v>
      </c>
      <c r="AC36" s="318">
        <v>0</v>
      </c>
    </row>
    <row r="37" spans="1:29" s="321" customFormat="1" ht="19.899999999999999" customHeight="1">
      <c r="A37" s="312" t="s">
        <v>73</v>
      </c>
      <c r="B37" s="313">
        <v>8</v>
      </c>
      <c r="C37" s="314">
        <v>31</v>
      </c>
      <c r="D37" s="314">
        <v>0</v>
      </c>
      <c r="E37" s="314">
        <v>0</v>
      </c>
      <c r="F37" s="314">
        <v>0</v>
      </c>
      <c r="G37" s="314">
        <v>0</v>
      </c>
      <c r="H37" s="314">
        <v>3</v>
      </c>
      <c r="I37" s="318">
        <v>31</v>
      </c>
      <c r="J37" s="312" t="s">
        <v>73</v>
      </c>
      <c r="K37" s="314">
        <v>0</v>
      </c>
      <c r="L37" s="314">
        <v>0</v>
      </c>
      <c r="M37" s="314">
        <v>0</v>
      </c>
      <c r="N37" s="314">
        <v>0</v>
      </c>
      <c r="O37" s="314">
        <v>3</v>
      </c>
      <c r="P37" s="314">
        <v>0</v>
      </c>
      <c r="Q37" s="314">
        <v>0</v>
      </c>
      <c r="R37" s="318">
        <v>0</v>
      </c>
      <c r="S37" s="312" t="s">
        <v>73</v>
      </c>
      <c r="T37" s="317">
        <v>2</v>
      </c>
      <c r="U37" s="314">
        <v>0</v>
      </c>
      <c r="V37" s="314">
        <v>0</v>
      </c>
      <c r="W37" s="314">
        <v>0</v>
      </c>
      <c r="X37" s="314">
        <v>0</v>
      </c>
      <c r="Y37" s="314">
        <v>0</v>
      </c>
      <c r="Z37" s="314">
        <v>0</v>
      </c>
      <c r="AA37" s="314">
        <v>0</v>
      </c>
      <c r="AB37" s="314">
        <v>0</v>
      </c>
      <c r="AC37" s="318">
        <v>0</v>
      </c>
    </row>
    <row r="38" spans="1:29" s="321" customFormat="1" ht="19.899999999999999" customHeight="1">
      <c r="A38" s="323" t="s">
        <v>74</v>
      </c>
      <c r="B38" s="324">
        <v>6</v>
      </c>
      <c r="C38" s="325">
        <v>79</v>
      </c>
      <c r="D38" s="325">
        <v>0</v>
      </c>
      <c r="E38" s="325">
        <v>0</v>
      </c>
      <c r="F38" s="325">
        <v>0</v>
      </c>
      <c r="G38" s="325">
        <v>0</v>
      </c>
      <c r="H38" s="325">
        <v>2</v>
      </c>
      <c r="I38" s="326">
        <v>0</v>
      </c>
      <c r="J38" s="323" t="s">
        <v>74</v>
      </c>
      <c r="K38" s="324">
        <v>0</v>
      </c>
      <c r="L38" s="325">
        <v>0</v>
      </c>
      <c r="M38" s="325">
        <v>0</v>
      </c>
      <c r="N38" s="325">
        <v>0</v>
      </c>
      <c r="O38" s="325">
        <v>3</v>
      </c>
      <c r="P38" s="325">
        <v>0</v>
      </c>
      <c r="Q38" s="325">
        <v>1</v>
      </c>
      <c r="R38" s="326">
        <v>79</v>
      </c>
      <c r="S38" s="323" t="s">
        <v>74</v>
      </c>
      <c r="T38" s="327">
        <v>0</v>
      </c>
      <c r="U38" s="325">
        <v>0</v>
      </c>
      <c r="V38" s="328">
        <v>0</v>
      </c>
      <c r="W38" s="325">
        <v>0</v>
      </c>
      <c r="X38" s="325">
        <v>0</v>
      </c>
      <c r="Y38" s="325">
        <v>0</v>
      </c>
      <c r="Z38" s="328">
        <v>0</v>
      </c>
      <c r="AA38" s="325">
        <v>0</v>
      </c>
      <c r="AB38" s="328">
        <v>0</v>
      </c>
      <c r="AC38" s="326">
        <v>0</v>
      </c>
    </row>
    <row r="39" spans="1:29" s="55" customFormat="1" ht="19.5" customHeight="1">
      <c r="A39" s="128" t="s">
        <v>75</v>
      </c>
      <c r="B39" s="56"/>
      <c r="C39" s="57"/>
      <c r="D39" s="223"/>
      <c r="E39" s="223"/>
      <c r="F39" s="223"/>
      <c r="G39" s="223"/>
      <c r="H39" s="223"/>
      <c r="I39" s="59"/>
      <c r="J39" s="128" t="s">
        <v>75</v>
      </c>
      <c r="K39" s="224"/>
      <c r="L39" s="224"/>
      <c r="M39" s="223"/>
      <c r="N39" s="223"/>
      <c r="O39" s="223"/>
      <c r="P39" s="223"/>
      <c r="Q39" s="225"/>
      <c r="R39" s="60"/>
      <c r="S39" s="128" t="s">
        <v>75</v>
      </c>
      <c r="T39" s="224"/>
      <c r="U39" s="224"/>
      <c r="V39" s="60"/>
      <c r="W39" s="223"/>
      <c r="X39" s="60"/>
      <c r="Y39" s="60"/>
      <c r="Z39" s="61"/>
      <c r="AA39" s="61"/>
      <c r="AB39" s="226"/>
      <c r="AC39" s="61"/>
    </row>
    <row r="40" spans="1:29" s="55" customFormat="1" ht="18" customHeight="1">
      <c r="A40" s="128" t="s">
        <v>76</v>
      </c>
      <c r="B40" s="56"/>
      <c r="C40" s="57"/>
      <c r="D40" s="223"/>
      <c r="E40" s="223"/>
      <c r="F40" s="223"/>
      <c r="G40" s="223"/>
      <c r="H40" s="223"/>
      <c r="I40" s="59"/>
      <c r="J40" s="128" t="s">
        <v>76</v>
      </c>
      <c r="K40" s="224"/>
      <c r="L40" s="227"/>
      <c r="M40" s="228"/>
      <c r="N40" s="228"/>
      <c r="O40" s="1383"/>
      <c r="P40" s="1383"/>
      <c r="Q40" s="1383"/>
      <c r="R40" s="60"/>
      <c r="S40" s="128" t="s">
        <v>76</v>
      </c>
      <c r="T40" s="224"/>
      <c r="U40" s="229"/>
      <c r="V40" s="229"/>
      <c r="W40" s="229"/>
      <c r="X40" s="60"/>
      <c r="Y40" s="60"/>
      <c r="Z40" s="61"/>
      <c r="AA40" s="61"/>
      <c r="AB40" s="226"/>
      <c r="AC40" s="61"/>
    </row>
    <row r="41" spans="1:29" ht="20.25" customHeight="1">
      <c r="A41" s="65"/>
      <c r="B41" s="66"/>
      <c r="C41" s="66"/>
      <c r="D41" s="67"/>
      <c r="E41" s="67"/>
      <c r="F41" s="67"/>
      <c r="G41" s="67"/>
      <c r="H41" s="66"/>
      <c r="I41" s="66"/>
      <c r="J41" s="66"/>
      <c r="K41" s="66"/>
      <c r="L41" s="67"/>
      <c r="M41" s="66"/>
      <c r="N41" s="66"/>
      <c r="O41" s="66"/>
      <c r="P41" s="66"/>
      <c r="Q41" s="65"/>
      <c r="R41" s="68"/>
      <c r="S41" s="68"/>
      <c r="T41" s="69"/>
      <c r="U41" s="69"/>
      <c r="V41" s="69"/>
      <c r="W41" s="69"/>
      <c r="X41" s="70"/>
      <c r="Y41" s="62"/>
      <c r="Z41" s="62"/>
      <c r="AA41" s="62"/>
      <c r="AB41" s="62"/>
      <c r="AC41" s="62"/>
    </row>
    <row r="42" spans="1:29" ht="17.25" customHeight="1">
      <c r="A42" s="65"/>
      <c r="B42" s="66"/>
      <c r="C42" s="66"/>
      <c r="D42" s="67"/>
      <c r="E42" s="67"/>
      <c r="F42" s="67"/>
      <c r="G42" s="67"/>
      <c r="H42" s="66"/>
      <c r="I42" s="66"/>
      <c r="J42" s="66"/>
      <c r="K42" s="66"/>
      <c r="L42" s="66"/>
      <c r="M42" s="66"/>
      <c r="N42" s="66"/>
      <c r="O42" s="66"/>
      <c r="P42" s="66"/>
      <c r="Q42" s="65"/>
      <c r="R42" s="68"/>
      <c r="S42" s="68"/>
      <c r="T42" s="69"/>
      <c r="U42" s="69"/>
      <c r="V42" s="69"/>
      <c r="W42" s="69"/>
      <c r="X42" s="70"/>
      <c r="Y42" s="62"/>
      <c r="Z42" s="62"/>
      <c r="AA42" s="62"/>
      <c r="AB42" s="62"/>
      <c r="AC42" s="62"/>
    </row>
    <row r="43" spans="1:29" ht="14.25" customHeight="1">
      <c r="D43" s="71"/>
      <c r="E43" s="71"/>
      <c r="F43" s="71"/>
      <c r="G43" s="71"/>
      <c r="T43" s="72"/>
      <c r="U43" s="72"/>
      <c r="V43" s="72"/>
      <c r="W43" s="72"/>
      <c r="X43" s="73"/>
      <c r="Y43" s="74"/>
      <c r="Z43" s="74"/>
      <c r="AA43" s="74"/>
      <c r="AB43" s="74"/>
      <c r="AC43" s="74"/>
    </row>
    <row r="44" spans="1:29" ht="14.25" customHeight="1">
      <c r="D44" s="71"/>
      <c r="E44" s="71"/>
      <c r="F44" s="71"/>
      <c r="G44" s="71"/>
      <c r="T44" s="72"/>
      <c r="U44" s="72"/>
      <c r="V44" s="72"/>
      <c r="W44" s="72"/>
      <c r="X44" s="73"/>
      <c r="Y44" s="74"/>
      <c r="Z44" s="74"/>
      <c r="AA44" s="74"/>
      <c r="AB44" s="74"/>
      <c r="AC44" s="74"/>
    </row>
    <row r="45" spans="1:29" ht="14.25" customHeight="1">
      <c r="D45" s="71"/>
      <c r="E45" s="71"/>
      <c r="F45" s="71"/>
      <c r="G45" s="71"/>
      <c r="T45" s="72"/>
      <c r="U45" s="72"/>
      <c r="V45" s="72"/>
      <c r="W45" s="72"/>
      <c r="X45" s="73"/>
      <c r="Y45" s="74"/>
      <c r="Z45" s="74"/>
      <c r="AA45" s="74"/>
      <c r="AB45" s="74"/>
      <c r="AC45" s="74"/>
    </row>
    <row r="46" spans="1:29" ht="14.25" customHeight="1">
      <c r="D46" s="71"/>
      <c r="E46" s="71"/>
      <c r="F46" s="71"/>
      <c r="G46" s="71"/>
      <c r="T46" s="72"/>
      <c r="U46" s="72"/>
      <c r="V46" s="72"/>
      <c r="W46" s="72"/>
      <c r="X46" s="73"/>
      <c r="Y46" s="74"/>
      <c r="Z46" s="74"/>
      <c r="AA46" s="74"/>
      <c r="AB46" s="74"/>
      <c r="AC46" s="74"/>
    </row>
    <row r="47" spans="1:29" ht="14.25" customHeight="1">
      <c r="D47" s="71"/>
      <c r="E47" s="71"/>
      <c r="F47" s="71"/>
      <c r="G47" s="71"/>
      <c r="T47" s="72"/>
      <c r="U47" s="72"/>
      <c r="V47" s="72"/>
      <c r="W47" s="72"/>
      <c r="X47" s="73"/>
      <c r="Y47" s="74"/>
      <c r="Z47" s="74"/>
      <c r="AA47" s="74"/>
      <c r="AB47" s="74"/>
      <c r="AC47" s="74"/>
    </row>
    <row r="48" spans="1:29" ht="14.25" customHeight="1">
      <c r="T48" s="72"/>
      <c r="U48" s="72"/>
      <c r="V48" s="72"/>
      <c r="W48" s="72"/>
      <c r="X48" s="73"/>
      <c r="Y48" s="74"/>
      <c r="Z48" s="74"/>
      <c r="AA48" s="74"/>
      <c r="AB48" s="74"/>
      <c r="AC48" s="74"/>
    </row>
    <row r="49" spans="20:29" ht="14.25" customHeight="1">
      <c r="T49" s="72"/>
      <c r="U49" s="72"/>
      <c r="V49" s="72"/>
      <c r="W49" s="72"/>
      <c r="X49" s="73"/>
      <c r="Y49" s="74"/>
      <c r="Z49" s="74"/>
      <c r="AA49" s="74"/>
      <c r="AB49" s="74"/>
      <c r="AC49" s="74"/>
    </row>
    <row r="50" spans="20:29" ht="14.25" customHeight="1">
      <c r="T50" s="72"/>
      <c r="U50" s="72"/>
      <c r="V50" s="72"/>
      <c r="W50" s="72"/>
      <c r="X50" s="73"/>
      <c r="Y50" s="74"/>
      <c r="Z50" s="74"/>
      <c r="AA50" s="74"/>
      <c r="AB50" s="74"/>
      <c r="AC50" s="74"/>
    </row>
    <row r="51" spans="20:29" ht="14.25" customHeight="1">
      <c r="T51" s="72"/>
      <c r="U51" s="72"/>
      <c r="V51" s="72"/>
      <c r="W51" s="72"/>
      <c r="X51" s="73"/>
      <c r="Y51" s="74"/>
      <c r="Z51" s="74"/>
      <c r="AA51" s="74"/>
      <c r="AB51" s="74"/>
      <c r="AC51" s="74"/>
    </row>
    <row r="52" spans="20:29" ht="14.25" customHeight="1">
      <c r="T52" s="72"/>
      <c r="U52" s="72"/>
      <c r="V52" s="72"/>
      <c r="W52" s="72"/>
      <c r="X52" s="73"/>
      <c r="Y52" s="74"/>
      <c r="Z52" s="74"/>
      <c r="AA52" s="74"/>
      <c r="AB52" s="74"/>
      <c r="AC52" s="74"/>
    </row>
    <row r="53" spans="20:29" ht="14.25" customHeight="1">
      <c r="T53" s="72"/>
      <c r="U53" s="72"/>
      <c r="V53" s="72"/>
      <c r="W53" s="72"/>
      <c r="X53" s="73"/>
      <c r="Y53" s="74"/>
      <c r="Z53" s="74"/>
      <c r="AA53" s="74"/>
      <c r="AB53" s="74"/>
      <c r="AC53" s="74"/>
    </row>
    <row r="54" spans="20:29" ht="14.25" customHeight="1">
      <c r="T54" s="72"/>
      <c r="U54" s="72"/>
      <c r="V54" s="72"/>
      <c r="W54" s="72"/>
      <c r="X54" s="73"/>
      <c r="Y54" s="74"/>
      <c r="Z54" s="74"/>
      <c r="AA54" s="74"/>
      <c r="AB54" s="74"/>
      <c r="AC54" s="74"/>
    </row>
    <row r="55" spans="20:29" ht="14.25" customHeight="1">
      <c r="T55" s="72"/>
      <c r="U55" s="72"/>
      <c r="V55" s="72"/>
      <c r="W55" s="72"/>
      <c r="X55" s="73"/>
      <c r="Y55" s="74"/>
      <c r="Z55" s="74"/>
      <c r="AA55" s="74"/>
      <c r="AB55" s="74"/>
      <c r="AC55" s="74"/>
    </row>
    <row r="56" spans="20:29" ht="14.25" customHeight="1">
      <c r="T56" s="72"/>
      <c r="U56" s="72"/>
      <c r="V56" s="72"/>
      <c r="W56" s="72"/>
      <c r="X56" s="73"/>
      <c r="Y56" s="74"/>
      <c r="Z56" s="74"/>
      <c r="AA56" s="74"/>
      <c r="AB56" s="74"/>
      <c r="AC56" s="74"/>
    </row>
    <row r="57" spans="20:29" ht="14.25" customHeight="1">
      <c r="T57" s="72"/>
      <c r="U57" s="72"/>
      <c r="V57" s="72"/>
      <c r="W57" s="72"/>
      <c r="X57" s="73"/>
      <c r="Y57" s="74"/>
      <c r="Z57" s="74"/>
      <c r="AA57" s="74"/>
      <c r="AB57" s="74"/>
      <c r="AC57" s="74"/>
    </row>
    <row r="58" spans="20:29" ht="14.25" customHeight="1">
      <c r="T58" s="72"/>
      <c r="U58" s="72"/>
      <c r="V58" s="72"/>
      <c r="W58" s="72"/>
      <c r="X58" s="73"/>
      <c r="Y58" s="74"/>
      <c r="Z58" s="74"/>
      <c r="AA58" s="74"/>
      <c r="AB58" s="74"/>
      <c r="AC58" s="74"/>
    </row>
    <row r="59" spans="20:29" ht="14.25" customHeight="1">
      <c r="T59" s="72"/>
      <c r="U59" s="72"/>
      <c r="V59" s="72"/>
      <c r="W59" s="72"/>
      <c r="X59" s="73"/>
      <c r="Y59" s="74"/>
      <c r="Z59" s="74"/>
      <c r="AA59" s="74"/>
      <c r="AB59" s="74"/>
      <c r="AC59" s="74"/>
    </row>
  </sheetData>
  <mergeCells count="25">
    <mergeCell ref="A2:I2"/>
    <mergeCell ref="J2:R2"/>
    <mergeCell ref="S2:AC2"/>
    <mergeCell ref="A3:I3"/>
    <mergeCell ref="J3:R3"/>
    <mergeCell ref="S3:AC3"/>
    <mergeCell ref="A4:I4"/>
    <mergeCell ref="J4:R4"/>
    <mergeCell ref="S4:AC4"/>
    <mergeCell ref="AB5:AC5"/>
    <mergeCell ref="D6:E6"/>
    <mergeCell ref="H6:I6"/>
    <mergeCell ref="K6:L6"/>
    <mergeCell ref="M6:N6"/>
    <mergeCell ref="Q6:R6"/>
    <mergeCell ref="T6:U6"/>
    <mergeCell ref="Q7:R7"/>
    <mergeCell ref="T7:U7"/>
    <mergeCell ref="O40:Q40"/>
    <mergeCell ref="A7:A8"/>
    <mergeCell ref="D7:E7"/>
    <mergeCell ref="F7:G7"/>
    <mergeCell ref="H7:I7"/>
    <mergeCell ref="K7:L7"/>
    <mergeCell ref="M7:N7"/>
  </mergeCells>
  <phoneticPr fontId="4" type="noConversion"/>
  <printOptions horizontalCentered="1" gridLinesSet="0"/>
  <pageMargins left="0.25" right="0.25" top="0.75" bottom="0.75" header="0.3" footer="0.3"/>
  <pageSetup paperSize="9"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70" zoomScaleSheetLayoutView="100" workbookViewId="0">
      <pane ySplit="9" topLeftCell="A10" activePane="bottomLeft" state="frozen"/>
      <selection activeCell="A3" sqref="A3:J3"/>
      <selection pane="bottomLeft" activeCell="I10" sqref="I10"/>
    </sheetView>
  </sheetViews>
  <sheetFormatPr defaultColWidth="9" defaultRowHeight="14.25"/>
  <cols>
    <col min="1" max="1" width="6.625" customWidth="1"/>
    <col min="2" max="2" width="7.375" style="387" customWidth="1"/>
    <col min="3" max="3" width="6.25" style="387" customWidth="1"/>
    <col min="4" max="4" width="6" style="387" customWidth="1"/>
    <col min="5" max="10" width="6.625" style="387" customWidth="1"/>
    <col min="11" max="11" width="6.625" style="355" customWidth="1"/>
    <col min="12" max="12" width="12.75" customWidth="1"/>
    <col min="13" max="16384" width="9" style="355"/>
  </cols>
  <sheetData>
    <row r="1" spans="1:14" ht="5.0999999999999996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75"/>
      <c r="L1" s="65"/>
    </row>
    <row r="2" spans="1:14" ht="50.1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</row>
    <row r="3" spans="1:14" s="356" customFormat="1" ht="21" customHeight="1">
      <c r="A3" s="1400" t="s">
        <v>563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</row>
    <row r="4" spans="1:14" s="356" customFormat="1" ht="20.100000000000001" customHeight="1">
      <c r="A4" s="1388" t="s">
        <v>564</v>
      </c>
      <c r="B4" s="1622"/>
      <c r="C4" s="1622"/>
      <c r="D4" s="1622"/>
      <c r="E4" s="1622"/>
      <c r="F4" s="1622"/>
      <c r="G4" s="1622"/>
      <c r="H4" s="1622"/>
      <c r="I4" s="1622"/>
      <c r="J4" s="1622"/>
      <c r="K4" s="1622"/>
      <c r="L4" s="1622"/>
    </row>
    <row r="5" spans="1:14" s="358" customFormat="1" ht="20.100000000000001" customHeight="1">
      <c r="A5" s="7" t="s">
        <v>79</v>
      </c>
      <c r="B5" s="16"/>
      <c r="C5" s="1602"/>
      <c r="D5" s="1602"/>
      <c r="E5" s="1602"/>
      <c r="F5" s="1602"/>
      <c r="G5" s="1602"/>
      <c r="H5" s="1602"/>
      <c r="I5" s="1602"/>
      <c r="J5" s="1602"/>
      <c r="K5" s="1602"/>
      <c r="L5" s="77" t="s">
        <v>565</v>
      </c>
    </row>
    <row r="6" spans="1:14" s="358" customFormat="1" ht="34.5" customHeight="1">
      <c r="A6" s="18" t="s">
        <v>566</v>
      </c>
      <c r="B6" s="1530" t="s">
        <v>567</v>
      </c>
      <c r="C6" s="1623"/>
      <c r="D6" s="1624"/>
      <c r="E6" s="1528" t="s">
        <v>568</v>
      </c>
      <c r="F6" s="1626" t="s">
        <v>569</v>
      </c>
      <c r="G6" s="1627" t="s">
        <v>570</v>
      </c>
      <c r="H6" s="1628"/>
      <c r="I6" s="1628"/>
      <c r="J6" s="1629"/>
      <c r="K6" s="1630" t="s">
        <v>571</v>
      </c>
      <c r="L6" s="1631"/>
    </row>
    <row r="7" spans="1:14" s="358" customFormat="1" ht="27.75" customHeight="1">
      <c r="A7" s="94"/>
      <c r="B7" s="1632"/>
      <c r="C7" s="38" t="s">
        <v>572</v>
      </c>
      <c r="D7" s="38" t="s">
        <v>573</v>
      </c>
      <c r="E7" s="1625"/>
      <c r="F7" s="1625"/>
      <c r="G7" s="78" t="s">
        <v>574</v>
      </c>
      <c r="H7" s="20"/>
      <c r="I7" s="78" t="s">
        <v>575</v>
      </c>
      <c r="J7" s="20"/>
      <c r="K7" s="140" t="s">
        <v>576</v>
      </c>
      <c r="L7" s="451" t="s">
        <v>577</v>
      </c>
    </row>
    <row r="8" spans="1:14" s="358" customFormat="1" ht="24" customHeight="1">
      <c r="A8" s="94"/>
      <c r="B8" s="1632"/>
      <c r="C8" s="452"/>
      <c r="D8" s="452"/>
      <c r="E8" s="39"/>
      <c r="F8" s="39"/>
      <c r="G8" s="39"/>
      <c r="H8" s="38" t="s">
        <v>578</v>
      </c>
      <c r="I8" s="453"/>
      <c r="J8" s="38" t="s">
        <v>578</v>
      </c>
      <c r="K8" s="39"/>
      <c r="L8" s="454"/>
    </row>
    <row r="9" spans="1:14" s="358" customFormat="1" ht="27.75" customHeight="1">
      <c r="A9" s="110" t="s">
        <v>579</v>
      </c>
      <c r="B9" s="1632"/>
      <c r="C9" s="39" t="s">
        <v>580</v>
      </c>
      <c r="D9" s="271" t="s">
        <v>581</v>
      </c>
      <c r="E9" s="112" t="s">
        <v>582</v>
      </c>
      <c r="F9" s="39" t="s">
        <v>583</v>
      </c>
      <c r="G9" s="39" t="s">
        <v>584</v>
      </c>
      <c r="H9" s="112" t="s">
        <v>585</v>
      </c>
      <c r="I9" s="112" t="s">
        <v>586</v>
      </c>
      <c r="J9" s="112" t="s">
        <v>585</v>
      </c>
      <c r="K9" s="112" t="s">
        <v>587</v>
      </c>
      <c r="L9" s="455" t="s">
        <v>588</v>
      </c>
    </row>
    <row r="10" spans="1:14" s="458" customFormat="1" ht="83.25" customHeight="1">
      <c r="A10" s="207">
        <v>2014</v>
      </c>
      <c r="B10" s="176">
        <v>13</v>
      </c>
      <c r="C10" s="176">
        <v>9</v>
      </c>
      <c r="D10" s="176">
        <v>4</v>
      </c>
      <c r="E10" s="456">
        <v>1</v>
      </c>
      <c r="F10" s="456">
        <v>1</v>
      </c>
      <c r="G10" s="176">
        <v>13</v>
      </c>
      <c r="H10" s="456" t="s">
        <v>51</v>
      </c>
      <c r="I10" s="456" t="s">
        <v>51</v>
      </c>
      <c r="J10" s="456" t="s">
        <v>51</v>
      </c>
      <c r="K10" s="176">
        <v>5</v>
      </c>
      <c r="L10" s="457">
        <v>9</v>
      </c>
    </row>
    <row r="11" spans="1:14" s="458" customFormat="1" ht="95.25" customHeight="1">
      <c r="A11" s="46">
        <v>2015</v>
      </c>
      <c r="B11" s="180">
        <v>14</v>
      </c>
      <c r="C11" s="180">
        <v>10</v>
      </c>
      <c r="D11" s="180">
        <v>4</v>
      </c>
      <c r="E11" s="459">
        <v>1</v>
      </c>
      <c r="F11" s="459" t="s">
        <v>51</v>
      </c>
      <c r="G11" s="180">
        <v>14</v>
      </c>
      <c r="H11" s="459" t="s">
        <v>51</v>
      </c>
      <c r="I11" s="459" t="s">
        <v>51</v>
      </c>
      <c r="J11" s="459" t="s">
        <v>51</v>
      </c>
      <c r="K11" s="180">
        <v>7</v>
      </c>
      <c r="L11" s="460">
        <v>7</v>
      </c>
    </row>
    <row r="12" spans="1:14" s="461" customFormat="1" ht="95.25" customHeight="1">
      <c r="A12" s="46">
        <v>2016</v>
      </c>
      <c r="B12" s="180">
        <v>13</v>
      </c>
      <c r="C12" s="180">
        <v>9</v>
      </c>
      <c r="D12" s="180">
        <v>4</v>
      </c>
      <c r="E12" s="459">
        <v>0</v>
      </c>
      <c r="F12" s="459">
        <v>1</v>
      </c>
      <c r="G12" s="180">
        <v>13</v>
      </c>
      <c r="H12" s="459" t="s">
        <v>51</v>
      </c>
      <c r="I12" s="459" t="s">
        <v>51</v>
      </c>
      <c r="J12" s="459" t="s">
        <v>51</v>
      </c>
      <c r="K12" s="180">
        <v>6</v>
      </c>
      <c r="L12" s="460">
        <v>7</v>
      </c>
    </row>
    <row r="13" spans="1:14" s="461" customFormat="1" ht="95.25" customHeight="1">
      <c r="A13" s="46">
        <v>2017</v>
      </c>
      <c r="B13" s="180">
        <v>13</v>
      </c>
      <c r="C13" s="180">
        <v>9</v>
      </c>
      <c r="D13" s="180">
        <v>4</v>
      </c>
      <c r="E13" s="459">
        <v>0</v>
      </c>
      <c r="F13" s="459">
        <v>0</v>
      </c>
      <c r="G13" s="180">
        <v>13</v>
      </c>
      <c r="H13" s="459">
        <v>0</v>
      </c>
      <c r="I13" s="459">
        <v>0</v>
      </c>
      <c r="J13" s="459">
        <v>0</v>
      </c>
      <c r="K13" s="180">
        <v>6</v>
      </c>
      <c r="L13" s="460">
        <v>7</v>
      </c>
    </row>
    <row r="14" spans="1:14" s="461" customFormat="1" ht="95.25" customHeight="1">
      <c r="A14" s="46">
        <v>2018</v>
      </c>
      <c r="B14" s="180">
        <v>13</v>
      </c>
      <c r="C14" s="180">
        <v>9</v>
      </c>
      <c r="D14" s="180">
        <v>4</v>
      </c>
      <c r="E14" s="459">
        <v>0</v>
      </c>
      <c r="F14" s="459">
        <v>0</v>
      </c>
      <c r="G14" s="180">
        <v>13</v>
      </c>
      <c r="H14" s="459">
        <v>0</v>
      </c>
      <c r="I14" s="459">
        <v>0</v>
      </c>
      <c r="J14" s="459">
        <v>0</v>
      </c>
      <c r="K14" s="180">
        <v>6</v>
      </c>
      <c r="L14" s="460">
        <v>7</v>
      </c>
    </row>
    <row r="15" spans="1:14" s="563" customFormat="1" ht="95.85" customHeight="1">
      <c r="A15" s="329">
        <v>2019</v>
      </c>
      <c r="B15" s="560">
        <v>10</v>
      </c>
      <c r="C15" s="560">
        <v>6</v>
      </c>
      <c r="D15" s="560">
        <v>4</v>
      </c>
      <c r="E15" s="561">
        <v>0</v>
      </c>
      <c r="F15" s="561">
        <v>0</v>
      </c>
      <c r="G15" s="560">
        <v>10</v>
      </c>
      <c r="H15" s="561">
        <v>0</v>
      </c>
      <c r="I15" s="561">
        <v>0</v>
      </c>
      <c r="J15" s="561">
        <v>0</v>
      </c>
      <c r="K15" s="560">
        <v>5</v>
      </c>
      <c r="L15" s="562">
        <v>5</v>
      </c>
    </row>
    <row r="16" spans="1:14" ht="15.95" customHeight="1">
      <c r="A16" s="7" t="s">
        <v>589</v>
      </c>
      <c r="B16" s="462"/>
      <c r="C16" s="462"/>
      <c r="D16" s="462"/>
      <c r="E16" s="463"/>
      <c r="F16" s="75"/>
      <c r="G16" s="75"/>
      <c r="H16" s="75"/>
      <c r="I16" s="1621"/>
      <c r="J16" s="1621"/>
      <c r="K16" s="1621"/>
      <c r="L16" s="1621"/>
      <c r="N16" s="464"/>
    </row>
    <row r="17" spans="1:12" ht="14.25" customHeight="1">
      <c r="A17" s="355"/>
      <c r="B17" s="355"/>
      <c r="C17" s="355"/>
      <c r="D17" s="355"/>
      <c r="E17" s="355"/>
      <c r="F17" s="355"/>
      <c r="G17" s="355"/>
      <c r="H17" s="355"/>
      <c r="I17" s="355"/>
      <c r="J17" s="355"/>
      <c r="L17" s="355"/>
    </row>
    <row r="18" spans="1:12" ht="14.25" customHeight="1">
      <c r="A18" s="355"/>
      <c r="B18" s="355"/>
      <c r="C18" s="355"/>
      <c r="D18" s="355"/>
      <c r="E18" s="355"/>
      <c r="F18" s="355"/>
      <c r="G18" s="355"/>
      <c r="H18" s="355"/>
      <c r="I18" s="355"/>
      <c r="J18" s="355"/>
      <c r="L18" s="355"/>
    </row>
    <row r="19" spans="1:12" ht="14.25" customHeight="1">
      <c r="A19" s="355"/>
      <c r="B19" s="355"/>
      <c r="C19" s="355"/>
      <c r="D19" s="355"/>
      <c r="E19" s="355"/>
      <c r="F19" s="355"/>
      <c r="G19" s="355"/>
      <c r="H19" s="355"/>
      <c r="I19" s="355"/>
      <c r="J19" s="355"/>
      <c r="L19" s="355"/>
    </row>
    <row r="20" spans="1:12" ht="14.25" customHeight="1">
      <c r="A20" s="355"/>
      <c r="B20" s="355"/>
      <c r="C20" s="355"/>
      <c r="D20" s="355"/>
      <c r="E20" s="355"/>
      <c r="F20" s="355"/>
      <c r="G20" s="355"/>
      <c r="H20" s="355"/>
      <c r="I20" s="355"/>
      <c r="J20" s="355"/>
      <c r="L20" s="355"/>
    </row>
    <row r="21" spans="1:12" ht="14.25" customHeight="1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L21" s="355"/>
    </row>
    <row r="22" spans="1:12" ht="14.25" customHeight="1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L22" s="355"/>
    </row>
    <row r="23" spans="1:12" ht="14.25" customHeight="1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L23" s="355"/>
    </row>
    <row r="24" spans="1:12" ht="14.25" customHeight="1">
      <c r="A24" s="355"/>
      <c r="B24" s="355"/>
      <c r="C24" s="355"/>
      <c r="D24" s="355"/>
      <c r="E24" s="355"/>
      <c r="F24" s="355"/>
      <c r="G24" s="355"/>
      <c r="H24" s="355"/>
      <c r="I24" s="355"/>
      <c r="J24" s="355"/>
      <c r="L24" s="355"/>
    </row>
    <row r="25" spans="1:12" ht="14.25" customHeight="1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L25" s="355"/>
    </row>
    <row r="26" spans="1:12" ht="14.25" customHeight="1">
      <c r="B26" s="465"/>
      <c r="C26" s="465"/>
      <c r="D26" s="465"/>
      <c r="E26" s="465"/>
      <c r="F26" s="465"/>
      <c r="G26" s="465"/>
      <c r="H26" s="465"/>
      <c r="I26" s="465"/>
      <c r="J26" s="465"/>
      <c r="K26" s="466"/>
      <c r="L26" s="467"/>
    </row>
    <row r="27" spans="1:12" ht="14.25" customHeight="1">
      <c r="B27" s="465"/>
      <c r="C27" s="465"/>
      <c r="D27" s="465"/>
      <c r="E27" s="465"/>
      <c r="F27" s="465"/>
      <c r="G27" s="465"/>
      <c r="H27" s="465"/>
      <c r="I27" s="465"/>
      <c r="J27" s="465"/>
      <c r="K27" s="466"/>
      <c r="L27" s="467"/>
    </row>
  </sheetData>
  <mergeCells count="11">
    <mergeCell ref="I16:L16"/>
    <mergeCell ref="A2:L2"/>
    <mergeCell ref="A3:L3"/>
    <mergeCell ref="A4:L4"/>
    <mergeCell ref="C5:K5"/>
    <mergeCell ref="B6:D6"/>
    <mergeCell ref="E6:E7"/>
    <mergeCell ref="F6:F7"/>
    <mergeCell ref="G6:J6"/>
    <mergeCell ref="K6:L6"/>
    <mergeCell ref="B7:B9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BreakPreview" zoomScale="85" zoomScaleSheetLayoutView="85" workbookViewId="0">
      <selection activeCell="A3" sqref="A3:N3"/>
    </sheetView>
  </sheetViews>
  <sheetFormatPr defaultColWidth="9" defaultRowHeight="14.25"/>
  <cols>
    <col min="1" max="1" width="6" customWidth="1"/>
    <col min="2" max="2" width="4.875" style="387" customWidth="1"/>
    <col min="3" max="3" width="3.125" style="387" customWidth="1"/>
    <col min="4" max="5" width="7.625" style="387" customWidth="1"/>
    <col min="6" max="6" width="8" style="387" customWidth="1"/>
    <col min="7" max="7" width="6.375" style="387" customWidth="1"/>
    <col min="8" max="8" width="6.875" style="387" customWidth="1"/>
    <col min="9" max="10" width="3.75" style="387" customWidth="1"/>
    <col min="11" max="11" width="8" style="387" customWidth="1"/>
    <col min="12" max="12" width="7" style="387" customWidth="1"/>
    <col min="13" max="13" width="6.875" style="387" customWidth="1"/>
    <col min="14" max="14" width="5.625" style="387" customWidth="1"/>
    <col min="15" max="15" width="6.25" style="387" customWidth="1"/>
    <col min="16" max="16" width="8.125" style="387" customWidth="1"/>
    <col min="17" max="17" width="7.625" customWidth="1"/>
    <col min="18" max="18" width="8.5" style="387" customWidth="1"/>
    <col min="19" max="19" width="4.625" style="355" customWidth="1"/>
    <col min="20" max="20" width="4.125" style="355" customWidth="1"/>
    <col min="21" max="21" width="8.125" style="355" customWidth="1"/>
    <col min="22" max="22" width="4.625" style="355" customWidth="1"/>
    <col min="23" max="23" width="4.75" style="355" customWidth="1"/>
    <col min="24" max="24" width="5.625" style="355" customWidth="1"/>
    <col min="25" max="26" width="7.625" style="355" customWidth="1"/>
    <col min="27" max="27" width="8.125" style="355" customWidth="1"/>
    <col min="28" max="16384" width="9" style="355"/>
  </cols>
  <sheetData>
    <row r="1" spans="1:35" ht="5.0999999999999996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5"/>
      <c r="R1" s="66"/>
      <c r="U1" s="65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5"/>
      <c r="AH1" s="66"/>
    </row>
    <row r="2" spans="1:35" ht="50.1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 s="1397"/>
      <c r="R2" s="1397"/>
      <c r="S2" s="1397"/>
      <c r="T2" s="1397"/>
      <c r="U2" s="1397"/>
      <c r="V2" s="1397"/>
      <c r="W2" s="1397"/>
      <c r="X2" s="1397"/>
      <c r="Y2" s="1397"/>
      <c r="Z2" s="1397"/>
      <c r="AA2" s="1397"/>
      <c r="AB2" s="1325"/>
      <c r="AC2" s="1325"/>
      <c r="AD2" s="1325"/>
      <c r="AE2" s="1325"/>
      <c r="AF2" s="1325"/>
      <c r="AG2" s="1325"/>
      <c r="AH2" s="1325"/>
    </row>
    <row r="3" spans="1:35" s="356" customFormat="1" ht="21" customHeight="1">
      <c r="A3" s="1400" t="s">
        <v>1647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 t="s">
        <v>1648</v>
      </c>
      <c r="P3" s="1400"/>
      <c r="Q3" s="1400"/>
      <c r="R3" s="1400"/>
      <c r="S3" s="1400"/>
      <c r="T3" s="1400"/>
      <c r="U3" s="1400"/>
      <c r="V3" s="1400"/>
      <c r="W3" s="1400"/>
      <c r="X3" s="1400"/>
      <c r="Y3" s="1400"/>
      <c r="Z3" s="1400"/>
      <c r="AA3" s="1400"/>
      <c r="AB3" s="159"/>
      <c r="AC3" s="159"/>
      <c r="AD3" s="159"/>
      <c r="AE3" s="159"/>
      <c r="AF3" s="159"/>
      <c r="AG3" s="159"/>
      <c r="AH3" s="159"/>
    </row>
    <row r="4" spans="1:35" s="356" customFormat="1" ht="20.100000000000001" customHeight="1">
      <c r="A4" s="1388" t="s">
        <v>1649</v>
      </c>
      <c r="B4" s="1388"/>
      <c r="C4" s="1388"/>
      <c r="D4" s="1388"/>
      <c r="E4" s="1388"/>
      <c r="F4" s="1388"/>
      <c r="G4" s="1388"/>
      <c r="H4" s="1388"/>
      <c r="I4" s="1388"/>
      <c r="J4" s="1388"/>
      <c r="K4" s="1388"/>
      <c r="L4" s="1388"/>
      <c r="M4" s="1388"/>
      <c r="N4" s="1388"/>
      <c r="O4" s="1388" t="s">
        <v>1650</v>
      </c>
      <c r="P4" s="1388"/>
      <c r="Q4" s="1388"/>
      <c r="R4" s="1388"/>
      <c r="S4" s="1388"/>
      <c r="T4" s="1388"/>
      <c r="U4" s="1388"/>
      <c r="V4" s="1388"/>
      <c r="W4" s="1388"/>
      <c r="X4" s="1388"/>
      <c r="Y4" s="1388"/>
      <c r="Z4" s="1388"/>
      <c r="AA4" s="1388"/>
      <c r="AB4" s="160"/>
      <c r="AC4" s="160"/>
      <c r="AD4" s="160"/>
      <c r="AE4" s="160"/>
      <c r="AF4" s="160"/>
      <c r="AG4" s="160"/>
      <c r="AH4" s="160"/>
    </row>
    <row r="5" spans="1:35" s="358" customFormat="1" ht="20.100000000000001" customHeight="1">
      <c r="A5" s="1333" t="s">
        <v>1651</v>
      </c>
      <c r="B5" s="1333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9"/>
      <c r="N5" s="469" t="s">
        <v>590</v>
      </c>
      <c r="O5" s="1704" t="s">
        <v>591</v>
      </c>
      <c r="P5" s="1704"/>
      <c r="Q5" s="1704"/>
      <c r="R5" s="1704"/>
      <c r="S5" s="7"/>
      <c r="T5" s="7"/>
      <c r="U5" s="1333"/>
      <c r="V5" s="1333"/>
      <c r="W5" s="470"/>
      <c r="X5" s="470"/>
      <c r="Y5" s="470"/>
      <c r="Z5" s="470"/>
      <c r="AA5" s="1327" t="s">
        <v>1652</v>
      </c>
      <c r="AB5" s="471"/>
      <c r="AC5" s="471"/>
      <c r="AD5" s="472"/>
      <c r="AE5" s="472"/>
      <c r="AF5" s="1621"/>
      <c r="AG5" s="1621"/>
      <c r="AH5" s="1621"/>
    </row>
    <row r="6" spans="1:35" s="358" customFormat="1" ht="35.25" customHeight="1">
      <c r="A6" s="473" t="s">
        <v>1653</v>
      </c>
      <c r="B6" s="1630" t="s">
        <v>1654</v>
      </c>
      <c r="C6" s="1687"/>
      <c r="D6" s="1687"/>
      <c r="E6" s="1687"/>
      <c r="F6" s="1687"/>
      <c r="G6" s="1687"/>
      <c r="H6" s="1687"/>
      <c r="I6" s="1687"/>
      <c r="J6" s="1687"/>
      <c r="K6" s="1687"/>
      <c r="L6" s="1631"/>
      <c r="M6" s="1688" t="s">
        <v>1655</v>
      </c>
      <c r="N6" s="1563" t="s">
        <v>1656</v>
      </c>
      <c r="O6" s="474" t="s">
        <v>1653</v>
      </c>
      <c r="P6" s="1530" t="s">
        <v>1657</v>
      </c>
      <c r="Q6" s="1524"/>
      <c r="R6" s="1524"/>
      <c r="S6" s="1524"/>
      <c r="T6" s="1524"/>
      <c r="U6" s="1524"/>
      <c r="V6" s="1524"/>
      <c r="W6" s="1524"/>
      <c r="X6" s="1524"/>
      <c r="Y6" s="1524"/>
      <c r="Z6" s="1524"/>
      <c r="AA6" s="1525"/>
      <c r="AB6" s="475"/>
      <c r="AC6" s="476"/>
      <c r="AD6" s="1690"/>
      <c r="AE6" s="1691"/>
      <c r="AF6" s="1669"/>
      <c r="AG6" s="1669"/>
      <c r="AH6" s="1669"/>
      <c r="AI6" s="1669"/>
    </row>
    <row r="7" spans="1:35" s="358" customFormat="1" ht="30" customHeight="1">
      <c r="A7" s="101"/>
      <c r="B7" s="19" t="s">
        <v>1658</v>
      </c>
      <c r="C7" s="22"/>
      <c r="D7" s="22"/>
      <c r="E7" s="22"/>
      <c r="F7" s="26" t="s">
        <v>1659</v>
      </c>
      <c r="G7" s="1392" t="s">
        <v>1660</v>
      </c>
      <c r="H7" s="1394"/>
      <c r="I7" s="1394"/>
      <c r="J7" s="1394"/>
      <c r="K7" s="1394"/>
      <c r="L7" s="1393"/>
      <c r="M7" s="1689"/>
      <c r="N7" s="1570"/>
      <c r="O7" s="451"/>
      <c r="P7" s="1692" t="s">
        <v>1661</v>
      </c>
      <c r="Q7" s="1693"/>
      <c r="R7" s="1693"/>
      <c r="S7" s="1693"/>
      <c r="T7" s="1693"/>
      <c r="U7" s="1694"/>
      <c r="V7" s="1406" t="s">
        <v>1662</v>
      </c>
      <c r="W7" s="1460"/>
      <c r="X7" s="1460"/>
      <c r="Y7" s="1460"/>
      <c r="Z7" s="1407"/>
      <c r="AA7" s="1330" t="s">
        <v>1663</v>
      </c>
      <c r="AB7" s="477"/>
      <c r="AC7" s="478"/>
      <c r="AD7" s="1690"/>
      <c r="AE7" s="1691"/>
      <c r="AF7" s="1332"/>
      <c r="AG7" s="478"/>
      <c r="AH7" s="479"/>
      <c r="AI7" s="480"/>
    </row>
    <row r="8" spans="1:35" s="358" customFormat="1" ht="24.75" customHeight="1">
      <c r="A8" s="101"/>
      <c r="B8" s="1695" t="s">
        <v>1664</v>
      </c>
      <c r="C8" s="1696"/>
      <c r="D8" s="1696"/>
      <c r="E8" s="1697"/>
      <c r="F8" s="1329"/>
      <c r="G8" s="240"/>
      <c r="H8" s="481" t="s">
        <v>1665</v>
      </c>
      <c r="I8" s="1475" t="s">
        <v>1666</v>
      </c>
      <c r="J8" s="1476"/>
      <c r="K8" s="482" t="s">
        <v>1667</v>
      </c>
      <c r="L8" s="1698" t="s">
        <v>1668</v>
      </c>
      <c r="M8" s="1689"/>
      <c r="N8" s="1570"/>
      <c r="O8" s="451"/>
      <c r="P8" s="1569" t="s">
        <v>1669</v>
      </c>
      <c r="Q8" s="1700"/>
      <c r="R8" s="1700"/>
      <c r="S8" s="1475" t="s">
        <v>1670</v>
      </c>
      <c r="T8" s="1476"/>
      <c r="U8" s="483" t="s">
        <v>1671</v>
      </c>
      <c r="V8" s="1701" t="s">
        <v>1672</v>
      </c>
      <c r="W8" s="1702"/>
      <c r="X8" s="1703"/>
      <c r="Y8" s="240" t="s">
        <v>1673</v>
      </c>
      <c r="Z8" s="240" t="s">
        <v>1674</v>
      </c>
      <c r="AA8" s="484"/>
      <c r="AB8" s="1339"/>
      <c r="AC8" s="1680"/>
      <c r="AD8" s="1690"/>
      <c r="AE8" s="1691"/>
      <c r="AF8" s="1332"/>
      <c r="AG8" s="1341"/>
      <c r="AH8" s="1334"/>
      <c r="AI8" s="1331"/>
    </row>
    <row r="9" spans="1:35" s="358" customFormat="1" ht="27" customHeight="1">
      <c r="A9" s="485" t="s">
        <v>1675</v>
      </c>
      <c r="B9" s="486"/>
      <c r="C9" s="487"/>
      <c r="D9" s="1330" t="s">
        <v>1676</v>
      </c>
      <c r="E9" s="1330" t="s">
        <v>1677</v>
      </c>
      <c r="F9" s="1681" t="s">
        <v>1678</v>
      </c>
      <c r="G9" s="240" t="s">
        <v>1679</v>
      </c>
      <c r="H9" s="1682" t="s">
        <v>1680</v>
      </c>
      <c r="I9" s="1683" t="s">
        <v>1681</v>
      </c>
      <c r="J9" s="1684"/>
      <c r="K9" s="1681" t="s">
        <v>1682</v>
      </c>
      <c r="L9" s="1699"/>
      <c r="M9" s="1689"/>
      <c r="N9" s="1570"/>
      <c r="O9" s="451"/>
      <c r="P9" s="1328"/>
      <c r="Q9" s="1330" t="s">
        <v>1676</v>
      </c>
      <c r="R9" s="1330" t="s">
        <v>1677</v>
      </c>
      <c r="S9" s="1683" t="s">
        <v>1683</v>
      </c>
      <c r="T9" s="1684"/>
      <c r="U9" s="1685" t="s">
        <v>1684</v>
      </c>
      <c r="V9" s="486"/>
      <c r="W9" s="1330" t="s">
        <v>1676</v>
      </c>
      <c r="X9" s="1330" t="s">
        <v>1677</v>
      </c>
      <c r="Y9" s="1682" t="s">
        <v>1685</v>
      </c>
      <c r="Z9" s="1682" t="s">
        <v>1686</v>
      </c>
      <c r="AA9" s="488"/>
      <c r="AB9" s="1686"/>
      <c r="AC9" s="1680"/>
      <c r="AD9" s="1690"/>
      <c r="AE9" s="1691"/>
      <c r="AF9" s="489"/>
      <c r="AG9" s="1344"/>
      <c r="AH9" s="1668"/>
      <c r="AI9" s="1660"/>
    </row>
    <row r="10" spans="1:35" s="490" customFormat="1" ht="19.5" customHeight="1">
      <c r="A10" s="485"/>
      <c r="B10" s="486"/>
      <c r="C10" s="487"/>
      <c r="D10" s="112" t="s">
        <v>1687</v>
      </c>
      <c r="E10" s="112" t="s">
        <v>1688</v>
      </c>
      <c r="F10" s="1681"/>
      <c r="G10" s="240"/>
      <c r="H10" s="1682"/>
      <c r="I10" s="1683"/>
      <c r="J10" s="1684"/>
      <c r="K10" s="1681"/>
      <c r="L10" s="571"/>
      <c r="M10" s="451"/>
      <c r="N10" s="451"/>
      <c r="O10" s="208" t="s">
        <v>1675</v>
      </c>
      <c r="P10" s="1328"/>
      <c r="Q10" s="112" t="s">
        <v>1687</v>
      </c>
      <c r="R10" s="112" t="s">
        <v>1688</v>
      </c>
      <c r="S10" s="1683"/>
      <c r="T10" s="1684"/>
      <c r="U10" s="1685"/>
      <c r="V10" s="486"/>
      <c r="W10" s="112" t="s">
        <v>1687</v>
      </c>
      <c r="X10" s="112" t="s">
        <v>1688</v>
      </c>
      <c r="Y10" s="1682"/>
      <c r="Z10" s="1682"/>
      <c r="AA10" s="572" t="s">
        <v>1689</v>
      </c>
      <c r="AB10" s="1686"/>
      <c r="AC10" s="1680"/>
      <c r="AD10" s="489"/>
      <c r="AE10" s="489"/>
      <c r="AF10" s="489"/>
      <c r="AG10" s="1344"/>
      <c r="AH10" s="1668"/>
      <c r="AI10" s="1660"/>
    </row>
    <row r="11" spans="1:35" s="494" customFormat="1" ht="35.1" customHeight="1">
      <c r="A11" s="412">
        <v>2014</v>
      </c>
      <c r="B11" s="1646">
        <v>270</v>
      </c>
      <c r="C11" s="1646"/>
      <c r="D11" s="1335">
        <v>164</v>
      </c>
      <c r="E11" s="1335">
        <v>106</v>
      </c>
      <c r="F11" s="1335">
        <v>201</v>
      </c>
      <c r="G11" s="1336">
        <v>64</v>
      </c>
      <c r="H11" s="1336">
        <v>49</v>
      </c>
      <c r="I11" s="1647" t="s">
        <v>51</v>
      </c>
      <c r="J11" s="1647"/>
      <c r="K11" s="1336">
        <v>13</v>
      </c>
      <c r="L11" s="1336">
        <v>2</v>
      </c>
      <c r="M11" s="1336">
        <v>5</v>
      </c>
      <c r="N11" s="1335" t="s">
        <v>51</v>
      </c>
      <c r="O11" s="577">
        <v>2014</v>
      </c>
      <c r="P11" s="1335">
        <v>2101</v>
      </c>
      <c r="Q11" s="1335">
        <v>1218</v>
      </c>
      <c r="R11" s="1337">
        <v>883</v>
      </c>
      <c r="S11" s="1679">
        <v>1525</v>
      </c>
      <c r="T11" s="1679"/>
      <c r="U11" s="573">
        <v>576</v>
      </c>
      <c r="V11" s="1335">
        <v>14</v>
      </c>
      <c r="W11" s="1335">
        <v>11</v>
      </c>
      <c r="X11" s="1335">
        <v>3</v>
      </c>
      <c r="Y11" s="1335">
        <v>4</v>
      </c>
      <c r="Z11" s="1335">
        <v>10</v>
      </c>
      <c r="AA11" s="1345">
        <v>5</v>
      </c>
      <c r="AB11" s="492"/>
      <c r="AC11" s="492"/>
      <c r="AD11" s="492"/>
      <c r="AE11" s="493"/>
      <c r="AF11" s="493"/>
      <c r="AG11" s="493"/>
      <c r="AH11" s="493"/>
      <c r="AI11" s="493"/>
    </row>
    <row r="12" spans="1:35" s="494" customFormat="1" ht="35.1" customHeight="1">
      <c r="A12" s="416">
        <v>2015</v>
      </c>
      <c r="B12" s="1641">
        <v>275</v>
      </c>
      <c r="C12" s="1641"/>
      <c r="D12" s="1338">
        <v>143</v>
      </c>
      <c r="E12" s="1338">
        <v>132</v>
      </c>
      <c r="F12" s="1338">
        <v>212</v>
      </c>
      <c r="G12" s="1338">
        <v>36</v>
      </c>
      <c r="H12" s="1338">
        <v>34</v>
      </c>
      <c r="I12" s="1641" t="s">
        <v>51</v>
      </c>
      <c r="J12" s="1641"/>
      <c r="K12" s="1338">
        <v>2</v>
      </c>
      <c r="L12" s="1338">
        <v>0</v>
      </c>
      <c r="M12" s="1338">
        <v>6</v>
      </c>
      <c r="N12" s="1338">
        <v>21</v>
      </c>
      <c r="O12" s="578">
        <v>2015</v>
      </c>
      <c r="P12" s="1338">
        <v>2200</v>
      </c>
      <c r="Q12" s="1338">
        <v>1070</v>
      </c>
      <c r="R12" s="1338">
        <v>1130</v>
      </c>
      <c r="S12" s="1670">
        <v>1208</v>
      </c>
      <c r="T12" s="1670"/>
      <c r="U12" s="491">
        <v>992</v>
      </c>
      <c r="V12" s="1338">
        <v>16</v>
      </c>
      <c r="W12" s="1338">
        <v>10</v>
      </c>
      <c r="X12" s="1338">
        <v>6</v>
      </c>
      <c r="Y12" s="1338">
        <v>5</v>
      </c>
      <c r="Z12" s="1338">
        <v>11</v>
      </c>
      <c r="AA12" s="1348">
        <v>19</v>
      </c>
      <c r="AB12" s="492"/>
      <c r="AC12" s="492"/>
      <c r="AD12" s="492"/>
      <c r="AE12" s="493"/>
      <c r="AF12" s="493"/>
      <c r="AG12" s="493"/>
      <c r="AH12" s="493"/>
      <c r="AI12" s="493"/>
    </row>
    <row r="13" spans="1:35" s="496" customFormat="1" ht="35.1" customHeight="1">
      <c r="A13" s="416">
        <v>2016</v>
      </c>
      <c r="B13" s="1641">
        <v>236</v>
      </c>
      <c r="C13" s="1641"/>
      <c r="D13" s="1338">
        <v>141</v>
      </c>
      <c r="E13" s="1338">
        <v>95</v>
      </c>
      <c r="F13" s="1338">
        <v>178</v>
      </c>
      <c r="G13" s="1338">
        <v>53</v>
      </c>
      <c r="H13" s="1338">
        <v>49</v>
      </c>
      <c r="I13" s="1641" t="s">
        <v>51</v>
      </c>
      <c r="J13" s="1641"/>
      <c r="K13" s="1338">
        <v>4</v>
      </c>
      <c r="L13" s="1338" t="s">
        <v>51</v>
      </c>
      <c r="M13" s="1338">
        <v>5</v>
      </c>
      <c r="N13" s="1338" t="s">
        <v>51</v>
      </c>
      <c r="O13" s="578">
        <v>2016</v>
      </c>
      <c r="P13" s="1338">
        <v>4122</v>
      </c>
      <c r="Q13" s="1338">
        <v>1524</v>
      </c>
      <c r="R13" s="1338">
        <v>2598</v>
      </c>
      <c r="S13" s="1670">
        <v>3098</v>
      </c>
      <c r="T13" s="1670"/>
      <c r="U13" s="491">
        <v>1024</v>
      </c>
      <c r="V13" s="1338">
        <v>11</v>
      </c>
      <c r="W13" s="1338">
        <v>6</v>
      </c>
      <c r="X13" s="1338">
        <v>5</v>
      </c>
      <c r="Y13" s="1338">
        <v>2</v>
      </c>
      <c r="Z13" s="1338">
        <v>9</v>
      </c>
      <c r="AA13" s="1348">
        <v>32</v>
      </c>
      <c r="AB13" s="493"/>
      <c r="AC13" s="493"/>
      <c r="AD13" s="493"/>
      <c r="AE13" s="493"/>
      <c r="AF13" s="493"/>
      <c r="AG13" s="493"/>
      <c r="AH13" s="493"/>
      <c r="AI13" s="495"/>
    </row>
    <row r="14" spans="1:35" s="496" customFormat="1" ht="35.1" customHeight="1">
      <c r="A14" s="416">
        <v>2017</v>
      </c>
      <c r="B14" s="1641">
        <v>202</v>
      </c>
      <c r="C14" s="1641"/>
      <c r="D14" s="1338">
        <v>116</v>
      </c>
      <c r="E14" s="1338">
        <v>86</v>
      </c>
      <c r="F14" s="1338">
        <v>145</v>
      </c>
      <c r="G14" s="1338">
        <v>43</v>
      </c>
      <c r="H14" s="1338">
        <v>41</v>
      </c>
      <c r="I14" s="1641">
        <v>0</v>
      </c>
      <c r="J14" s="1641"/>
      <c r="K14" s="1338">
        <v>2</v>
      </c>
      <c r="L14" s="1338">
        <v>0</v>
      </c>
      <c r="M14" s="1338">
        <v>1</v>
      </c>
      <c r="N14" s="1338">
        <v>13</v>
      </c>
      <c r="O14" s="578">
        <v>2017</v>
      </c>
      <c r="P14" s="1338">
        <v>16899</v>
      </c>
      <c r="Q14" s="1338">
        <v>5598</v>
      </c>
      <c r="R14" s="1338">
        <v>11301</v>
      </c>
      <c r="S14" s="1670">
        <v>14709</v>
      </c>
      <c r="T14" s="1670"/>
      <c r="U14" s="491">
        <v>2190</v>
      </c>
      <c r="V14" s="1338">
        <v>16</v>
      </c>
      <c r="W14" s="1338">
        <v>9</v>
      </c>
      <c r="X14" s="1338">
        <v>7</v>
      </c>
      <c r="Y14" s="1338">
        <v>5</v>
      </c>
      <c r="Z14" s="1338">
        <v>11</v>
      </c>
      <c r="AA14" s="1348">
        <v>51</v>
      </c>
      <c r="AB14" s="493"/>
      <c r="AC14" s="493"/>
      <c r="AD14" s="493"/>
      <c r="AE14" s="493"/>
      <c r="AF14" s="493"/>
      <c r="AG14" s="493"/>
      <c r="AH14" s="493"/>
      <c r="AI14" s="495"/>
    </row>
    <row r="15" spans="1:35" s="496" customFormat="1" ht="35.1" customHeight="1">
      <c r="A15" s="416">
        <v>2018</v>
      </c>
      <c r="B15" s="1641">
        <v>301</v>
      </c>
      <c r="C15" s="1641"/>
      <c r="D15" s="1338">
        <v>187</v>
      </c>
      <c r="E15" s="1338">
        <v>114</v>
      </c>
      <c r="F15" s="1338">
        <v>246</v>
      </c>
      <c r="G15" s="1338">
        <v>43</v>
      </c>
      <c r="H15" s="1338">
        <v>42</v>
      </c>
      <c r="I15" s="1641">
        <v>0</v>
      </c>
      <c r="J15" s="1641"/>
      <c r="K15" s="1338">
        <v>0</v>
      </c>
      <c r="L15" s="1338">
        <v>1</v>
      </c>
      <c r="M15" s="1338">
        <v>12</v>
      </c>
      <c r="N15" s="1338">
        <v>0</v>
      </c>
      <c r="O15" s="416">
        <v>2018</v>
      </c>
      <c r="P15" s="1338">
        <v>10056</v>
      </c>
      <c r="Q15" s="1338">
        <v>4762</v>
      </c>
      <c r="R15" s="1338">
        <v>5294</v>
      </c>
      <c r="S15" s="1670">
        <v>8288</v>
      </c>
      <c r="T15" s="1670"/>
      <c r="U15" s="491">
        <v>1768</v>
      </c>
      <c r="V15" s="1338">
        <v>10</v>
      </c>
      <c r="W15" s="1338">
        <v>7</v>
      </c>
      <c r="X15" s="1338">
        <v>3</v>
      </c>
      <c r="Y15" s="1338">
        <v>2</v>
      </c>
      <c r="Z15" s="1338">
        <v>8</v>
      </c>
      <c r="AA15" s="1348">
        <v>141</v>
      </c>
      <c r="AB15" s="493"/>
      <c r="AC15" s="493"/>
      <c r="AD15" s="493"/>
      <c r="AE15" s="493"/>
      <c r="AF15" s="493"/>
      <c r="AG15" s="493"/>
      <c r="AH15" s="493"/>
      <c r="AI15" s="495"/>
    </row>
    <row r="16" spans="1:35" s="567" customFormat="1" ht="35.1" customHeight="1">
      <c r="A16" s="549">
        <v>2019</v>
      </c>
      <c r="B16" s="1671">
        <v>176</v>
      </c>
      <c r="C16" s="1671"/>
      <c r="D16" s="560">
        <v>101</v>
      </c>
      <c r="E16" s="560">
        <v>75</v>
      </c>
      <c r="F16" s="560">
        <v>149</v>
      </c>
      <c r="G16" s="560">
        <v>21</v>
      </c>
      <c r="H16" s="560">
        <v>19</v>
      </c>
      <c r="I16" s="560"/>
      <c r="J16" s="560">
        <v>0</v>
      </c>
      <c r="K16" s="560">
        <v>1</v>
      </c>
      <c r="L16" s="560">
        <v>1</v>
      </c>
      <c r="M16" s="560">
        <v>0</v>
      </c>
      <c r="N16" s="560">
        <v>6</v>
      </c>
      <c r="O16" s="549">
        <v>2019</v>
      </c>
      <c r="P16" s="560">
        <v>8523</v>
      </c>
      <c r="Q16" s="560">
        <v>4316</v>
      </c>
      <c r="R16" s="560">
        <v>4207</v>
      </c>
      <c r="S16" s="1672">
        <v>7897</v>
      </c>
      <c r="T16" s="1672"/>
      <c r="U16" s="576">
        <v>626</v>
      </c>
      <c r="V16" s="560">
        <v>13</v>
      </c>
      <c r="W16" s="560">
        <v>8</v>
      </c>
      <c r="X16" s="560">
        <v>5</v>
      </c>
      <c r="Y16" s="560">
        <v>6</v>
      </c>
      <c r="Z16" s="560">
        <v>7</v>
      </c>
      <c r="AA16" s="564">
        <v>142</v>
      </c>
      <c r="AB16" s="565"/>
      <c r="AC16" s="565"/>
      <c r="AD16" s="565"/>
      <c r="AE16" s="565"/>
      <c r="AF16" s="565"/>
      <c r="AG16" s="565"/>
      <c r="AH16" s="565"/>
      <c r="AI16" s="566"/>
    </row>
    <row r="17" spans="1:35" s="376" customFormat="1" ht="34.5" customHeight="1">
      <c r="A17" s="485" t="s">
        <v>1653</v>
      </c>
      <c r="B17" s="1673" t="s">
        <v>1690</v>
      </c>
      <c r="C17" s="1674"/>
      <c r="D17" s="1674"/>
      <c r="E17" s="1674"/>
      <c r="F17" s="1674"/>
      <c r="G17" s="1674"/>
      <c r="H17" s="1674"/>
      <c r="I17" s="1674"/>
      <c r="J17" s="1674"/>
      <c r="K17" s="1674"/>
      <c r="L17" s="1674"/>
      <c r="M17" s="1674"/>
      <c r="N17" s="1675"/>
      <c r="O17" s="1340" t="s">
        <v>1653</v>
      </c>
      <c r="P17" s="1676" t="s">
        <v>1691</v>
      </c>
      <c r="Q17" s="1677"/>
      <c r="R17" s="1677"/>
      <c r="S17" s="1677"/>
      <c r="T17" s="1677"/>
      <c r="U17" s="1677"/>
      <c r="V17" s="1677"/>
      <c r="W17" s="1677"/>
      <c r="X17" s="1677"/>
      <c r="Y17" s="1677"/>
      <c r="Z17" s="1677"/>
      <c r="AA17" s="1678"/>
      <c r="AB17" s="498"/>
      <c r="AC17" s="476"/>
      <c r="AD17" s="476"/>
      <c r="AE17" s="476"/>
      <c r="AF17" s="476"/>
      <c r="AG17" s="476"/>
      <c r="AH17" s="476"/>
      <c r="AI17" s="497"/>
    </row>
    <row r="18" spans="1:35" s="376" customFormat="1" ht="29.45" customHeight="1">
      <c r="A18" s="101"/>
      <c r="B18" s="1392" t="s">
        <v>1692</v>
      </c>
      <c r="C18" s="1394"/>
      <c r="D18" s="1394"/>
      <c r="E18" s="1393"/>
      <c r="F18" s="499"/>
      <c r="G18" s="499"/>
      <c r="H18" s="1623" t="s">
        <v>1693</v>
      </c>
      <c r="I18" s="1623"/>
      <c r="J18" s="1623"/>
      <c r="K18" s="1623"/>
      <c r="L18" s="1623"/>
      <c r="M18" s="1623"/>
      <c r="N18" s="1624"/>
      <c r="O18" s="452"/>
      <c r="P18" s="1406" t="s">
        <v>1694</v>
      </c>
      <c r="Q18" s="1460"/>
      <c r="R18" s="1460"/>
      <c r="S18" s="1460"/>
      <c r="T18" s="1460"/>
      <c r="U18" s="1460"/>
      <c r="V18" s="1460"/>
      <c r="W18" s="1460"/>
      <c r="X18" s="1460"/>
      <c r="Y18" s="1460"/>
      <c r="Z18" s="1460"/>
      <c r="AA18" s="1407"/>
      <c r="AB18" s="475"/>
      <c r="AC18" s="476"/>
      <c r="AD18" s="1661"/>
      <c r="AE18" s="1662"/>
      <c r="AF18" s="1662"/>
      <c r="AG18" s="1663"/>
      <c r="AH18" s="1663"/>
      <c r="AI18" s="1663"/>
    </row>
    <row r="19" spans="1:35" s="376" customFormat="1" ht="29.45" customHeight="1">
      <c r="A19" s="101"/>
      <c r="B19" s="500"/>
      <c r="C19" s="501"/>
      <c r="D19" s="1330" t="s">
        <v>1676</v>
      </c>
      <c r="E19" s="1330" t="s">
        <v>1677</v>
      </c>
      <c r="F19" s="502"/>
      <c r="G19" s="503"/>
      <c r="H19" s="1330" t="s">
        <v>1676</v>
      </c>
      <c r="I19" s="1530" t="s">
        <v>1695</v>
      </c>
      <c r="J19" s="1525"/>
      <c r="K19" s="1475" t="s">
        <v>1696</v>
      </c>
      <c r="L19" s="1476"/>
      <c r="M19" s="1530" t="s">
        <v>1697</v>
      </c>
      <c r="N19" s="1525"/>
      <c r="O19" s="504"/>
      <c r="P19" s="1664" t="s">
        <v>592</v>
      </c>
      <c r="Q19" s="1665"/>
      <c r="R19" s="1665"/>
      <c r="S19" s="1665"/>
      <c r="T19" s="1665"/>
      <c r="U19" s="1665"/>
      <c r="V19" s="1666"/>
      <c r="W19" s="1530" t="s">
        <v>1698</v>
      </c>
      <c r="X19" s="1524"/>
      <c r="Y19" s="1525"/>
      <c r="Z19" s="1530" t="s">
        <v>1697</v>
      </c>
      <c r="AA19" s="1525"/>
      <c r="AB19" s="1667"/>
      <c r="AC19" s="1668"/>
      <c r="AD19" s="505"/>
      <c r="AE19" s="506"/>
      <c r="AF19" s="507"/>
      <c r="AG19" s="1669"/>
      <c r="AH19" s="1669"/>
      <c r="AI19" s="1669"/>
    </row>
    <row r="20" spans="1:35" s="509" customFormat="1" ht="29.45" customHeight="1">
      <c r="A20" s="208" t="s">
        <v>1675</v>
      </c>
      <c r="B20" s="579"/>
      <c r="C20" s="1324"/>
      <c r="D20" s="112" t="s">
        <v>1687</v>
      </c>
      <c r="E20" s="112" t="s">
        <v>1688</v>
      </c>
      <c r="F20" s="1342"/>
      <c r="G20" s="1343"/>
      <c r="H20" s="112" t="s">
        <v>1687</v>
      </c>
      <c r="I20" s="1650" t="s">
        <v>1688</v>
      </c>
      <c r="J20" s="1651"/>
      <c r="K20" s="1652" t="s">
        <v>1699</v>
      </c>
      <c r="L20" s="1653"/>
      <c r="M20" s="1650" t="s">
        <v>1700</v>
      </c>
      <c r="N20" s="1651"/>
      <c r="O20" s="208" t="s">
        <v>1675</v>
      </c>
      <c r="P20" s="1654"/>
      <c r="Q20" s="1655"/>
      <c r="R20" s="1600" t="s">
        <v>1701</v>
      </c>
      <c r="S20" s="1507"/>
      <c r="T20" s="1508"/>
      <c r="U20" s="1656" t="s">
        <v>1702</v>
      </c>
      <c r="V20" s="1657"/>
      <c r="W20" s="1650" t="s">
        <v>1703</v>
      </c>
      <c r="X20" s="1658"/>
      <c r="Y20" s="1651"/>
      <c r="Z20" s="1650" t="s">
        <v>1700</v>
      </c>
      <c r="AA20" s="1651"/>
      <c r="AB20" s="1659"/>
      <c r="AC20" s="1660"/>
      <c r="AD20" s="506"/>
      <c r="AE20" s="506"/>
      <c r="AF20" s="489"/>
      <c r="AG20" s="1644"/>
      <c r="AH20" s="1645"/>
      <c r="AI20" s="508"/>
    </row>
    <row r="21" spans="1:35" s="510" customFormat="1" ht="35.1" customHeight="1">
      <c r="A21" s="412">
        <v>2014</v>
      </c>
      <c r="B21" s="1646">
        <v>2768</v>
      </c>
      <c r="C21" s="1646"/>
      <c r="D21" s="1335">
        <v>1392</v>
      </c>
      <c r="E21" s="1335">
        <v>1376</v>
      </c>
      <c r="F21" s="1646">
        <v>975</v>
      </c>
      <c r="G21" s="1646"/>
      <c r="H21" s="1335">
        <v>480</v>
      </c>
      <c r="I21" s="1646">
        <v>495</v>
      </c>
      <c r="J21" s="1646"/>
      <c r="K21" s="1335">
        <v>975</v>
      </c>
      <c r="L21" s="1335"/>
      <c r="M21" s="1335" t="s">
        <v>51</v>
      </c>
      <c r="N21" s="1335"/>
      <c r="O21" s="577">
        <v>2014</v>
      </c>
      <c r="P21" s="1646">
        <v>1822</v>
      </c>
      <c r="Q21" s="1646"/>
      <c r="R21" s="1647">
        <v>912</v>
      </c>
      <c r="S21" s="1647"/>
      <c r="T21" s="1647"/>
      <c r="U21" s="1647">
        <v>910</v>
      </c>
      <c r="V21" s="1647"/>
      <c r="W21" s="1646">
        <v>1822</v>
      </c>
      <c r="X21" s="1646"/>
      <c r="Y21" s="1646"/>
      <c r="Z21" s="1646" t="s">
        <v>51</v>
      </c>
      <c r="AA21" s="1648"/>
      <c r="AB21" s="1649"/>
      <c r="AC21" s="1649"/>
      <c r="AD21" s="493"/>
      <c r="AE21" s="493"/>
      <c r="AF21" s="493"/>
      <c r="AG21" s="1649"/>
      <c r="AH21" s="1649"/>
      <c r="AI21" s="1649"/>
    </row>
    <row r="22" spans="1:35" s="510" customFormat="1" ht="35.1" customHeight="1">
      <c r="A22" s="416">
        <v>2015</v>
      </c>
      <c r="B22" s="1634">
        <v>2792</v>
      </c>
      <c r="C22" s="1634"/>
      <c r="D22" s="1347">
        <v>1436</v>
      </c>
      <c r="E22" s="1347">
        <v>1356</v>
      </c>
      <c r="F22" s="1641">
        <v>640</v>
      </c>
      <c r="G22" s="1641"/>
      <c r="H22" s="1347">
        <v>335</v>
      </c>
      <c r="I22" s="1634">
        <v>305</v>
      </c>
      <c r="J22" s="1634"/>
      <c r="K22" s="1347">
        <v>640</v>
      </c>
      <c r="L22" s="1347"/>
      <c r="M22" s="1347" t="s">
        <v>51</v>
      </c>
      <c r="N22" s="1347"/>
      <c r="O22" s="87">
        <v>2015</v>
      </c>
      <c r="P22" s="1634">
        <v>2152</v>
      </c>
      <c r="Q22" s="1634"/>
      <c r="R22" s="1642">
        <v>1101</v>
      </c>
      <c r="S22" s="1642"/>
      <c r="T22" s="1642"/>
      <c r="U22" s="1642">
        <v>1051</v>
      </c>
      <c r="V22" s="1642"/>
      <c r="W22" s="1641">
        <v>2152</v>
      </c>
      <c r="X22" s="1641"/>
      <c r="Y22" s="1641"/>
      <c r="Z22" s="1641" t="s">
        <v>51</v>
      </c>
      <c r="AA22" s="1643"/>
      <c r="AB22" s="1346"/>
      <c r="AC22" s="1346"/>
      <c r="AD22" s="493"/>
      <c r="AE22" s="493"/>
      <c r="AF22" s="493"/>
      <c r="AG22" s="1346"/>
      <c r="AH22" s="1346"/>
      <c r="AI22" s="1346"/>
    </row>
    <row r="23" spans="1:35" s="1326" customFormat="1" ht="35.1" customHeight="1">
      <c r="A23" s="416">
        <v>2016</v>
      </c>
      <c r="B23" s="1634">
        <v>1889</v>
      </c>
      <c r="C23" s="1634"/>
      <c r="D23" s="1347">
        <v>976</v>
      </c>
      <c r="E23" s="1347">
        <v>913</v>
      </c>
      <c r="F23" s="1641">
        <v>740</v>
      </c>
      <c r="G23" s="1641"/>
      <c r="H23" s="1347">
        <v>392</v>
      </c>
      <c r="I23" s="1634">
        <v>348</v>
      </c>
      <c r="J23" s="1634"/>
      <c r="K23" s="1347">
        <v>740</v>
      </c>
      <c r="L23" s="1347"/>
      <c r="M23" s="1347" t="s">
        <v>51</v>
      </c>
      <c r="N23" s="1347"/>
      <c r="O23" s="87">
        <v>2016</v>
      </c>
      <c r="P23" s="1634">
        <v>1149</v>
      </c>
      <c r="Q23" s="1634"/>
      <c r="R23" s="1642">
        <v>584</v>
      </c>
      <c r="S23" s="1642"/>
      <c r="T23" s="1642"/>
      <c r="U23" s="1642">
        <v>565</v>
      </c>
      <c r="V23" s="1642"/>
      <c r="W23" s="1641">
        <v>1149</v>
      </c>
      <c r="X23" s="1641"/>
      <c r="Y23" s="1641"/>
      <c r="Z23" s="1641" t="s">
        <v>51</v>
      </c>
      <c r="AA23" s="1643"/>
      <c r="AB23" s="1636"/>
      <c r="AC23" s="1636"/>
      <c r="AD23" s="1349"/>
      <c r="AE23" s="1349"/>
      <c r="AF23" s="1349"/>
      <c r="AG23" s="1636"/>
      <c r="AH23" s="1636"/>
      <c r="AI23" s="1636"/>
    </row>
    <row r="24" spans="1:35" s="1326" customFormat="1" ht="35.1" customHeight="1">
      <c r="A24" s="416">
        <v>2017</v>
      </c>
      <c r="B24" s="1634">
        <v>158</v>
      </c>
      <c r="C24" s="1634"/>
      <c r="D24" s="1347">
        <v>95</v>
      </c>
      <c r="E24" s="1347">
        <v>63</v>
      </c>
      <c r="F24" s="1641">
        <v>47</v>
      </c>
      <c r="G24" s="1641"/>
      <c r="H24" s="1347">
        <v>25</v>
      </c>
      <c r="I24" s="1634">
        <v>22</v>
      </c>
      <c r="J24" s="1634"/>
      <c r="K24" s="1347">
        <v>47</v>
      </c>
      <c r="L24" s="1347"/>
      <c r="M24" s="1347">
        <v>0</v>
      </c>
      <c r="N24" s="1347"/>
      <c r="O24" s="87">
        <v>2017</v>
      </c>
      <c r="P24" s="1634">
        <v>111</v>
      </c>
      <c r="Q24" s="1634"/>
      <c r="R24" s="1642">
        <v>70</v>
      </c>
      <c r="S24" s="1642"/>
      <c r="T24" s="1642"/>
      <c r="U24" s="1642">
        <v>41</v>
      </c>
      <c r="V24" s="1642"/>
      <c r="W24" s="1641">
        <v>111</v>
      </c>
      <c r="X24" s="1641"/>
      <c r="Y24" s="1641"/>
      <c r="Z24" s="1641" t="s">
        <v>51</v>
      </c>
      <c r="AA24" s="1643"/>
      <c r="AB24" s="1349"/>
      <c r="AC24" s="1349"/>
      <c r="AD24" s="1349"/>
      <c r="AE24" s="1349"/>
      <c r="AF24" s="1349"/>
      <c r="AG24" s="1349"/>
      <c r="AH24" s="1349"/>
      <c r="AI24" s="1349"/>
    </row>
    <row r="25" spans="1:35" s="1326" customFormat="1" ht="35.1" customHeight="1">
      <c r="A25" s="416">
        <v>2018</v>
      </c>
      <c r="B25" s="1633">
        <v>907</v>
      </c>
      <c r="C25" s="1633"/>
      <c r="D25" s="1351">
        <v>473</v>
      </c>
      <c r="E25" s="1351">
        <v>434</v>
      </c>
      <c r="F25" s="1639">
        <v>179</v>
      </c>
      <c r="G25" s="1639"/>
      <c r="H25" s="1351">
        <v>97</v>
      </c>
      <c r="I25" s="1633">
        <v>82</v>
      </c>
      <c r="J25" s="1633"/>
      <c r="K25" s="1351">
        <v>179</v>
      </c>
      <c r="L25" s="1347"/>
      <c r="M25" s="1347"/>
      <c r="N25" s="1347"/>
      <c r="O25" s="416">
        <v>2018</v>
      </c>
      <c r="P25" s="1633">
        <v>728</v>
      </c>
      <c r="Q25" s="1633"/>
      <c r="R25" s="1640">
        <v>376</v>
      </c>
      <c r="S25" s="1640"/>
      <c r="T25" s="1640"/>
      <c r="U25" s="1640">
        <v>352</v>
      </c>
      <c r="V25" s="1640"/>
      <c r="W25" s="1633">
        <v>728</v>
      </c>
      <c r="X25" s="1633"/>
      <c r="Y25" s="1633"/>
      <c r="Z25" s="1634"/>
      <c r="AA25" s="1635"/>
      <c r="AB25" s="1636"/>
      <c r="AC25" s="1636"/>
      <c r="AD25" s="1349"/>
      <c r="AE25" s="1349"/>
      <c r="AF25" s="1349"/>
      <c r="AG25" s="1636"/>
      <c r="AH25" s="1636"/>
      <c r="AI25" s="1636"/>
    </row>
    <row r="26" spans="1:35" s="570" customFormat="1" ht="35.1" customHeight="1">
      <c r="A26" s="549">
        <v>2019</v>
      </c>
      <c r="B26" s="1637">
        <v>930</v>
      </c>
      <c r="C26" s="1637"/>
      <c r="D26" s="1350">
        <v>492</v>
      </c>
      <c r="E26" s="1350">
        <v>438</v>
      </c>
      <c r="F26" s="1637">
        <v>186</v>
      </c>
      <c r="G26" s="1637"/>
      <c r="H26" s="1350">
        <v>98</v>
      </c>
      <c r="I26" s="1637">
        <v>88</v>
      </c>
      <c r="J26" s="1637"/>
      <c r="K26" s="1350">
        <v>186</v>
      </c>
      <c r="L26" s="352"/>
      <c r="M26" s="352">
        <v>0</v>
      </c>
      <c r="N26" s="352"/>
      <c r="O26" s="549">
        <v>2019</v>
      </c>
      <c r="P26" s="1350"/>
      <c r="Q26" s="1350">
        <v>744</v>
      </c>
      <c r="R26" s="1638">
        <v>394</v>
      </c>
      <c r="S26" s="1638"/>
      <c r="T26" s="1638"/>
      <c r="U26" s="1638">
        <v>350</v>
      </c>
      <c r="V26" s="1638"/>
      <c r="W26" s="1637">
        <v>744</v>
      </c>
      <c r="X26" s="1637"/>
      <c r="Y26" s="1637"/>
      <c r="Z26" s="352"/>
      <c r="AA26" s="354">
        <v>0</v>
      </c>
      <c r="AB26" s="569"/>
      <c r="AC26" s="569"/>
      <c r="AD26" s="569"/>
      <c r="AE26" s="569"/>
      <c r="AF26" s="569"/>
      <c r="AG26" s="569"/>
      <c r="AH26" s="569"/>
      <c r="AI26" s="569"/>
    </row>
    <row r="27" spans="1:35" s="513" customFormat="1" ht="15" customHeight="1">
      <c r="A27" s="514" t="s">
        <v>1704</v>
      </c>
      <c r="B27" s="1326"/>
      <c r="C27" s="1326"/>
      <c r="D27" s="1326"/>
      <c r="E27" s="1326"/>
      <c r="F27" s="1326"/>
      <c r="G27" s="1326"/>
      <c r="H27" s="1326"/>
      <c r="I27" s="1326"/>
      <c r="J27" s="1326"/>
      <c r="K27" s="1326"/>
      <c r="L27" s="1326"/>
      <c r="M27" s="1326"/>
      <c r="N27" s="1326"/>
      <c r="O27" s="514" t="s">
        <v>1704</v>
      </c>
      <c r="P27" s="514"/>
      <c r="Q27" s="1326"/>
      <c r="R27" s="1326"/>
      <c r="S27" s="1326"/>
      <c r="T27" s="1326"/>
      <c r="U27" s="514"/>
      <c r="V27" s="1326"/>
      <c r="W27" s="1326"/>
      <c r="X27" s="1326"/>
      <c r="Y27" s="1326"/>
      <c r="Z27" s="1326"/>
      <c r="AA27" s="1326"/>
      <c r="AB27" s="154"/>
      <c r="AC27" s="154"/>
      <c r="AD27" s="154"/>
      <c r="AE27" s="154"/>
      <c r="AF27" s="154"/>
      <c r="AG27" s="154"/>
      <c r="AH27" s="154"/>
    </row>
    <row r="28" spans="1:35" ht="15" customHeight="1">
      <c r="A28" s="515" t="s">
        <v>1705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515" t="s">
        <v>1705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35" ht="14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</row>
    <row r="30" spans="1:35" ht="15" customHeight="1">
      <c r="A30" s="355"/>
      <c r="B30" s="355"/>
      <c r="C30" s="355"/>
      <c r="D30" s="355"/>
      <c r="E30" s="355"/>
      <c r="F30" s="355"/>
      <c r="G30" s="464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</row>
    <row r="31" spans="1:35" ht="15" customHeight="1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516"/>
      <c r="L31" s="516"/>
      <c r="M31" s="355"/>
      <c r="N31" s="355"/>
      <c r="O31" s="355"/>
      <c r="P31" s="355"/>
      <c r="Q31" s="355"/>
      <c r="R31" s="355"/>
    </row>
    <row r="32" spans="1:35" ht="14.25" customHeight="1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</row>
    <row r="33" spans="1:18" ht="14.25" customHeight="1">
      <c r="A33" s="355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</row>
    <row r="34" spans="1:18" ht="14.25" customHeight="1">
      <c r="A34" s="355"/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</row>
    <row r="35" spans="1:18" ht="14.25" customHeight="1">
      <c r="A35" s="355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</row>
    <row r="36" spans="1:18" ht="14.25" customHeight="1"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7"/>
      <c r="R36" s="465"/>
    </row>
    <row r="37" spans="1:18" ht="14.25" customHeight="1"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7"/>
      <c r="R37" s="465"/>
    </row>
  </sheetData>
  <mergeCells count="130">
    <mergeCell ref="A2:N2"/>
    <mergeCell ref="O2:AA2"/>
    <mergeCell ref="A3:N3"/>
    <mergeCell ref="O3:AA3"/>
    <mergeCell ref="A4:N4"/>
    <mergeCell ref="O4:AA4"/>
    <mergeCell ref="AF5:AH5"/>
    <mergeCell ref="B6:L6"/>
    <mergeCell ref="M6:M9"/>
    <mergeCell ref="N6:N9"/>
    <mergeCell ref="P6:AA6"/>
    <mergeCell ref="AD6:AD9"/>
    <mergeCell ref="AE6:AE9"/>
    <mergeCell ref="AF6:AI6"/>
    <mergeCell ref="G7:L7"/>
    <mergeCell ref="P7:U7"/>
    <mergeCell ref="V7:Z7"/>
    <mergeCell ref="B8:E8"/>
    <mergeCell ref="I8:J8"/>
    <mergeCell ref="L8:L9"/>
    <mergeCell ref="P8:R8"/>
    <mergeCell ref="S8:T8"/>
    <mergeCell ref="V8:X8"/>
    <mergeCell ref="O5:R5"/>
    <mergeCell ref="AH9:AH10"/>
    <mergeCell ref="AI9:AI10"/>
    <mergeCell ref="B11:C11"/>
    <mergeCell ref="I11:J11"/>
    <mergeCell ref="S11:T11"/>
    <mergeCell ref="B12:C12"/>
    <mergeCell ref="I12:J12"/>
    <mergeCell ref="S12:T12"/>
    <mergeCell ref="AC8:AC10"/>
    <mergeCell ref="F9:F10"/>
    <mergeCell ref="H9:H10"/>
    <mergeCell ref="I9:J10"/>
    <mergeCell ref="K9:K10"/>
    <mergeCell ref="S9:T10"/>
    <mergeCell ref="U9:U10"/>
    <mergeCell ref="Y9:Y10"/>
    <mergeCell ref="Z9:Z10"/>
    <mergeCell ref="AB9:AB10"/>
    <mergeCell ref="B15:C15"/>
    <mergeCell ref="I15:J15"/>
    <mergeCell ref="S15:T15"/>
    <mergeCell ref="B16:C16"/>
    <mergeCell ref="S16:T16"/>
    <mergeCell ref="B17:N17"/>
    <mergeCell ref="P17:AA17"/>
    <mergeCell ref="B13:C13"/>
    <mergeCell ref="I13:J13"/>
    <mergeCell ref="S13:T13"/>
    <mergeCell ref="B14:C14"/>
    <mergeCell ref="I14:J14"/>
    <mergeCell ref="S14:T14"/>
    <mergeCell ref="B18:E18"/>
    <mergeCell ref="H18:N18"/>
    <mergeCell ref="P18:AA18"/>
    <mergeCell ref="AD18:AF18"/>
    <mergeCell ref="AG18:AI18"/>
    <mergeCell ref="I19:J19"/>
    <mergeCell ref="K19:L19"/>
    <mergeCell ref="M19:N19"/>
    <mergeCell ref="P19:V19"/>
    <mergeCell ref="W19:Y19"/>
    <mergeCell ref="Z19:AA19"/>
    <mergeCell ref="AB19:AC19"/>
    <mergeCell ref="AG19:AI19"/>
    <mergeCell ref="AG20:AH20"/>
    <mergeCell ref="B21:C21"/>
    <mergeCell ref="F21:G21"/>
    <mergeCell ref="I21:J21"/>
    <mergeCell ref="P21:Q21"/>
    <mergeCell ref="R21:T21"/>
    <mergeCell ref="U21:V21"/>
    <mergeCell ref="W21:Y21"/>
    <mergeCell ref="Z21:AA21"/>
    <mergeCell ref="AB21:AC21"/>
    <mergeCell ref="AG21:AI21"/>
    <mergeCell ref="I20:J20"/>
    <mergeCell ref="K20:L20"/>
    <mergeCell ref="M20:N20"/>
    <mergeCell ref="P20:Q20"/>
    <mergeCell ref="R20:T20"/>
    <mergeCell ref="U20:V20"/>
    <mergeCell ref="W20:Y20"/>
    <mergeCell ref="Z20:AA20"/>
    <mergeCell ref="AB20:AC20"/>
    <mergeCell ref="B22:C22"/>
    <mergeCell ref="F22:G22"/>
    <mergeCell ref="I22:J22"/>
    <mergeCell ref="P22:Q22"/>
    <mergeCell ref="R22:T22"/>
    <mergeCell ref="U22:V22"/>
    <mergeCell ref="W22:Y22"/>
    <mergeCell ref="Z22:AA22"/>
    <mergeCell ref="B23:C23"/>
    <mergeCell ref="F23:G23"/>
    <mergeCell ref="I23:J23"/>
    <mergeCell ref="P23:Q23"/>
    <mergeCell ref="R23:T23"/>
    <mergeCell ref="U23:V23"/>
    <mergeCell ref="W23:Y23"/>
    <mergeCell ref="Z23:AA23"/>
    <mergeCell ref="AB23:AC23"/>
    <mergeCell ref="AG23:AI23"/>
    <mergeCell ref="B24:C24"/>
    <mergeCell ref="F24:G24"/>
    <mergeCell ref="I24:J24"/>
    <mergeCell ref="P24:Q24"/>
    <mergeCell ref="R24:T24"/>
    <mergeCell ref="U24:V24"/>
    <mergeCell ref="W24:Y24"/>
    <mergeCell ref="Z24:AA24"/>
    <mergeCell ref="W25:Y25"/>
    <mergeCell ref="Z25:AA25"/>
    <mergeCell ref="AB25:AC25"/>
    <mergeCell ref="AG25:AI25"/>
    <mergeCell ref="B26:C26"/>
    <mergeCell ref="F26:G26"/>
    <mergeCell ref="I26:J26"/>
    <mergeCell ref="R26:T26"/>
    <mergeCell ref="U26:V26"/>
    <mergeCell ref="W26:Y26"/>
    <mergeCell ref="B25:C25"/>
    <mergeCell ref="F25:G25"/>
    <mergeCell ref="I25:J25"/>
    <mergeCell ref="P25:Q25"/>
    <mergeCell ref="R25:T25"/>
    <mergeCell ref="U25:V25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47" orientation="portrait" r:id="rId1"/>
  <headerFooter alignWithMargins="0"/>
  <rowBreaks count="1" manualBreakCount="1">
    <brk id="26" max="2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85" zoomScaleSheetLayoutView="85" workbookViewId="0">
      <selection activeCell="A3" sqref="A3:I3"/>
    </sheetView>
  </sheetViews>
  <sheetFormatPr defaultRowHeight="14.25"/>
  <cols>
    <col min="1" max="1" width="10.625" customWidth="1"/>
    <col min="2" max="4" width="9.375" customWidth="1"/>
    <col min="5" max="5" width="10.25" customWidth="1"/>
    <col min="6" max="9" width="9.375" customWidth="1"/>
  </cols>
  <sheetData>
    <row r="1" spans="1:9" ht="5.0999999999999996" customHeight="1">
      <c r="A1" s="65"/>
      <c r="B1" s="65"/>
      <c r="C1" s="65"/>
      <c r="D1" s="65"/>
      <c r="E1" s="65"/>
      <c r="F1" s="65"/>
      <c r="G1" s="65"/>
      <c r="H1" s="65"/>
      <c r="I1" s="65"/>
    </row>
    <row r="2" spans="1:9" ht="50.1" customHeight="1">
      <c r="A2" s="1397"/>
      <c r="B2" s="1397"/>
      <c r="C2" s="1397"/>
      <c r="D2" s="1397"/>
      <c r="E2" s="1397"/>
      <c r="F2" s="1397"/>
      <c r="G2" s="1397"/>
      <c r="H2" s="1397"/>
      <c r="I2" s="1397"/>
    </row>
    <row r="3" spans="1:9" s="517" customFormat="1" ht="21" customHeight="1">
      <c r="A3" s="1400" t="s">
        <v>593</v>
      </c>
      <c r="B3" s="1400"/>
      <c r="C3" s="1400"/>
      <c r="D3" s="1400"/>
      <c r="E3" s="1400"/>
      <c r="F3" s="1400"/>
      <c r="G3" s="1400"/>
      <c r="H3" s="1400"/>
      <c r="I3" s="1400"/>
    </row>
    <row r="4" spans="1:9" s="518" customFormat="1" ht="20.100000000000001" customHeight="1">
      <c r="A4" s="1388" t="s">
        <v>594</v>
      </c>
      <c r="B4" s="1388"/>
      <c r="C4" s="1388"/>
      <c r="D4" s="1388"/>
      <c r="E4" s="1388"/>
      <c r="F4" s="1388"/>
      <c r="G4" s="1388"/>
      <c r="H4" s="1388"/>
      <c r="I4" s="1388"/>
    </row>
    <row r="5" spans="1:9" s="521" customFormat="1" ht="20.100000000000001" customHeight="1">
      <c r="A5" s="519" t="s">
        <v>595</v>
      </c>
      <c r="B5" s="520"/>
      <c r="C5" s="520"/>
      <c r="D5" s="520"/>
      <c r="E5" s="520"/>
      <c r="F5" s="1705" t="s">
        <v>596</v>
      </c>
      <c r="G5" s="1705"/>
      <c r="H5" s="1705"/>
      <c r="I5" s="1705"/>
    </row>
    <row r="6" spans="1:9" s="521" customFormat="1" ht="20.100000000000001" customHeight="1">
      <c r="A6" s="474" t="s">
        <v>597</v>
      </c>
      <c r="B6" s="1530" t="s">
        <v>598</v>
      </c>
      <c r="C6" s="1525"/>
      <c r="D6" s="1530" t="s">
        <v>599</v>
      </c>
      <c r="E6" s="1525"/>
      <c r="F6" s="1530" t="s">
        <v>600</v>
      </c>
      <c r="G6" s="1525"/>
      <c r="H6" s="1530" t="s">
        <v>601</v>
      </c>
      <c r="I6" s="1525"/>
    </row>
    <row r="7" spans="1:9" s="521" customFormat="1" ht="20.100000000000001" customHeight="1">
      <c r="A7" s="522"/>
      <c r="B7" s="1706" t="s">
        <v>602</v>
      </c>
      <c r="C7" s="1707"/>
      <c r="D7" s="1706" t="s">
        <v>603</v>
      </c>
      <c r="E7" s="1707"/>
      <c r="F7" s="1706" t="s">
        <v>604</v>
      </c>
      <c r="G7" s="1707"/>
      <c r="H7" s="1706" t="s">
        <v>605</v>
      </c>
      <c r="I7" s="1707"/>
    </row>
    <row r="8" spans="1:9" s="521" customFormat="1" ht="33.950000000000003" customHeight="1">
      <c r="A8" s="523" t="s">
        <v>606</v>
      </c>
      <c r="B8" s="1530" t="s">
        <v>607</v>
      </c>
      <c r="C8" s="1525"/>
      <c r="D8" s="1530" t="s">
        <v>607</v>
      </c>
      <c r="E8" s="1525"/>
      <c r="F8" s="1530" t="s">
        <v>607</v>
      </c>
      <c r="G8" s="1525"/>
      <c r="H8" s="1530" t="s">
        <v>607</v>
      </c>
      <c r="I8" s="1525"/>
    </row>
    <row r="9" spans="1:9" s="583" customFormat="1" ht="27.95" customHeight="1">
      <c r="A9" s="534">
        <v>2018</v>
      </c>
      <c r="B9" s="1580">
        <v>11918</v>
      </c>
      <c r="C9" s="1580"/>
      <c r="D9" s="1580">
        <v>200</v>
      </c>
      <c r="E9" s="1580"/>
      <c r="F9" s="1580">
        <v>5182</v>
      </c>
      <c r="G9" s="1580"/>
      <c r="H9" s="1580">
        <v>5374</v>
      </c>
      <c r="I9" s="1597"/>
    </row>
    <row r="10" spans="1:9" s="582" customFormat="1" ht="27.95" customHeight="1">
      <c r="A10" s="580">
        <v>2019</v>
      </c>
      <c r="B10" s="342"/>
      <c r="C10" s="342">
        <v>15359</v>
      </c>
      <c r="D10" s="342"/>
      <c r="E10" s="342">
        <v>113</v>
      </c>
      <c r="F10" s="342"/>
      <c r="G10" s="342">
        <v>8004</v>
      </c>
      <c r="H10" s="342"/>
      <c r="I10" s="581">
        <v>5965</v>
      </c>
    </row>
    <row r="11" spans="1:9" s="526" customFormat="1" ht="15.95" customHeight="1">
      <c r="A11" s="360" t="s">
        <v>608</v>
      </c>
      <c r="B11" s="525"/>
      <c r="C11" s="525"/>
      <c r="D11" s="525"/>
      <c r="E11" s="525"/>
      <c r="F11" s="525"/>
      <c r="G11" s="525"/>
      <c r="H11" s="525"/>
      <c r="I11" s="525"/>
    </row>
    <row r="12" spans="1:9" s="526" customFormat="1" ht="32.25" customHeight="1">
      <c r="A12" s="1708" t="s">
        <v>609</v>
      </c>
      <c r="B12" s="1709"/>
      <c r="C12" s="1709"/>
      <c r="D12" s="1709"/>
      <c r="E12" s="1709"/>
      <c r="F12" s="1709"/>
      <c r="G12" s="1709"/>
      <c r="H12" s="1709"/>
      <c r="I12" s="1709"/>
    </row>
    <row r="13" spans="1:9" ht="50.1" customHeight="1">
      <c r="A13" s="1397"/>
      <c r="B13" s="1397"/>
      <c r="C13" s="1397"/>
      <c r="D13" s="1397"/>
      <c r="E13" s="1397"/>
      <c r="F13" s="1397"/>
      <c r="G13" s="1397"/>
      <c r="H13" s="1397"/>
      <c r="I13" s="1397"/>
    </row>
    <row r="14" spans="1:9" s="517" customFormat="1" ht="21" customHeight="1">
      <c r="A14" s="1400" t="s">
        <v>610</v>
      </c>
      <c r="B14" s="1400"/>
      <c r="C14" s="1400"/>
      <c r="D14" s="1400"/>
      <c r="E14" s="1400"/>
      <c r="F14" s="1400"/>
      <c r="G14" s="1400"/>
      <c r="H14" s="1400"/>
      <c r="I14" s="1400"/>
    </row>
    <row r="15" spans="1:9" s="518" customFormat="1" ht="20.100000000000001" customHeight="1">
      <c r="A15" s="1388" t="s">
        <v>611</v>
      </c>
      <c r="B15" s="1388"/>
      <c r="C15" s="1388"/>
      <c r="D15" s="1388"/>
      <c r="E15" s="1388"/>
      <c r="F15" s="1388"/>
      <c r="G15" s="1388"/>
      <c r="H15" s="1388"/>
      <c r="I15" s="1388"/>
    </row>
    <row r="16" spans="1:9" s="521" customFormat="1" ht="20.100000000000001" customHeight="1">
      <c r="A16" s="527" t="s">
        <v>612</v>
      </c>
      <c r="B16" s="520"/>
      <c r="C16" s="520"/>
      <c r="D16" s="520"/>
      <c r="E16" s="520"/>
      <c r="F16" s="1705" t="s">
        <v>613</v>
      </c>
      <c r="G16" s="1705"/>
      <c r="H16" s="1705"/>
      <c r="I16" s="1705"/>
    </row>
    <row r="17" spans="1:9" s="521" customFormat="1" ht="20.100000000000001" customHeight="1">
      <c r="A17" s="474" t="s">
        <v>597</v>
      </c>
      <c r="B17" s="1530" t="s">
        <v>598</v>
      </c>
      <c r="C17" s="1525"/>
      <c r="D17" s="1530" t="s">
        <v>614</v>
      </c>
      <c r="E17" s="1525"/>
      <c r="F17" s="1530" t="s">
        <v>615</v>
      </c>
      <c r="G17" s="1525"/>
      <c r="H17" s="1530" t="s">
        <v>601</v>
      </c>
      <c r="I17" s="1525"/>
    </row>
    <row r="18" spans="1:9" s="521" customFormat="1" ht="20.100000000000001" customHeight="1">
      <c r="A18" s="522"/>
      <c r="B18" s="1706" t="s">
        <v>602</v>
      </c>
      <c r="C18" s="1707"/>
      <c r="D18" s="1706" t="s">
        <v>616</v>
      </c>
      <c r="E18" s="1707"/>
      <c r="F18" s="1706" t="s">
        <v>617</v>
      </c>
      <c r="G18" s="1707"/>
      <c r="H18" s="1706" t="s">
        <v>605</v>
      </c>
      <c r="I18" s="1707"/>
    </row>
    <row r="19" spans="1:9" s="521" customFormat="1" ht="33.950000000000003" customHeight="1">
      <c r="A19" s="528" t="s">
        <v>606</v>
      </c>
      <c r="B19" s="529" t="s">
        <v>618</v>
      </c>
      <c r="C19" s="530" t="s">
        <v>607</v>
      </c>
      <c r="D19" s="531" t="s">
        <v>619</v>
      </c>
      <c r="E19" s="531" t="s">
        <v>620</v>
      </c>
      <c r="F19" s="531" t="s">
        <v>621</v>
      </c>
      <c r="G19" s="280" t="s">
        <v>620</v>
      </c>
      <c r="H19" s="531" t="s">
        <v>621</v>
      </c>
      <c r="I19" s="531" t="s">
        <v>620</v>
      </c>
    </row>
    <row r="20" spans="1:9" s="524" customFormat="1" ht="27.95" customHeight="1">
      <c r="A20" s="532">
        <v>2014</v>
      </c>
      <c r="B20" s="47">
        <v>192</v>
      </c>
      <c r="C20" s="47">
        <v>18539</v>
      </c>
      <c r="D20" s="47">
        <v>314</v>
      </c>
      <c r="E20" s="47">
        <v>163</v>
      </c>
      <c r="F20" s="47">
        <v>815</v>
      </c>
      <c r="G20" s="47">
        <v>815</v>
      </c>
      <c r="H20" s="47">
        <v>740</v>
      </c>
      <c r="I20" s="48">
        <v>11223</v>
      </c>
    </row>
    <row r="21" spans="1:9" s="524" customFormat="1" ht="27.95" customHeight="1">
      <c r="A21" s="532">
        <v>2015</v>
      </c>
      <c r="B21" s="47">
        <v>104</v>
      </c>
      <c r="C21" s="47">
        <v>9350</v>
      </c>
      <c r="D21" s="47">
        <v>240</v>
      </c>
      <c r="E21" s="47">
        <v>133</v>
      </c>
      <c r="F21" s="47">
        <v>529</v>
      </c>
      <c r="G21" s="47">
        <v>529</v>
      </c>
      <c r="H21" s="47">
        <v>1205</v>
      </c>
      <c r="I21" s="48">
        <v>16240</v>
      </c>
    </row>
    <row r="22" spans="1:9" s="533" customFormat="1" ht="27.95" customHeight="1">
      <c r="A22" s="532">
        <v>2016</v>
      </c>
      <c r="B22" s="47">
        <v>144</v>
      </c>
      <c r="C22" s="47">
        <v>10397</v>
      </c>
      <c r="D22" s="47">
        <v>246</v>
      </c>
      <c r="E22" s="47">
        <v>82</v>
      </c>
      <c r="F22" s="47">
        <v>230</v>
      </c>
      <c r="G22" s="47">
        <v>230</v>
      </c>
      <c r="H22" s="47">
        <v>41</v>
      </c>
      <c r="I22" s="48">
        <v>9923</v>
      </c>
    </row>
    <row r="23" spans="1:9" s="533" customFormat="1" ht="27.95" customHeight="1">
      <c r="A23" s="532">
        <v>2017</v>
      </c>
      <c r="B23" s="47">
        <v>12568</v>
      </c>
      <c r="C23" s="47">
        <v>12568</v>
      </c>
      <c r="D23" s="47">
        <v>64</v>
      </c>
      <c r="E23" s="47">
        <v>16</v>
      </c>
      <c r="F23" s="47">
        <v>258</v>
      </c>
      <c r="G23" s="47">
        <v>258</v>
      </c>
      <c r="H23" s="47">
        <v>6965</v>
      </c>
      <c r="I23" s="48">
        <v>6965</v>
      </c>
    </row>
    <row r="24" spans="1:9" ht="20.100000000000001" customHeight="1">
      <c r="A24" s="474" t="s">
        <v>597</v>
      </c>
      <c r="B24" s="1528" t="s">
        <v>622</v>
      </c>
      <c r="C24" s="1626"/>
      <c r="D24" s="1528" t="s">
        <v>623</v>
      </c>
      <c r="E24" s="1626"/>
      <c r="F24" s="1528" t="s">
        <v>624</v>
      </c>
      <c r="G24" s="1530"/>
      <c r="H24" s="1530"/>
      <c r="I24" s="1626"/>
    </row>
    <row r="25" spans="1:9" s="521" customFormat="1" ht="20.100000000000001" customHeight="1">
      <c r="A25" s="522"/>
      <c r="B25" s="1706" t="s">
        <v>604</v>
      </c>
      <c r="C25" s="1707"/>
      <c r="D25" s="1706" t="s">
        <v>625</v>
      </c>
      <c r="E25" s="1707"/>
      <c r="F25" s="1706" t="s">
        <v>626</v>
      </c>
      <c r="G25" s="1710"/>
      <c r="H25" s="1710"/>
      <c r="I25" s="1707"/>
    </row>
    <row r="26" spans="1:9" ht="32.25" customHeight="1">
      <c r="A26" s="528" t="s">
        <v>606</v>
      </c>
      <c r="B26" s="281" t="s">
        <v>627</v>
      </c>
      <c r="C26" s="531" t="s">
        <v>620</v>
      </c>
      <c r="D26" s="531" t="s">
        <v>621</v>
      </c>
      <c r="E26" s="531" t="s">
        <v>620</v>
      </c>
      <c r="F26" s="1531" t="s">
        <v>621</v>
      </c>
      <c r="G26" s="1711"/>
      <c r="H26" s="1531" t="s">
        <v>620</v>
      </c>
      <c r="I26" s="1533"/>
    </row>
    <row r="27" spans="1:9" s="380" customFormat="1" ht="27.95" customHeight="1">
      <c r="A27" s="532">
        <v>2014</v>
      </c>
      <c r="B27" s="47">
        <v>78</v>
      </c>
      <c r="C27" s="47">
        <v>11500</v>
      </c>
      <c r="D27" s="47">
        <v>114</v>
      </c>
      <c r="E27" s="47">
        <v>13884</v>
      </c>
      <c r="F27" s="1575">
        <v>1020</v>
      </c>
      <c r="G27" s="1575"/>
      <c r="H27" s="1575">
        <v>2335</v>
      </c>
      <c r="I27" s="1593"/>
    </row>
    <row r="28" spans="1:9" s="380" customFormat="1" ht="27.95" customHeight="1">
      <c r="A28" s="532">
        <v>2015</v>
      </c>
      <c r="B28" s="47">
        <v>105</v>
      </c>
      <c r="C28" s="47">
        <v>21050</v>
      </c>
      <c r="D28" s="47">
        <v>165</v>
      </c>
      <c r="E28" s="47">
        <v>11850</v>
      </c>
      <c r="F28" s="1575">
        <v>1104</v>
      </c>
      <c r="G28" s="1575"/>
      <c r="H28" s="1575">
        <v>3564</v>
      </c>
      <c r="I28" s="1593"/>
    </row>
    <row r="29" spans="1:9" s="533" customFormat="1" ht="27.95" customHeight="1">
      <c r="A29" s="532">
        <v>2016</v>
      </c>
      <c r="B29" s="47">
        <v>37</v>
      </c>
      <c r="C29" s="47">
        <v>12944</v>
      </c>
      <c r="D29" s="47">
        <v>104</v>
      </c>
      <c r="E29" s="47">
        <v>12597</v>
      </c>
      <c r="F29" s="1575">
        <v>1200</v>
      </c>
      <c r="G29" s="1575"/>
      <c r="H29" s="1575">
        <v>3800</v>
      </c>
      <c r="I29" s="1593"/>
    </row>
    <row r="30" spans="1:9" s="533" customFormat="1" ht="27.95" customHeight="1">
      <c r="A30" s="535">
        <v>2017</v>
      </c>
      <c r="B30" s="373">
        <v>6196</v>
      </c>
      <c r="C30" s="373">
        <v>6196</v>
      </c>
      <c r="D30" s="373">
        <v>120</v>
      </c>
      <c r="E30" s="373">
        <v>12568</v>
      </c>
      <c r="F30" s="1712">
        <v>310</v>
      </c>
      <c r="G30" s="1712"/>
      <c r="H30" s="1712">
        <v>3200</v>
      </c>
      <c r="I30" s="1713"/>
    </row>
    <row r="31" spans="1:9" s="526" customFormat="1" ht="15.95" customHeight="1">
      <c r="A31" s="360" t="s">
        <v>628</v>
      </c>
      <c r="B31" s="525"/>
      <c r="C31" s="525"/>
      <c r="D31" s="525"/>
      <c r="E31" s="525"/>
      <c r="F31" s="525"/>
      <c r="G31" s="525"/>
      <c r="H31" s="525"/>
      <c r="I31" s="525"/>
    </row>
  </sheetData>
  <mergeCells count="49">
    <mergeCell ref="F30:G30"/>
    <mergeCell ref="H30:I30"/>
    <mergeCell ref="F27:G27"/>
    <mergeCell ref="H27:I27"/>
    <mergeCell ref="F28:G28"/>
    <mergeCell ref="H28:I28"/>
    <mergeCell ref="F29:G29"/>
    <mergeCell ref="H29:I29"/>
    <mergeCell ref="B18:C18"/>
    <mergeCell ref="D18:E18"/>
    <mergeCell ref="F18:G18"/>
    <mergeCell ref="H18:I18"/>
    <mergeCell ref="B24:C24"/>
    <mergeCell ref="D24:E24"/>
    <mergeCell ref="F24:I24"/>
    <mergeCell ref="B25:C25"/>
    <mergeCell ref="D25:E25"/>
    <mergeCell ref="F25:I25"/>
    <mergeCell ref="F26:G26"/>
    <mergeCell ref="H26:I26"/>
    <mergeCell ref="A14:I14"/>
    <mergeCell ref="A15:I15"/>
    <mergeCell ref="F16:I16"/>
    <mergeCell ref="B17:C17"/>
    <mergeCell ref="D17:E17"/>
    <mergeCell ref="F17:G17"/>
    <mergeCell ref="H17:I17"/>
    <mergeCell ref="A13:I13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A12:I12"/>
    <mergeCell ref="A2:I2"/>
    <mergeCell ref="A3:I3"/>
    <mergeCell ref="A4:I4"/>
    <mergeCell ref="F5:I5"/>
    <mergeCell ref="B6:C6"/>
    <mergeCell ref="D6:E6"/>
    <mergeCell ref="F6:G6"/>
    <mergeCell ref="H6:I6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SheetLayoutView="100" workbookViewId="0">
      <selection activeCell="D14" sqref="D14:E14"/>
    </sheetView>
  </sheetViews>
  <sheetFormatPr defaultColWidth="9" defaultRowHeight="14.25"/>
  <cols>
    <col min="1" max="1" width="10.625" customWidth="1"/>
    <col min="2" max="2" width="19.125" style="387" customWidth="1"/>
    <col min="3" max="5" width="18.625" style="387" customWidth="1"/>
    <col min="6" max="16384" width="9" style="355"/>
  </cols>
  <sheetData>
    <row r="1" spans="1:5" ht="5.0999999999999996" customHeight="1">
      <c r="A1" s="65"/>
      <c r="B1" s="66"/>
      <c r="C1" s="66"/>
      <c r="D1" s="66"/>
      <c r="E1" s="66"/>
    </row>
    <row r="2" spans="1:5" ht="10.5" customHeight="1">
      <c r="A2" s="1397"/>
      <c r="B2" s="1397"/>
      <c r="C2" s="1397"/>
      <c r="D2" s="1397"/>
      <c r="E2" s="1397"/>
    </row>
    <row r="3" spans="1:5" s="356" customFormat="1" ht="29.25" customHeight="1">
      <c r="A3" s="1400" t="s">
        <v>629</v>
      </c>
      <c r="B3" s="1390"/>
      <c r="C3" s="1390"/>
      <c r="D3" s="1390"/>
      <c r="E3" s="1390"/>
    </row>
    <row r="4" spans="1:5" s="356" customFormat="1" ht="20.100000000000001" customHeight="1">
      <c r="A4" s="1388" t="s">
        <v>630</v>
      </c>
      <c r="B4" s="1622"/>
      <c r="C4" s="1622"/>
      <c r="D4" s="1622"/>
      <c r="E4" s="1622"/>
    </row>
    <row r="5" spans="1:5" s="358" customFormat="1" ht="20.100000000000001" customHeight="1">
      <c r="A5" s="7" t="s">
        <v>79</v>
      </c>
      <c r="B5" s="1716"/>
      <c r="C5" s="1716"/>
      <c r="D5" s="1716"/>
      <c r="E5" s="268" t="s">
        <v>631</v>
      </c>
    </row>
    <row r="6" spans="1:5" s="358" customFormat="1" ht="20.100000000000001" customHeight="1">
      <c r="A6" s="18" t="s">
        <v>632</v>
      </c>
      <c r="B6" s="1717" t="s">
        <v>633</v>
      </c>
      <c r="C6" s="1623"/>
      <c r="D6" s="1623"/>
      <c r="E6" s="1624"/>
    </row>
    <row r="7" spans="1:5" s="358" customFormat="1" ht="20.100000000000001" customHeight="1">
      <c r="A7" s="270" t="s">
        <v>634</v>
      </c>
      <c r="B7" s="1714" t="s">
        <v>635</v>
      </c>
      <c r="C7" s="1715"/>
      <c r="D7" s="1696"/>
      <c r="E7" s="1697"/>
    </row>
    <row r="8" spans="1:5" s="358" customFormat="1" ht="22.5" customHeight="1">
      <c r="A8" s="94" t="s">
        <v>89</v>
      </c>
      <c r="B8" s="1392" t="s">
        <v>636</v>
      </c>
      <c r="C8" s="1393"/>
      <c r="D8" s="1392" t="s">
        <v>637</v>
      </c>
      <c r="E8" s="1393"/>
    </row>
    <row r="9" spans="1:5" s="358" customFormat="1" ht="30" customHeight="1">
      <c r="A9" s="81" t="s">
        <v>638</v>
      </c>
      <c r="B9" s="1718" t="s">
        <v>639</v>
      </c>
      <c r="C9" s="1719"/>
      <c r="D9" s="1452" t="s">
        <v>640</v>
      </c>
      <c r="E9" s="1454"/>
    </row>
    <row r="10" spans="1:5" s="536" customFormat="1" ht="34.15" customHeight="1">
      <c r="A10" s="584">
        <v>2019</v>
      </c>
      <c r="B10" s="1720">
        <f>SUM(B11:B22)</f>
        <v>1276</v>
      </c>
      <c r="C10" s="1721"/>
      <c r="D10" s="1721">
        <f t="shared" ref="D10" si="0">SUM(D11:D22)</f>
        <v>726</v>
      </c>
      <c r="E10" s="1721"/>
    </row>
    <row r="11" spans="1:5" ht="33" customHeight="1">
      <c r="A11" s="585" t="s">
        <v>641</v>
      </c>
      <c r="B11" s="1722">
        <v>114</v>
      </c>
      <c r="C11" s="1723"/>
      <c r="D11" s="1723">
        <v>69</v>
      </c>
      <c r="E11" s="1723"/>
    </row>
    <row r="12" spans="1:5" ht="33" customHeight="1">
      <c r="A12" s="585" t="s">
        <v>642</v>
      </c>
      <c r="B12" s="1722">
        <v>88</v>
      </c>
      <c r="C12" s="1723"/>
      <c r="D12" s="1723">
        <v>45</v>
      </c>
      <c r="E12" s="1723"/>
    </row>
    <row r="13" spans="1:5" ht="33" customHeight="1">
      <c r="A13" s="585" t="s">
        <v>643</v>
      </c>
      <c r="B13" s="1722">
        <v>113</v>
      </c>
      <c r="C13" s="1723"/>
      <c r="D13" s="1723">
        <v>71</v>
      </c>
      <c r="E13" s="1723"/>
    </row>
    <row r="14" spans="1:5" ht="33" customHeight="1">
      <c r="A14" s="585" t="s">
        <v>644</v>
      </c>
      <c r="B14" s="1722">
        <v>118</v>
      </c>
      <c r="C14" s="1723"/>
      <c r="D14" s="1723">
        <v>43</v>
      </c>
      <c r="E14" s="1723"/>
    </row>
    <row r="15" spans="1:5" ht="33" customHeight="1">
      <c r="A15" s="585" t="s">
        <v>645</v>
      </c>
      <c r="B15" s="1722">
        <v>110</v>
      </c>
      <c r="C15" s="1723"/>
      <c r="D15" s="1723">
        <v>47</v>
      </c>
      <c r="E15" s="1723"/>
    </row>
    <row r="16" spans="1:5" ht="33" customHeight="1">
      <c r="A16" s="585" t="s">
        <v>646</v>
      </c>
      <c r="B16" s="1722">
        <v>110</v>
      </c>
      <c r="C16" s="1723"/>
      <c r="D16" s="1723">
        <v>70</v>
      </c>
      <c r="E16" s="1723"/>
    </row>
    <row r="17" spans="1:5" ht="33" customHeight="1">
      <c r="A17" s="585" t="s">
        <v>647</v>
      </c>
      <c r="B17" s="1722">
        <v>118</v>
      </c>
      <c r="C17" s="1723"/>
      <c r="D17" s="1723">
        <v>50</v>
      </c>
      <c r="E17" s="1723"/>
    </row>
    <row r="18" spans="1:5" ht="33" customHeight="1">
      <c r="A18" s="585" t="s">
        <v>648</v>
      </c>
      <c r="B18" s="1722">
        <v>116</v>
      </c>
      <c r="C18" s="1723"/>
      <c r="D18" s="1723">
        <v>57</v>
      </c>
      <c r="E18" s="1723"/>
    </row>
    <row r="19" spans="1:5" ht="33" customHeight="1">
      <c r="A19" s="585" t="s">
        <v>649</v>
      </c>
      <c r="B19" s="1722">
        <v>92</v>
      </c>
      <c r="C19" s="1723"/>
      <c r="D19" s="1723">
        <v>109</v>
      </c>
      <c r="E19" s="1723"/>
    </row>
    <row r="20" spans="1:5" ht="33" customHeight="1">
      <c r="A20" s="585" t="s">
        <v>650</v>
      </c>
      <c r="B20" s="1722">
        <v>98</v>
      </c>
      <c r="C20" s="1723"/>
      <c r="D20" s="1723">
        <v>67</v>
      </c>
      <c r="E20" s="1723"/>
    </row>
    <row r="21" spans="1:5" ht="33" customHeight="1">
      <c r="A21" s="585" t="s">
        <v>651</v>
      </c>
      <c r="B21" s="1722">
        <v>99</v>
      </c>
      <c r="C21" s="1723"/>
      <c r="D21" s="1723">
        <v>43</v>
      </c>
      <c r="E21" s="1723"/>
    </row>
    <row r="22" spans="1:5" ht="33" customHeight="1">
      <c r="A22" s="586" t="s">
        <v>652</v>
      </c>
      <c r="B22" s="1725">
        <v>100</v>
      </c>
      <c r="C22" s="1726"/>
      <c r="D22" s="1726">
        <v>55</v>
      </c>
      <c r="E22" s="1726"/>
    </row>
    <row r="23" spans="1:5" s="537" customFormat="1" ht="38.25" customHeight="1">
      <c r="A23" s="1727" t="s">
        <v>653</v>
      </c>
      <c r="B23" s="1727"/>
      <c r="C23" s="1727"/>
      <c r="D23" s="1727"/>
      <c r="E23" s="1727"/>
    </row>
    <row r="25" spans="1:5" ht="26.25">
      <c r="A25" s="1400" t="s">
        <v>654</v>
      </c>
      <c r="B25" s="1390"/>
      <c r="C25" s="1390"/>
      <c r="D25" s="1390"/>
      <c r="E25" s="1390"/>
    </row>
    <row r="26" spans="1:5" ht="20.25">
      <c r="A26" s="1388" t="s">
        <v>655</v>
      </c>
      <c r="B26" s="1622"/>
      <c r="C26" s="1622"/>
      <c r="D26" s="1622"/>
      <c r="E26" s="1622"/>
    </row>
    <row r="27" spans="1:5" ht="18.75">
      <c r="A27" s="7" t="s">
        <v>79</v>
      </c>
      <c r="B27" s="1716"/>
      <c r="C27" s="1716"/>
      <c r="D27" s="1716"/>
      <c r="E27" s="268" t="s">
        <v>80</v>
      </c>
    </row>
    <row r="28" spans="1:5">
      <c r="A28" s="18" t="s">
        <v>656</v>
      </c>
      <c r="B28" s="1717" t="s">
        <v>657</v>
      </c>
      <c r="C28" s="1623"/>
      <c r="D28" s="1623"/>
      <c r="E28" s="1624"/>
    </row>
    <row r="29" spans="1:5">
      <c r="A29" s="270" t="s">
        <v>658</v>
      </c>
      <c r="B29" s="1714" t="s">
        <v>659</v>
      </c>
      <c r="C29" s="1715"/>
      <c r="D29" s="1715"/>
      <c r="E29" s="1724"/>
    </row>
    <row r="30" spans="1:5" ht="18.75" customHeight="1">
      <c r="A30" s="94" t="s">
        <v>89</v>
      </c>
      <c r="B30" s="34" t="s">
        <v>636</v>
      </c>
      <c r="C30" s="486" t="s">
        <v>660</v>
      </c>
      <c r="D30" s="26"/>
      <c r="E30" s="34"/>
    </row>
    <row r="31" spans="1:5" ht="18.75" customHeight="1">
      <c r="A31" s="81" t="s">
        <v>661</v>
      </c>
      <c r="B31" s="538" t="s">
        <v>662</v>
      </c>
      <c r="C31" s="539" t="s">
        <v>663</v>
      </c>
      <c r="D31" s="540" t="s">
        <v>664</v>
      </c>
      <c r="E31" s="541" t="s">
        <v>665</v>
      </c>
    </row>
    <row r="32" spans="1:5" ht="17.25">
      <c r="A32" s="368">
        <v>2014</v>
      </c>
      <c r="B32" s="298">
        <v>2905</v>
      </c>
      <c r="C32" s="298">
        <v>2238</v>
      </c>
      <c r="D32" s="86">
        <v>1212</v>
      </c>
      <c r="E32" s="124">
        <v>1026</v>
      </c>
    </row>
    <row r="33" spans="1:5" ht="17.25">
      <c r="A33" s="368">
        <v>2015</v>
      </c>
      <c r="B33" s="298">
        <v>2206</v>
      </c>
      <c r="C33" s="298">
        <v>200</v>
      </c>
      <c r="D33" s="86">
        <v>1044</v>
      </c>
      <c r="E33" s="124">
        <v>957</v>
      </c>
    </row>
    <row r="34" spans="1:5" ht="17.25">
      <c r="A34" s="368">
        <v>2016</v>
      </c>
      <c r="B34" s="298">
        <v>1878</v>
      </c>
      <c r="C34" s="298">
        <v>1750</v>
      </c>
      <c r="D34" s="86">
        <v>931</v>
      </c>
      <c r="E34" s="124">
        <v>819</v>
      </c>
    </row>
    <row r="35" spans="1:5" ht="17.25">
      <c r="A35" s="368">
        <v>2017</v>
      </c>
      <c r="B35" s="298">
        <v>1781</v>
      </c>
      <c r="C35" s="298">
        <v>1735</v>
      </c>
      <c r="D35" s="86">
        <v>956</v>
      </c>
      <c r="E35" s="124">
        <v>779</v>
      </c>
    </row>
    <row r="36" spans="1:5" ht="17.25">
      <c r="A36" s="368">
        <v>2018</v>
      </c>
      <c r="B36" s="298">
        <v>1466</v>
      </c>
      <c r="C36" s="298">
        <v>632</v>
      </c>
      <c r="D36" s="542">
        <v>336</v>
      </c>
      <c r="E36" s="543">
        <v>296</v>
      </c>
    </row>
  </sheetData>
  <mergeCells count="42">
    <mergeCell ref="B29:E29"/>
    <mergeCell ref="B20:C20"/>
    <mergeCell ref="D20:E20"/>
    <mergeCell ref="B21:C21"/>
    <mergeCell ref="D21:E21"/>
    <mergeCell ref="B22:C22"/>
    <mergeCell ref="D22:E22"/>
    <mergeCell ref="A23:E23"/>
    <mergeCell ref="A25:E25"/>
    <mergeCell ref="A26:E26"/>
    <mergeCell ref="B27:D27"/>
    <mergeCell ref="B28:E28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7:E7"/>
    <mergeCell ref="A2:E2"/>
    <mergeCell ref="A3:E3"/>
    <mergeCell ref="A4:E4"/>
    <mergeCell ref="B5:D5"/>
    <mergeCell ref="B6:E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10" zoomScaleSheetLayoutView="100" workbookViewId="0">
      <selection activeCell="F15" sqref="F15:H15"/>
    </sheetView>
  </sheetViews>
  <sheetFormatPr defaultColWidth="9" defaultRowHeight="14.25"/>
  <cols>
    <col min="1" max="1" width="10.625" style="626" customWidth="1"/>
    <col min="2" max="2" width="9.75" style="626" customWidth="1"/>
    <col min="3" max="3" width="9.375" style="626" customWidth="1"/>
    <col min="4" max="4" width="11.125" style="626" customWidth="1"/>
    <col min="5" max="5" width="13.125" style="626" customWidth="1"/>
    <col min="6" max="6" width="13.625" style="626" customWidth="1"/>
    <col min="7" max="7" width="8.75" style="626" customWidth="1"/>
    <col min="8" max="8" width="8.875" style="589" customWidth="1"/>
    <col min="9" max="9" width="8.75" style="589" customWidth="1"/>
    <col min="10" max="16384" width="9" style="589"/>
  </cols>
  <sheetData>
    <row r="1" spans="1:9" ht="5.0999999999999996" customHeight="1">
      <c r="A1" s="587"/>
      <c r="B1" s="587"/>
      <c r="C1" s="587"/>
      <c r="D1" s="587"/>
      <c r="E1" s="587"/>
      <c r="F1" s="587"/>
      <c r="G1" s="587"/>
      <c r="H1" s="588"/>
    </row>
    <row r="2" spans="1:9" ht="50.1" customHeight="1">
      <c r="A2" s="1728"/>
      <c r="B2" s="1728"/>
      <c r="C2" s="1728"/>
      <c r="D2" s="1728"/>
      <c r="E2" s="1728"/>
      <c r="F2" s="1728"/>
      <c r="G2" s="1728"/>
      <c r="H2" s="1728"/>
    </row>
    <row r="3" spans="1:9" s="590" customFormat="1" ht="21" customHeight="1">
      <c r="A3" s="1729" t="s">
        <v>666</v>
      </c>
      <c r="B3" s="1729"/>
      <c r="C3" s="1729"/>
      <c r="D3" s="1729"/>
      <c r="E3" s="1729"/>
      <c r="F3" s="1729"/>
      <c r="G3" s="1729"/>
      <c r="H3" s="1729"/>
    </row>
    <row r="4" spans="1:9" s="590" customFormat="1" ht="20.100000000000001" customHeight="1">
      <c r="A4" s="1730" t="s">
        <v>667</v>
      </c>
      <c r="B4" s="1730"/>
      <c r="C4" s="1730"/>
      <c r="D4" s="1730"/>
      <c r="E4" s="1730"/>
      <c r="F4" s="1730"/>
      <c r="G4" s="1730"/>
      <c r="H4" s="1730"/>
    </row>
    <row r="5" spans="1:9" s="593" customFormat="1" ht="20.100000000000001" customHeight="1">
      <c r="A5" s="591" t="s">
        <v>668</v>
      </c>
      <c r="B5" s="591"/>
      <c r="C5" s="591"/>
      <c r="D5" s="591"/>
      <c r="E5" s="591"/>
      <c r="F5" s="591"/>
      <c r="G5" s="1731" t="s">
        <v>669</v>
      </c>
      <c r="H5" s="1732"/>
      <c r="I5" s="592"/>
    </row>
    <row r="6" spans="1:9" s="593" customFormat="1" ht="18" customHeight="1">
      <c r="A6" s="594" t="s">
        <v>81</v>
      </c>
      <c r="B6" s="1733" t="s">
        <v>670</v>
      </c>
      <c r="C6" s="1734"/>
      <c r="D6" s="1735" t="s">
        <v>671</v>
      </c>
      <c r="E6" s="1736"/>
      <c r="F6" s="1736"/>
      <c r="G6" s="1736"/>
      <c r="H6" s="1737"/>
    </row>
    <row r="7" spans="1:9" s="593" customFormat="1" ht="18" customHeight="1">
      <c r="A7" s="595"/>
      <c r="B7" s="1738"/>
      <c r="C7" s="1739"/>
      <c r="D7" s="596" t="s">
        <v>672</v>
      </c>
      <c r="E7" s="1740" t="s">
        <v>673</v>
      </c>
      <c r="F7" s="1741"/>
      <c r="G7" s="1741"/>
      <c r="H7" s="1742"/>
    </row>
    <row r="8" spans="1:9" s="593" customFormat="1" ht="15.95" customHeight="1">
      <c r="A8" s="595"/>
      <c r="B8" s="1738"/>
      <c r="C8" s="1739"/>
      <c r="D8" s="597"/>
      <c r="E8" s="598" t="s">
        <v>674</v>
      </c>
      <c r="F8" s="598" t="s">
        <v>675</v>
      </c>
      <c r="G8" s="598" t="s">
        <v>676</v>
      </c>
      <c r="H8" s="598"/>
    </row>
    <row r="9" spans="1:9" s="593" customFormat="1" ht="15.95" customHeight="1">
      <c r="A9" s="599" t="s">
        <v>677</v>
      </c>
      <c r="B9" s="1743" t="s">
        <v>90</v>
      </c>
      <c r="C9" s="1744"/>
      <c r="D9" s="600" t="s">
        <v>678</v>
      </c>
      <c r="E9" s="600" t="s">
        <v>90</v>
      </c>
      <c r="F9" s="600" t="s">
        <v>679</v>
      </c>
      <c r="G9" s="600" t="s">
        <v>680</v>
      </c>
      <c r="H9" s="600"/>
    </row>
    <row r="10" spans="1:9" s="603" customFormat="1" ht="39.950000000000003" customHeight="1">
      <c r="A10" s="601">
        <v>2014</v>
      </c>
      <c r="B10" s="1745">
        <v>228532</v>
      </c>
      <c r="C10" s="1745"/>
      <c r="D10" s="602">
        <v>4322</v>
      </c>
      <c r="E10" s="602">
        <v>125247</v>
      </c>
      <c r="F10" s="602">
        <v>50412</v>
      </c>
      <c r="G10" s="1745">
        <v>74835</v>
      </c>
      <c r="H10" s="1746"/>
    </row>
    <row r="11" spans="1:9" s="603" customFormat="1" ht="39.950000000000003" customHeight="1">
      <c r="A11" s="604">
        <v>2015</v>
      </c>
      <c r="B11" s="1747">
        <v>227016</v>
      </c>
      <c r="C11" s="1747"/>
      <c r="D11" s="605">
        <v>4788</v>
      </c>
      <c r="E11" s="605">
        <v>127226</v>
      </c>
      <c r="F11" s="605">
        <v>51999</v>
      </c>
      <c r="G11" s="1747">
        <v>75227</v>
      </c>
      <c r="H11" s="1748"/>
    </row>
    <row r="12" spans="1:9" s="606" customFormat="1" ht="39.950000000000003" customHeight="1">
      <c r="A12" s="604">
        <v>2016</v>
      </c>
      <c r="B12" s="1747">
        <v>226997</v>
      </c>
      <c r="C12" s="1747"/>
      <c r="D12" s="605">
        <v>5230</v>
      </c>
      <c r="E12" s="605">
        <v>128067</v>
      </c>
      <c r="F12" s="605">
        <v>53711</v>
      </c>
      <c r="G12" s="1747">
        <v>74356</v>
      </c>
      <c r="H12" s="1748"/>
    </row>
    <row r="13" spans="1:9" s="606" customFormat="1" ht="39.950000000000003" customHeight="1">
      <c r="A13" s="604">
        <v>2017</v>
      </c>
      <c r="B13" s="1747">
        <v>223837</v>
      </c>
      <c r="C13" s="1747"/>
      <c r="D13" s="605">
        <v>5403</v>
      </c>
      <c r="E13" s="605">
        <v>125207</v>
      </c>
      <c r="F13" s="605">
        <v>53002</v>
      </c>
      <c r="G13" s="1747">
        <v>72205</v>
      </c>
      <c r="H13" s="1748"/>
    </row>
    <row r="14" spans="1:9" s="606" customFormat="1" ht="39.950000000000003" customHeight="1">
      <c r="A14" s="604">
        <v>2018</v>
      </c>
      <c r="B14" s="1747">
        <f>SUM(E14,C25,H25)</f>
        <v>221977</v>
      </c>
      <c r="C14" s="1747"/>
      <c r="D14" s="605">
        <v>5647</v>
      </c>
      <c r="E14" s="605">
        <v>126457</v>
      </c>
      <c r="F14" s="605">
        <v>56925</v>
      </c>
      <c r="G14" s="1747">
        <v>69532</v>
      </c>
      <c r="H14" s="1748"/>
    </row>
    <row r="15" spans="1:9" s="609" customFormat="1" ht="39.950000000000003" customHeight="1">
      <c r="A15" s="607">
        <v>2019</v>
      </c>
      <c r="B15" s="1749">
        <v>220440</v>
      </c>
      <c r="C15" s="1749"/>
      <c r="D15" s="608">
        <v>6072</v>
      </c>
      <c r="E15" s="608">
        <v>150716</v>
      </c>
      <c r="F15" s="608">
        <v>68279</v>
      </c>
      <c r="G15" s="1749">
        <v>82437</v>
      </c>
      <c r="H15" s="1750"/>
    </row>
    <row r="16" spans="1:9" ht="18" customHeight="1">
      <c r="A16" s="610" t="s">
        <v>81</v>
      </c>
      <c r="B16" s="1751" t="s">
        <v>681</v>
      </c>
      <c r="C16" s="1752"/>
      <c r="D16" s="1752"/>
      <c r="E16" s="1752"/>
      <c r="F16" s="1752"/>
      <c r="G16" s="1753" t="s">
        <v>682</v>
      </c>
      <c r="H16" s="1754"/>
      <c r="I16" s="611"/>
    </row>
    <row r="17" spans="1:9" ht="18" customHeight="1">
      <c r="A17" s="610"/>
      <c r="B17" s="1755" t="s">
        <v>683</v>
      </c>
      <c r="C17" s="1756"/>
      <c r="D17" s="1756"/>
      <c r="E17" s="1756"/>
      <c r="F17" s="1757"/>
      <c r="G17" s="1758" t="s">
        <v>684</v>
      </c>
      <c r="H17" s="1759"/>
      <c r="I17" s="611"/>
    </row>
    <row r="18" spans="1:9" ht="18" customHeight="1">
      <c r="A18" s="595"/>
      <c r="B18" s="1760" t="s">
        <v>672</v>
      </c>
      <c r="C18" s="1762" t="s">
        <v>685</v>
      </c>
      <c r="D18" s="1763"/>
      <c r="E18" s="1763"/>
      <c r="F18" s="1763"/>
      <c r="G18" s="1764" t="s">
        <v>686</v>
      </c>
      <c r="H18" s="1760" t="s">
        <v>675</v>
      </c>
      <c r="I18" s="612"/>
    </row>
    <row r="19" spans="1:9" ht="18" customHeight="1">
      <c r="A19" s="595"/>
      <c r="B19" s="1761"/>
      <c r="C19" s="1766" t="s">
        <v>674</v>
      </c>
      <c r="D19" s="1734"/>
      <c r="E19" s="598" t="s">
        <v>675</v>
      </c>
      <c r="F19" s="598" t="s">
        <v>676</v>
      </c>
      <c r="G19" s="1765"/>
      <c r="H19" s="1761"/>
      <c r="I19" s="612"/>
    </row>
    <row r="20" spans="1:9" ht="18" customHeight="1">
      <c r="A20" s="599" t="s">
        <v>677</v>
      </c>
      <c r="B20" s="613" t="s">
        <v>678</v>
      </c>
      <c r="C20" s="1771" t="s">
        <v>90</v>
      </c>
      <c r="D20" s="1772"/>
      <c r="E20" s="600" t="s">
        <v>679</v>
      </c>
      <c r="F20" s="600" t="s">
        <v>680</v>
      </c>
      <c r="G20" s="599" t="s">
        <v>687</v>
      </c>
      <c r="H20" s="600" t="s">
        <v>679</v>
      </c>
    </row>
    <row r="21" spans="1:9" ht="39.950000000000003" customHeight="1">
      <c r="A21" s="601">
        <v>2014</v>
      </c>
      <c r="B21" s="614">
        <v>62</v>
      </c>
      <c r="C21" s="1773">
        <v>27383</v>
      </c>
      <c r="D21" s="1773"/>
      <c r="E21" s="614">
        <v>8577</v>
      </c>
      <c r="F21" s="614">
        <v>18806</v>
      </c>
      <c r="G21" s="614">
        <v>41650</v>
      </c>
      <c r="H21" s="615">
        <v>75902</v>
      </c>
    </row>
    <row r="22" spans="1:9" ht="39.950000000000003" customHeight="1">
      <c r="A22" s="604">
        <v>2015</v>
      </c>
      <c r="B22" s="616">
        <v>63</v>
      </c>
      <c r="C22" s="1774">
        <v>26564</v>
      </c>
      <c r="D22" s="1774"/>
      <c r="E22" s="616">
        <v>8417</v>
      </c>
      <c r="F22" s="616">
        <v>18147</v>
      </c>
      <c r="G22" s="616">
        <v>40520</v>
      </c>
      <c r="H22" s="617">
        <v>73226</v>
      </c>
    </row>
    <row r="23" spans="1:9" s="618" customFormat="1" ht="39.950000000000003" customHeight="1">
      <c r="A23" s="604">
        <v>2016</v>
      </c>
      <c r="B23" s="616">
        <v>62</v>
      </c>
      <c r="C23" s="1774">
        <v>26118</v>
      </c>
      <c r="D23" s="1774"/>
      <c r="E23" s="616">
        <v>8460</v>
      </c>
      <c r="F23" s="616">
        <v>17658</v>
      </c>
      <c r="G23" s="616">
        <v>40737</v>
      </c>
      <c r="H23" s="617">
        <v>72812</v>
      </c>
    </row>
    <row r="24" spans="1:9" s="618" customFormat="1" ht="39.950000000000003" customHeight="1">
      <c r="A24" s="604">
        <v>2017</v>
      </c>
      <c r="B24" s="619">
        <v>62</v>
      </c>
      <c r="C24" s="1775">
        <v>25397</v>
      </c>
      <c r="D24" s="1775"/>
      <c r="E24" s="619">
        <v>8406</v>
      </c>
      <c r="F24" s="619">
        <v>16991</v>
      </c>
      <c r="G24" s="619">
        <v>41339</v>
      </c>
      <c r="H24" s="620">
        <v>73233</v>
      </c>
    </row>
    <row r="25" spans="1:9" s="618" customFormat="1" ht="39.950000000000003" customHeight="1">
      <c r="A25" s="604">
        <v>2018</v>
      </c>
      <c r="B25" s="619">
        <v>61</v>
      </c>
      <c r="C25" s="1775">
        <v>24608</v>
      </c>
      <c r="D25" s="1775"/>
      <c r="E25" s="619">
        <v>8623</v>
      </c>
      <c r="F25" s="619">
        <v>15985</v>
      </c>
      <c r="G25" s="619">
        <v>41362</v>
      </c>
      <c r="H25" s="620">
        <v>70912</v>
      </c>
    </row>
    <row r="26" spans="1:9" s="623" customFormat="1" ht="39.950000000000003" customHeight="1">
      <c r="A26" s="607">
        <v>2019</v>
      </c>
      <c r="B26" s="1767" t="s">
        <v>688</v>
      </c>
      <c r="C26" s="1768"/>
      <c r="D26" s="1768"/>
      <c r="E26" s="1768"/>
      <c r="F26" s="1768"/>
      <c r="G26" s="621">
        <v>41756</v>
      </c>
      <c r="H26" s="622">
        <v>69724</v>
      </c>
    </row>
    <row r="27" spans="1:9" s="624" customFormat="1" ht="15.95" customHeight="1">
      <c r="A27" s="1769" t="s">
        <v>689</v>
      </c>
      <c r="B27" s="1769"/>
      <c r="C27" s="1769"/>
      <c r="D27" s="1769"/>
      <c r="E27" s="1769"/>
      <c r="F27" s="1769"/>
      <c r="G27" s="1769"/>
      <c r="H27" s="1769"/>
    </row>
    <row r="28" spans="1:9" s="625" customFormat="1" ht="16.5" customHeight="1">
      <c r="A28" s="1770" t="s">
        <v>690</v>
      </c>
      <c r="B28" s="1770"/>
      <c r="C28" s="1770"/>
      <c r="D28" s="1770"/>
      <c r="E28" s="1770"/>
      <c r="F28" s="1770"/>
      <c r="G28" s="1770"/>
      <c r="H28" s="1770"/>
    </row>
  </sheetData>
  <mergeCells count="40">
    <mergeCell ref="B26:F26"/>
    <mergeCell ref="A27:H27"/>
    <mergeCell ref="A28:H28"/>
    <mergeCell ref="C20:D20"/>
    <mergeCell ref="C21:D21"/>
    <mergeCell ref="C22:D22"/>
    <mergeCell ref="C23:D23"/>
    <mergeCell ref="C24:D24"/>
    <mergeCell ref="C25:D25"/>
    <mergeCell ref="B17:F17"/>
    <mergeCell ref="G17:H17"/>
    <mergeCell ref="B18:B19"/>
    <mergeCell ref="C18:F18"/>
    <mergeCell ref="G18:G19"/>
    <mergeCell ref="H18:H19"/>
    <mergeCell ref="C19:D19"/>
    <mergeCell ref="B14:C14"/>
    <mergeCell ref="G14:H14"/>
    <mergeCell ref="B15:C15"/>
    <mergeCell ref="G15:H15"/>
    <mergeCell ref="B16:F16"/>
    <mergeCell ref="G16:H16"/>
    <mergeCell ref="B11:C11"/>
    <mergeCell ref="G11:H11"/>
    <mergeCell ref="B12:C12"/>
    <mergeCell ref="G12:H12"/>
    <mergeCell ref="B13:C13"/>
    <mergeCell ref="G13:H13"/>
    <mergeCell ref="B7:C7"/>
    <mergeCell ref="E7:H7"/>
    <mergeCell ref="B8:C8"/>
    <mergeCell ref="B9:C9"/>
    <mergeCell ref="B10:C10"/>
    <mergeCell ref="G10:H10"/>
    <mergeCell ref="A2:H2"/>
    <mergeCell ref="A3:H3"/>
    <mergeCell ref="A4:H4"/>
    <mergeCell ref="G5:H5"/>
    <mergeCell ref="B6:C6"/>
    <mergeCell ref="D6:H6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A25" sqref="A25:XFD25"/>
    </sheetView>
  </sheetViews>
  <sheetFormatPr defaultColWidth="9" defaultRowHeight="14.25"/>
  <cols>
    <col min="1" max="1" width="9.625" style="589" customWidth="1"/>
    <col min="2" max="2" width="12.75" style="589" customWidth="1"/>
    <col min="3" max="4" width="12.125" style="589" customWidth="1"/>
    <col min="5" max="6" width="13.25" style="589" customWidth="1"/>
    <col min="7" max="7" width="12.625" style="589" customWidth="1"/>
    <col min="8" max="8" width="9" style="589"/>
    <col min="9" max="9" width="10.25" style="589" bestFit="1" customWidth="1"/>
    <col min="10" max="10" width="12.375" style="589" customWidth="1"/>
    <col min="11" max="11" width="14.5" style="589" customWidth="1"/>
    <col min="12" max="12" width="13" style="589" customWidth="1"/>
    <col min="13" max="13" width="17.125" style="589" customWidth="1"/>
    <col min="14" max="14" width="12" style="589" customWidth="1"/>
    <col min="15" max="16384" width="9" style="589"/>
  </cols>
  <sheetData>
    <row r="1" spans="1:14" ht="5.0999999999999996" customHeight="1"/>
    <row r="2" spans="1:14" ht="50.1" customHeight="1">
      <c r="A2" s="1776"/>
      <c r="B2" s="1776"/>
      <c r="C2" s="1776"/>
      <c r="D2" s="1776"/>
      <c r="E2" s="1776"/>
      <c r="F2" s="1776"/>
      <c r="G2" s="1776"/>
    </row>
    <row r="3" spans="1:14" s="590" customFormat="1" ht="21" customHeight="1">
      <c r="A3" s="1729" t="s">
        <v>691</v>
      </c>
      <c r="B3" s="1777"/>
      <c r="C3" s="1777"/>
      <c r="D3" s="1777"/>
      <c r="E3" s="1777"/>
      <c r="F3" s="1777"/>
      <c r="G3" s="1777"/>
    </row>
    <row r="4" spans="1:14" s="590" customFormat="1" ht="20.100000000000001" customHeight="1">
      <c r="A4" s="1778" t="s">
        <v>692</v>
      </c>
      <c r="B4" s="1779"/>
      <c r="C4" s="1779"/>
      <c r="D4" s="1779"/>
      <c r="E4" s="1779"/>
      <c r="F4" s="1779"/>
      <c r="G4" s="1779"/>
    </row>
    <row r="5" spans="1:14" s="593" customFormat="1" ht="20.100000000000001" customHeight="1">
      <c r="A5" s="591" t="s">
        <v>693</v>
      </c>
      <c r="B5" s="627"/>
      <c r="C5" s="628"/>
      <c r="D5" s="628"/>
      <c r="E5" s="1731" t="s">
        <v>694</v>
      </c>
      <c r="F5" s="1731"/>
      <c r="G5" s="1732"/>
    </row>
    <row r="6" spans="1:14" s="593" customFormat="1" ht="27" customHeight="1">
      <c r="A6" s="629" t="s">
        <v>695</v>
      </c>
      <c r="B6" s="630" t="s">
        <v>696</v>
      </c>
      <c r="C6" s="1735" t="s">
        <v>697</v>
      </c>
      <c r="D6" s="1737"/>
      <c r="E6" s="1780" t="s">
        <v>698</v>
      </c>
      <c r="F6" s="1781"/>
      <c r="G6" s="1782"/>
    </row>
    <row r="7" spans="1:14" s="593" customFormat="1" ht="20.100000000000001" customHeight="1">
      <c r="A7" s="631"/>
      <c r="B7" s="632"/>
      <c r="C7" s="633" t="s">
        <v>699</v>
      </c>
      <c r="D7" s="634" t="s">
        <v>700</v>
      </c>
      <c r="E7" s="635"/>
      <c r="F7" s="633" t="s">
        <v>701</v>
      </c>
      <c r="G7" s="634" t="s">
        <v>702</v>
      </c>
    </row>
    <row r="8" spans="1:14" s="593" customFormat="1" ht="39.950000000000003" customHeight="1">
      <c r="A8" s="636" t="s">
        <v>703</v>
      </c>
      <c r="B8" s="637" t="s">
        <v>704</v>
      </c>
      <c r="C8" s="638" t="s">
        <v>705</v>
      </c>
      <c r="D8" s="639" t="s">
        <v>706</v>
      </c>
      <c r="E8" s="640"/>
      <c r="F8" s="638" t="s">
        <v>707</v>
      </c>
      <c r="G8" s="639" t="s">
        <v>708</v>
      </c>
    </row>
    <row r="9" spans="1:14" s="644" customFormat="1" ht="36.950000000000003" customHeight="1">
      <c r="A9" s="641">
        <v>2016</v>
      </c>
      <c r="B9" s="642">
        <v>216351</v>
      </c>
      <c r="C9" s="642">
        <v>5627640</v>
      </c>
      <c r="D9" s="642">
        <v>38084751</v>
      </c>
      <c r="E9" s="642">
        <v>368361485</v>
      </c>
      <c r="F9" s="642">
        <v>278149239</v>
      </c>
      <c r="G9" s="643">
        <v>90212246</v>
      </c>
    </row>
    <row r="10" spans="1:14" s="644" customFormat="1" ht="36.950000000000003" customHeight="1">
      <c r="A10" s="641">
        <v>2017</v>
      </c>
      <c r="B10" s="645">
        <v>213165</v>
      </c>
      <c r="C10" s="642">
        <v>5557215</v>
      </c>
      <c r="D10" s="642">
        <v>39098159</v>
      </c>
      <c r="E10" s="642">
        <v>387595038</v>
      </c>
      <c r="F10" s="642">
        <v>292459335</v>
      </c>
      <c r="G10" s="643">
        <f>E10-F10</f>
        <v>95135703</v>
      </c>
      <c r="I10" s="646"/>
      <c r="J10" s="646"/>
      <c r="K10" s="646"/>
      <c r="L10" s="646"/>
      <c r="M10" s="646"/>
      <c r="N10" s="646"/>
    </row>
    <row r="11" spans="1:14" s="649" customFormat="1" ht="36.950000000000003" customHeight="1">
      <c r="A11" s="641">
        <v>2018</v>
      </c>
      <c r="B11" s="647">
        <v>211431</v>
      </c>
      <c r="C11" s="647">
        <v>5516792</v>
      </c>
      <c r="D11" s="647">
        <v>40800897</v>
      </c>
      <c r="E11" s="647">
        <v>417516032</v>
      </c>
      <c r="F11" s="647">
        <v>317233124</v>
      </c>
      <c r="G11" s="648">
        <v>100282909</v>
      </c>
    </row>
    <row r="12" spans="1:14" s="649" customFormat="1" ht="36.950000000000003" customHeight="1">
      <c r="A12" s="650">
        <v>2019</v>
      </c>
      <c r="B12" s="651">
        <v>209964</v>
      </c>
      <c r="C12" s="651">
        <v>5545503</v>
      </c>
      <c r="D12" s="651">
        <v>42916450</v>
      </c>
      <c r="E12" s="651">
        <v>456390256</v>
      </c>
      <c r="F12" s="651">
        <v>345907163</v>
      </c>
      <c r="G12" s="652">
        <f>SUM(E12-F12)</f>
        <v>110483093</v>
      </c>
    </row>
    <row r="13" spans="1:14" s="649" customFormat="1" ht="36.950000000000003" customHeight="1">
      <c r="A13" s="653" t="s">
        <v>709</v>
      </c>
      <c r="B13" s="654">
        <v>51545</v>
      </c>
      <c r="C13" s="654">
        <v>1274341</v>
      </c>
      <c r="D13" s="654">
        <v>1902224</v>
      </c>
      <c r="E13" s="654">
        <v>209022375</v>
      </c>
      <c r="F13" s="654">
        <v>167159133</v>
      </c>
      <c r="G13" s="655">
        <f t="shared" ref="G13:G15" si="0">SUM(E13-F13)</f>
        <v>41863242</v>
      </c>
    </row>
    <row r="14" spans="1:14" s="649" customFormat="1" ht="36.950000000000003" customHeight="1">
      <c r="A14" s="653" t="s">
        <v>710</v>
      </c>
      <c r="B14" s="654">
        <v>208754</v>
      </c>
      <c r="C14" s="654">
        <v>4270990</v>
      </c>
      <c r="D14" s="654">
        <v>5881133</v>
      </c>
      <c r="E14" s="654">
        <v>161566400</v>
      </c>
      <c r="F14" s="654">
        <v>116250934</v>
      </c>
      <c r="G14" s="655">
        <f t="shared" si="0"/>
        <v>45315466</v>
      </c>
    </row>
    <row r="15" spans="1:14" s="649" customFormat="1" ht="36.950000000000003" customHeight="1">
      <c r="A15" s="656" t="s">
        <v>711</v>
      </c>
      <c r="B15" s="657">
        <v>199768</v>
      </c>
      <c r="C15" s="657">
        <v>2446551</v>
      </c>
      <c r="D15" s="657">
        <v>35133093</v>
      </c>
      <c r="E15" s="657">
        <v>85801481</v>
      </c>
      <c r="F15" s="657">
        <v>62497096</v>
      </c>
      <c r="G15" s="655">
        <f t="shared" si="0"/>
        <v>23304385</v>
      </c>
    </row>
    <row r="16" spans="1:14" s="649" customFormat="1" ht="15.75" customHeight="1">
      <c r="A16" s="1784" t="s">
        <v>712</v>
      </c>
      <c r="B16" s="1784"/>
      <c r="C16" s="1784"/>
      <c r="D16" s="1784"/>
      <c r="E16" s="1784"/>
      <c r="F16" s="1784"/>
      <c r="G16" s="1784"/>
    </row>
    <row r="17" spans="1:7" ht="15.95" customHeight="1">
      <c r="A17" s="658" t="s">
        <v>713</v>
      </c>
      <c r="B17" s="659"/>
      <c r="C17" s="659"/>
      <c r="D17" s="659"/>
      <c r="E17" s="588"/>
      <c r="F17" s="588"/>
      <c r="G17" s="588"/>
    </row>
    <row r="18" spans="1:7" ht="51" customHeight="1">
      <c r="A18" s="1785"/>
      <c r="B18" s="1785"/>
      <c r="C18" s="1785"/>
      <c r="D18" s="1785"/>
      <c r="E18" s="1785"/>
      <c r="F18" s="1785"/>
      <c r="G18" s="1785"/>
    </row>
    <row r="19" spans="1:7" s="590" customFormat="1" ht="21" customHeight="1">
      <c r="A19" s="1729" t="s">
        <v>714</v>
      </c>
      <c r="B19" s="1777"/>
      <c r="C19" s="1777"/>
      <c r="D19" s="1777"/>
      <c r="E19" s="1777"/>
      <c r="F19" s="1777"/>
      <c r="G19" s="1777"/>
    </row>
    <row r="20" spans="1:7" s="590" customFormat="1" ht="20.100000000000001" customHeight="1">
      <c r="A20" s="1778" t="s">
        <v>715</v>
      </c>
      <c r="B20" s="1779"/>
      <c r="C20" s="1779"/>
      <c r="D20" s="1779"/>
      <c r="E20" s="1779"/>
      <c r="F20" s="1779"/>
      <c r="G20" s="1779"/>
    </row>
    <row r="21" spans="1:7" s="593" customFormat="1" ht="20.100000000000001" customHeight="1">
      <c r="A21" s="591" t="s">
        <v>716</v>
      </c>
      <c r="B21" s="627"/>
      <c r="C21" s="628"/>
      <c r="D21" s="628"/>
      <c r="E21" s="1731" t="s">
        <v>717</v>
      </c>
      <c r="F21" s="1731"/>
      <c r="G21" s="1732"/>
    </row>
    <row r="22" spans="1:7" s="593" customFormat="1" ht="27" customHeight="1">
      <c r="A22" s="594" t="s">
        <v>718</v>
      </c>
      <c r="B22" s="630" t="s">
        <v>719</v>
      </c>
      <c r="C22" s="1735" t="s">
        <v>720</v>
      </c>
      <c r="D22" s="1737"/>
      <c r="E22" s="1780" t="s">
        <v>721</v>
      </c>
      <c r="F22" s="1781"/>
      <c r="G22" s="1782"/>
    </row>
    <row r="23" spans="1:7" s="593" customFormat="1" ht="20.100000000000001" customHeight="1">
      <c r="A23" s="631"/>
      <c r="B23" s="632"/>
      <c r="C23" s="633" t="s">
        <v>722</v>
      </c>
      <c r="D23" s="634" t="s">
        <v>723</v>
      </c>
      <c r="E23" s="635"/>
      <c r="F23" s="633" t="s">
        <v>724</v>
      </c>
      <c r="G23" s="634" t="s">
        <v>725</v>
      </c>
    </row>
    <row r="24" spans="1:7" s="593" customFormat="1" ht="39.950000000000003" customHeight="1">
      <c r="A24" s="636" t="s">
        <v>726</v>
      </c>
      <c r="B24" s="637" t="s">
        <v>727</v>
      </c>
      <c r="C24" s="638" t="s">
        <v>728</v>
      </c>
      <c r="D24" s="639" t="s">
        <v>729</v>
      </c>
      <c r="E24" s="660"/>
      <c r="F24" s="638" t="s">
        <v>730</v>
      </c>
      <c r="G24" s="639" t="s">
        <v>731</v>
      </c>
    </row>
    <row r="25" spans="1:7" s="649" customFormat="1" ht="43.35" customHeight="1">
      <c r="A25" s="641">
        <v>2014</v>
      </c>
      <c r="B25" s="661">
        <v>6907914</v>
      </c>
      <c r="C25" s="661">
        <v>5534727</v>
      </c>
      <c r="D25" s="661">
        <v>34962523</v>
      </c>
      <c r="E25" s="661">
        <v>314759160</v>
      </c>
      <c r="F25" s="661">
        <v>238636708</v>
      </c>
      <c r="G25" s="662">
        <v>76122452</v>
      </c>
    </row>
    <row r="26" spans="1:7" s="644" customFormat="1" ht="43.35" customHeight="1">
      <c r="A26" s="663">
        <v>2015</v>
      </c>
      <c r="B26" s="664">
        <v>6885020</v>
      </c>
      <c r="C26" s="664">
        <v>5544358</v>
      </c>
      <c r="D26" s="664">
        <v>36048220</v>
      </c>
      <c r="E26" s="664">
        <v>336165879</v>
      </c>
      <c r="F26" s="664">
        <v>254223743</v>
      </c>
      <c r="G26" s="665">
        <v>81942137</v>
      </c>
    </row>
    <row r="27" spans="1:7" s="624" customFormat="1" ht="15.95" customHeight="1">
      <c r="A27" s="1783" t="s">
        <v>732</v>
      </c>
      <c r="B27" s="1783"/>
      <c r="C27" s="1783"/>
      <c r="D27" s="1783"/>
      <c r="E27" s="666"/>
      <c r="F27" s="666"/>
      <c r="G27" s="667"/>
    </row>
  </sheetData>
  <mergeCells count="14">
    <mergeCell ref="A27:D27"/>
    <mergeCell ref="A16:G16"/>
    <mergeCell ref="A18:G18"/>
    <mergeCell ref="A19:G19"/>
    <mergeCell ref="A20:G20"/>
    <mergeCell ref="E21:G21"/>
    <mergeCell ref="C22:D22"/>
    <mergeCell ref="E22:G22"/>
    <mergeCell ref="A2:G2"/>
    <mergeCell ref="A3:G3"/>
    <mergeCell ref="A4:G4"/>
    <mergeCell ref="E5:G5"/>
    <mergeCell ref="C6:D6"/>
    <mergeCell ref="E6:G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topLeftCell="A7" zoomScale="85" zoomScaleSheetLayoutView="85" workbookViewId="0">
      <selection activeCell="A3" sqref="A3:G3"/>
    </sheetView>
  </sheetViews>
  <sheetFormatPr defaultColWidth="9" defaultRowHeight="14.25"/>
  <cols>
    <col min="1" max="1" width="10.625" style="589" customWidth="1"/>
    <col min="2" max="7" width="12.625" style="589" customWidth="1"/>
    <col min="8" max="16384" width="9" style="589"/>
  </cols>
  <sheetData>
    <row r="1" spans="1:8" ht="5.0999999999999996" customHeight="1">
      <c r="A1" s="588"/>
      <c r="B1" s="588"/>
      <c r="C1" s="588"/>
      <c r="D1" s="588"/>
      <c r="E1" s="588"/>
      <c r="F1" s="588"/>
      <c r="G1" s="588"/>
    </row>
    <row r="2" spans="1:8" ht="50.1" customHeight="1">
      <c r="A2" s="1776"/>
      <c r="B2" s="1776"/>
      <c r="C2" s="1776"/>
      <c r="D2" s="1776"/>
      <c r="E2" s="1776"/>
      <c r="F2" s="1776"/>
      <c r="G2" s="1776"/>
    </row>
    <row r="3" spans="1:8" s="590" customFormat="1" ht="25.5" customHeight="1">
      <c r="A3" s="1786" t="s">
        <v>733</v>
      </c>
      <c r="B3" s="1779"/>
      <c r="C3" s="1779"/>
      <c r="D3" s="1779"/>
      <c r="E3" s="1779"/>
      <c r="F3" s="1779"/>
      <c r="G3" s="1779"/>
      <c r="H3" s="668"/>
    </row>
    <row r="4" spans="1:8" s="590" customFormat="1" ht="20.100000000000001" customHeight="1">
      <c r="A4" s="1778" t="s">
        <v>734</v>
      </c>
      <c r="B4" s="1779"/>
      <c r="C4" s="1779"/>
      <c r="D4" s="1779"/>
      <c r="E4" s="1779"/>
      <c r="F4" s="1779"/>
      <c r="G4" s="1779"/>
      <c r="H4" s="668"/>
    </row>
    <row r="5" spans="1:8" s="593" customFormat="1" ht="20.100000000000001" customHeight="1">
      <c r="A5" s="591" t="s">
        <v>735</v>
      </c>
      <c r="B5" s="591"/>
      <c r="C5" s="627"/>
      <c r="D5" s="628"/>
      <c r="E5" s="628"/>
      <c r="F5" s="1731" t="s">
        <v>736</v>
      </c>
      <c r="G5" s="1732"/>
    </row>
    <row r="6" spans="1:8" s="593" customFormat="1" ht="31.5" customHeight="1">
      <c r="A6" s="594" t="s">
        <v>81</v>
      </c>
      <c r="B6" s="669" t="s">
        <v>737</v>
      </c>
      <c r="C6" s="1736" t="s">
        <v>738</v>
      </c>
      <c r="D6" s="1736"/>
      <c r="E6" s="598" t="s">
        <v>739</v>
      </c>
      <c r="F6" s="596" t="s">
        <v>740</v>
      </c>
      <c r="G6" s="669" t="s">
        <v>741</v>
      </c>
    </row>
    <row r="7" spans="1:8" s="593" customFormat="1" ht="20.100000000000001" customHeight="1">
      <c r="A7" s="595"/>
      <c r="B7" s="597"/>
      <c r="C7" s="598" t="s">
        <v>742</v>
      </c>
      <c r="D7" s="670" t="s">
        <v>743</v>
      </c>
      <c r="E7" s="671"/>
      <c r="F7" s="672"/>
      <c r="G7" s="613" t="s">
        <v>744</v>
      </c>
    </row>
    <row r="8" spans="1:8" s="593" customFormat="1" ht="20.100000000000001" customHeight="1">
      <c r="A8" s="673"/>
      <c r="B8" s="674" t="s">
        <v>90</v>
      </c>
      <c r="C8" s="600"/>
      <c r="D8" s="675"/>
      <c r="E8" s="600" t="s">
        <v>745</v>
      </c>
      <c r="F8" s="676" t="s">
        <v>746</v>
      </c>
      <c r="G8" s="613" t="s">
        <v>747</v>
      </c>
    </row>
    <row r="9" spans="1:8" s="593" customFormat="1" ht="20.100000000000001" customHeight="1">
      <c r="A9" s="636" t="s">
        <v>748</v>
      </c>
      <c r="B9" s="677" t="s">
        <v>749</v>
      </c>
      <c r="C9" s="678" t="s">
        <v>750</v>
      </c>
      <c r="D9" s="679" t="s">
        <v>751</v>
      </c>
      <c r="E9" s="678" t="s">
        <v>752</v>
      </c>
      <c r="F9" s="679" t="s">
        <v>753</v>
      </c>
      <c r="G9" s="680" t="s">
        <v>753</v>
      </c>
    </row>
    <row r="10" spans="1:8" s="649" customFormat="1" ht="95.1" customHeight="1">
      <c r="A10" s="681">
        <v>2014</v>
      </c>
      <c r="B10" s="682">
        <v>71606</v>
      </c>
      <c r="C10" s="682">
        <v>4563</v>
      </c>
      <c r="D10" s="682">
        <v>28879</v>
      </c>
      <c r="E10" s="682">
        <v>41409</v>
      </c>
      <c r="F10" s="682">
        <v>671</v>
      </c>
      <c r="G10" s="683">
        <v>647</v>
      </c>
    </row>
    <row r="11" spans="1:8" s="649" customFormat="1" ht="95.1" customHeight="1">
      <c r="A11" s="681">
        <v>2015</v>
      </c>
      <c r="B11" s="682">
        <v>77519</v>
      </c>
      <c r="C11" s="682">
        <v>5025</v>
      </c>
      <c r="D11" s="682">
        <v>30396</v>
      </c>
      <c r="E11" s="682">
        <v>40471</v>
      </c>
      <c r="F11" s="682">
        <v>778</v>
      </c>
      <c r="G11" s="683">
        <v>849</v>
      </c>
    </row>
    <row r="12" spans="1:8" s="644" customFormat="1" ht="95.1" customHeight="1">
      <c r="A12" s="681">
        <v>2016</v>
      </c>
      <c r="B12" s="682">
        <v>73993</v>
      </c>
      <c r="C12" s="682">
        <v>5362</v>
      </c>
      <c r="D12" s="682">
        <v>34892</v>
      </c>
      <c r="E12" s="682">
        <v>37222</v>
      </c>
      <c r="F12" s="682">
        <v>895</v>
      </c>
      <c r="G12" s="683">
        <v>984</v>
      </c>
    </row>
    <row r="13" spans="1:8" s="644" customFormat="1" ht="95.1" customHeight="1">
      <c r="A13" s="681">
        <v>2017</v>
      </c>
      <c r="B13" s="682">
        <v>71680</v>
      </c>
      <c r="C13" s="682">
        <v>5607</v>
      </c>
      <c r="D13" s="682">
        <v>31474</v>
      </c>
      <c r="E13" s="682">
        <v>37848</v>
      </c>
      <c r="F13" s="682">
        <v>1048</v>
      </c>
      <c r="G13" s="683">
        <v>1310</v>
      </c>
    </row>
    <row r="14" spans="1:8" s="685" customFormat="1" ht="95.1" customHeight="1">
      <c r="A14" s="684">
        <v>2018</v>
      </c>
      <c r="B14" s="682">
        <v>72241</v>
      </c>
      <c r="C14" s="682">
        <v>5896</v>
      </c>
      <c r="D14" s="682">
        <v>32711</v>
      </c>
      <c r="E14" s="682">
        <v>36737</v>
      </c>
      <c r="F14" s="682">
        <v>1032</v>
      </c>
      <c r="G14" s="683">
        <v>1761</v>
      </c>
    </row>
    <row r="15" spans="1:8" s="685" customFormat="1" ht="95.1" customHeight="1">
      <c r="A15" s="686">
        <v>2019</v>
      </c>
      <c r="B15" s="687">
        <v>70319</v>
      </c>
      <c r="C15" s="687">
        <v>6325</v>
      </c>
      <c r="D15" s="687">
        <v>33970</v>
      </c>
      <c r="E15" s="687">
        <v>33419</v>
      </c>
      <c r="F15" s="687">
        <v>1014</v>
      </c>
      <c r="G15" s="688">
        <v>1916</v>
      </c>
    </row>
    <row r="16" spans="1:8" ht="15.95" customHeight="1">
      <c r="A16" s="689" t="s">
        <v>754</v>
      </c>
      <c r="B16" s="690"/>
      <c r="C16" s="691"/>
      <c r="D16" s="691"/>
      <c r="E16" s="691"/>
      <c r="F16" s="691"/>
      <c r="G16" s="667"/>
    </row>
    <row r="17" spans="2:4" ht="14.25" customHeight="1">
      <c r="B17" s="692"/>
    </row>
    <row r="18" spans="2:4" ht="14.25" customHeight="1">
      <c r="B18" s="692"/>
    </row>
    <row r="19" spans="2:4" ht="14.25" customHeight="1">
      <c r="B19" s="693"/>
    </row>
    <row r="22" spans="2:4">
      <c r="D22" s="692"/>
    </row>
  </sheetData>
  <mergeCells count="5">
    <mergeCell ref="A2:G2"/>
    <mergeCell ref="A3:G3"/>
    <mergeCell ref="A4:G4"/>
    <mergeCell ref="F5:G5"/>
    <mergeCell ref="C6:D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4" zoomScaleNormal="100" zoomScaleSheetLayoutView="85" workbookViewId="0">
      <selection activeCell="A3" sqref="A3:M3"/>
    </sheetView>
  </sheetViews>
  <sheetFormatPr defaultColWidth="9" defaultRowHeight="12"/>
  <cols>
    <col min="1" max="1" width="8.625" style="696" customWidth="1"/>
    <col min="2" max="2" width="7" style="700" customWidth="1"/>
    <col min="3" max="3" width="7.5" style="696" customWidth="1"/>
    <col min="4" max="4" width="5.625" style="700" customWidth="1"/>
    <col min="5" max="5" width="7.625" style="696" customWidth="1"/>
    <col min="6" max="6" width="5.125" style="700" customWidth="1"/>
    <col min="7" max="7" width="7.625" style="696" customWidth="1"/>
    <col min="8" max="8" width="4.875" style="700" customWidth="1"/>
    <col min="9" max="9" width="7.625" style="696" customWidth="1"/>
    <col min="10" max="10" width="4.375" style="700" customWidth="1"/>
    <col min="11" max="11" width="7.625" style="696" customWidth="1"/>
    <col min="12" max="12" width="4.5" style="700" customWidth="1"/>
    <col min="13" max="13" width="6.75" style="696" customWidth="1"/>
    <col min="14" max="16384" width="9" style="696"/>
  </cols>
  <sheetData>
    <row r="1" spans="1:14" ht="5.0999999999999996" customHeight="1">
      <c r="A1" s="694"/>
      <c r="B1" s="695"/>
      <c r="C1" s="694"/>
      <c r="D1" s="695"/>
      <c r="E1" s="694"/>
      <c r="F1" s="695"/>
      <c r="G1" s="694"/>
      <c r="H1" s="695"/>
      <c r="I1" s="694"/>
      <c r="J1" s="695"/>
      <c r="K1" s="694"/>
      <c r="L1" s="695"/>
      <c r="M1" s="694"/>
    </row>
    <row r="2" spans="1:14" ht="50.1" customHeight="1">
      <c r="A2" s="1789"/>
      <c r="B2" s="1789"/>
      <c r="C2" s="1789"/>
      <c r="D2" s="1789"/>
      <c r="E2" s="1789"/>
      <c r="F2" s="1789"/>
      <c r="G2" s="1789"/>
      <c r="H2" s="1789"/>
      <c r="I2" s="1789"/>
      <c r="J2" s="1789"/>
      <c r="K2" s="1789"/>
      <c r="L2" s="1789"/>
      <c r="M2" s="1789"/>
    </row>
    <row r="3" spans="1:14" s="697" customFormat="1" ht="22.5" customHeight="1">
      <c r="A3" s="1786" t="s">
        <v>755</v>
      </c>
      <c r="B3" s="1779"/>
      <c r="C3" s="1779"/>
      <c r="D3" s="1779"/>
      <c r="E3" s="1779"/>
      <c r="F3" s="1779"/>
      <c r="G3" s="1779"/>
      <c r="H3" s="1779"/>
      <c r="I3" s="1779"/>
      <c r="J3" s="1779"/>
      <c r="K3" s="1779"/>
      <c r="L3" s="1779"/>
      <c r="M3" s="1779"/>
      <c r="N3" s="668"/>
    </row>
    <row r="4" spans="1:14" s="697" customFormat="1" ht="20.100000000000001" customHeight="1">
      <c r="A4" s="1730" t="s">
        <v>756</v>
      </c>
      <c r="B4" s="1790"/>
      <c r="C4" s="1790"/>
      <c r="D4" s="1790"/>
      <c r="E4" s="1790"/>
      <c r="F4" s="1790"/>
      <c r="G4" s="1790"/>
      <c r="H4" s="1790"/>
      <c r="I4" s="1790"/>
      <c r="J4" s="1790"/>
      <c r="K4" s="1790"/>
      <c r="L4" s="1790"/>
      <c r="M4" s="1790"/>
      <c r="N4" s="668"/>
    </row>
    <row r="5" spans="1:14" s="702" customFormat="1" ht="20.100000000000001" customHeight="1">
      <c r="A5" s="698" t="s">
        <v>757</v>
      </c>
      <c r="B5" s="699"/>
      <c r="C5" s="696"/>
      <c r="D5" s="700"/>
      <c r="E5" s="696"/>
      <c r="F5" s="700"/>
      <c r="G5" s="696"/>
      <c r="H5" s="700"/>
      <c r="I5" s="1791" t="s">
        <v>758</v>
      </c>
      <c r="J5" s="1791"/>
      <c r="K5" s="1791"/>
      <c r="L5" s="1791"/>
      <c r="M5" s="1791"/>
      <c r="N5" s="701"/>
    </row>
    <row r="6" spans="1:14" s="703" customFormat="1" ht="20.100000000000001" customHeight="1">
      <c r="A6" s="1792" t="s">
        <v>759</v>
      </c>
      <c r="B6" s="1787" t="s">
        <v>760</v>
      </c>
      <c r="C6" s="1788"/>
      <c r="D6" s="1796" t="s">
        <v>761</v>
      </c>
      <c r="E6" s="1797"/>
      <c r="F6" s="1797"/>
      <c r="G6" s="1797"/>
      <c r="H6" s="1797"/>
      <c r="I6" s="1797"/>
      <c r="J6" s="1797"/>
      <c r="K6" s="1797"/>
      <c r="L6" s="1797"/>
      <c r="M6" s="1798"/>
    </row>
    <row r="7" spans="1:14" s="703" customFormat="1" ht="20.100000000000001" customHeight="1">
      <c r="A7" s="1793"/>
      <c r="B7" s="1794"/>
      <c r="C7" s="1795"/>
      <c r="D7" s="1796" t="s">
        <v>762</v>
      </c>
      <c r="E7" s="1797"/>
      <c r="F7" s="1797"/>
      <c r="G7" s="1797"/>
      <c r="H7" s="1797"/>
      <c r="I7" s="1797"/>
      <c r="J7" s="1797"/>
      <c r="K7" s="1797"/>
      <c r="L7" s="1797"/>
      <c r="M7" s="1798"/>
    </row>
    <row r="8" spans="1:14" s="702" customFormat="1" ht="15.75" customHeight="1">
      <c r="A8" s="704"/>
      <c r="B8" s="1799" t="s">
        <v>763</v>
      </c>
      <c r="C8" s="1800"/>
      <c r="D8" s="1787" t="s">
        <v>764</v>
      </c>
      <c r="E8" s="1788"/>
      <c r="F8" s="1787" t="s">
        <v>765</v>
      </c>
      <c r="G8" s="1788"/>
      <c r="H8" s="1787" t="s">
        <v>766</v>
      </c>
      <c r="I8" s="1801"/>
      <c r="J8" s="1787" t="s">
        <v>767</v>
      </c>
      <c r="K8" s="1788"/>
      <c r="L8" s="1787" t="s">
        <v>768</v>
      </c>
      <c r="M8" s="1788"/>
    </row>
    <row r="9" spans="1:14" s="702" customFormat="1" ht="15.75" customHeight="1">
      <c r="A9" s="705"/>
      <c r="B9" s="706"/>
      <c r="C9" s="707"/>
      <c r="D9" s="1802" t="s">
        <v>769</v>
      </c>
      <c r="E9" s="1803"/>
      <c r="F9" s="708"/>
      <c r="G9" s="709"/>
      <c r="H9" s="1802" t="s">
        <v>770</v>
      </c>
      <c r="I9" s="1804"/>
      <c r="J9" s="1802" t="s">
        <v>771</v>
      </c>
      <c r="K9" s="1803"/>
      <c r="L9" s="1802" t="s">
        <v>772</v>
      </c>
      <c r="M9" s="1803"/>
    </row>
    <row r="10" spans="1:14" s="702" customFormat="1" ht="15.75" customHeight="1">
      <c r="A10" s="705"/>
      <c r="B10" s="710" t="s">
        <v>773</v>
      </c>
      <c r="C10" s="711" t="s">
        <v>774</v>
      </c>
      <c r="D10" s="1805" t="s">
        <v>775</v>
      </c>
      <c r="E10" s="1792" t="s">
        <v>776</v>
      </c>
      <c r="F10" s="1805" t="s">
        <v>775</v>
      </c>
      <c r="G10" s="1792" t="s">
        <v>776</v>
      </c>
      <c r="H10" s="1805" t="s">
        <v>775</v>
      </c>
      <c r="I10" s="1792" t="s">
        <v>776</v>
      </c>
      <c r="J10" s="1805" t="s">
        <v>775</v>
      </c>
      <c r="K10" s="1792" t="s">
        <v>776</v>
      </c>
      <c r="L10" s="1805" t="s">
        <v>775</v>
      </c>
      <c r="M10" s="1792" t="s">
        <v>776</v>
      </c>
    </row>
    <row r="11" spans="1:14" s="702" customFormat="1" ht="15.75" customHeight="1">
      <c r="A11" s="1807" t="s">
        <v>777</v>
      </c>
      <c r="B11" s="712" t="s">
        <v>778</v>
      </c>
      <c r="C11" s="713"/>
      <c r="D11" s="1806"/>
      <c r="E11" s="1793"/>
      <c r="F11" s="1806"/>
      <c r="G11" s="1793"/>
      <c r="H11" s="1806"/>
      <c r="I11" s="1793"/>
      <c r="J11" s="1806"/>
      <c r="K11" s="1793"/>
      <c r="L11" s="1806"/>
      <c r="M11" s="1793"/>
    </row>
    <row r="12" spans="1:14" s="702" customFormat="1" ht="15.75" customHeight="1">
      <c r="A12" s="1807"/>
      <c r="B12" s="712" t="s">
        <v>779</v>
      </c>
      <c r="C12" s="713" t="s">
        <v>780</v>
      </c>
      <c r="D12" s="1806"/>
      <c r="E12" s="1793"/>
      <c r="F12" s="1806"/>
      <c r="G12" s="1793"/>
      <c r="H12" s="1806"/>
      <c r="I12" s="1793"/>
      <c r="J12" s="1806"/>
      <c r="K12" s="1793"/>
      <c r="L12" s="1806"/>
      <c r="M12" s="1793"/>
    </row>
    <row r="13" spans="1:14" s="700" customFormat="1" ht="36.950000000000003" customHeight="1">
      <c r="A13" s="714">
        <v>2014</v>
      </c>
      <c r="B13" s="715">
        <v>13540</v>
      </c>
      <c r="C13" s="715">
        <v>35002432</v>
      </c>
      <c r="D13" s="715">
        <v>7814</v>
      </c>
      <c r="E13" s="715">
        <v>16336781</v>
      </c>
      <c r="F13" s="716" t="s">
        <v>51</v>
      </c>
      <c r="G13" s="716" t="s">
        <v>51</v>
      </c>
      <c r="H13" s="716" t="s">
        <v>51</v>
      </c>
      <c r="I13" s="716" t="s">
        <v>51</v>
      </c>
      <c r="J13" s="715">
        <v>1717</v>
      </c>
      <c r="K13" s="715">
        <v>7975217</v>
      </c>
      <c r="L13" s="715">
        <v>36</v>
      </c>
      <c r="M13" s="717">
        <v>48904</v>
      </c>
    </row>
    <row r="14" spans="1:14" s="700" customFormat="1" ht="36.950000000000003" customHeight="1">
      <c r="A14" s="718">
        <v>2015</v>
      </c>
      <c r="B14" s="719">
        <v>17890</v>
      </c>
      <c r="C14" s="719">
        <v>56690328</v>
      </c>
      <c r="D14" s="719">
        <v>7361</v>
      </c>
      <c r="E14" s="719">
        <v>16215421</v>
      </c>
      <c r="F14" s="719">
        <v>465</v>
      </c>
      <c r="G14" s="719">
        <v>3654198</v>
      </c>
      <c r="H14" s="719">
        <v>4207</v>
      </c>
      <c r="I14" s="719">
        <v>15991029</v>
      </c>
      <c r="J14" s="719">
        <v>1849</v>
      </c>
      <c r="K14" s="719">
        <v>8926697</v>
      </c>
      <c r="L14" s="719">
        <v>51</v>
      </c>
      <c r="M14" s="720">
        <v>71934</v>
      </c>
    </row>
    <row r="15" spans="1:14" s="721" customFormat="1" ht="36.950000000000003" customHeight="1">
      <c r="A15" s="718">
        <v>2016</v>
      </c>
      <c r="B15" s="719">
        <v>20074</v>
      </c>
      <c r="C15" s="719">
        <v>63677874</v>
      </c>
      <c r="D15" s="719">
        <v>7523</v>
      </c>
      <c r="E15" s="719">
        <v>16003373</v>
      </c>
      <c r="F15" s="719">
        <v>580</v>
      </c>
      <c r="G15" s="719">
        <v>5041305</v>
      </c>
      <c r="H15" s="719">
        <v>5052</v>
      </c>
      <c r="I15" s="719">
        <v>19376681</v>
      </c>
      <c r="J15" s="719">
        <v>2012</v>
      </c>
      <c r="K15" s="719">
        <v>9766815</v>
      </c>
      <c r="L15" s="719">
        <v>69</v>
      </c>
      <c r="M15" s="720">
        <v>97297</v>
      </c>
    </row>
    <row r="16" spans="1:14" s="721" customFormat="1" ht="36.950000000000003" customHeight="1">
      <c r="A16" s="718">
        <v>2017</v>
      </c>
      <c r="B16" s="719">
        <v>21403</v>
      </c>
      <c r="C16" s="719">
        <v>70606653</v>
      </c>
      <c r="D16" s="719">
        <v>7370</v>
      </c>
      <c r="E16" s="719">
        <v>15841222</v>
      </c>
      <c r="F16" s="719">
        <v>806</v>
      </c>
      <c r="G16" s="719">
        <v>7189503</v>
      </c>
      <c r="H16" s="719">
        <v>6010</v>
      </c>
      <c r="I16" s="719">
        <v>23487277</v>
      </c>
      <c r="J16" s="719">
        <v>2135</v>
      </c>
      <c r="K16" s="719">
        <v>10577857</v>
      </c>
      <c r="L16" s="719">
        <v>104</v>
      </c>
      <c r="M16" s="720">
        <v>146273</v>
      </c>
    </row>
    <row r="17" spans="1:17" s="721" customFormat="1" ht="36.950000000000003" customHeight="1">
      <c r="A17" s="722">
        <v>2018</v>
      </c>
      <c r="B17" s="719">
        <v>21382</v>
      </c>
      <c r="C17" s="719">
        <v>74949625</v>
      </c>
      <c r="D17" s="719">
        <v>7225</v>
      </c>
      <c r="E17" s="719">
        <v>15746499</v>
      </c>
      <c r="F17" s="719">
        <v>826</v>
      </c>
      <c r="G17" s="719">
        <v>8313342</v>
      </c>
      <c r="H17" s="719">
        <v>6226</v>
      </c>
      <c r="I17" s="719">
        <v>25944557</v>
      </c>
      <c r="J17" s="719">
        <v>2305</v>
      </c>
      <c r="K17" s="719">
        <v>11751683</v>
      </c>
      <c r="L17" s="719">
        <v>113</v>
      </c>
      <c r="M17" s="720">
        <v>195394</v>
      </c>
    </row>
    <row r="18" spans="1:17" s="721" customFormat="1" ht="36.950000000000003" customHeight="1">
      <c r="A18" s="723">
        <v>2019</v>
      </c>
      <c r="B18" s="724">
        <v>22866</v>
      </c>
      <c r="C18" s="724">
        <v>81436492</v>
      </c>
      <c r="D18" s="724">
        <v>7045</v>
      </c>
      <c r="E18" s="724">
        <v>15689270</v>
      </c>
      <c r="F18" s="724">
        <v>1166</v>
      </c>
      <c r="G18" s="724">
        <v>9998912</v>
      </c>
      <c r="H18" s="724">
        <v>7079</v>
      </c>
      <c r="I18" s="724">
        <v>28337941</v>
      </c>
      <c r="J18" s="724">
        <v>2487</v>
      </c>
      <c r="K18" s="724">
        <v>13302898</v>
      </c>
      <c r="L18" s="724">
        <v>146</v>
      </c>
      <c r="M18" s="725">
        <v>246674</v>
      </c>
    </row>
    <row r="19" spans="1:17" s="703" customFormat="1" ht="15.75" customHeight="1">
      <c r="A19" s="726" t="s">
        <v>759</v>
      </c>
      <c r="B19" s="1812" t="s">
        <v>781</v>
      </c>
      <c r="C19" s="1813"/>
      <c r="D19" s="1813"/>
      <c r="E19" s="1813"/>
      <c r="F19" s="1813"/>
      <c r="G19" s="1813"/>
      <c r="H19" s="1813"/>
      <c r="I19" s="1813"/>
      <c r="J19" s="1813"/>
      <c r="K19" s="1813"/>
      <c r="L19" s="1813"/>
      <c r="M19" s="1814"/>
    </row>
    <row r="20" spans="1:17" s="703" customFormat="1" ht="15.75" customHeight="1">
      <c r="A20" s="727"/>
      <c r="B20" s="1815" t="s">
        <v>782</v>
      </c>
      <c r="C20" s="1816"/>
      <c r="D20" s="1787" t="s">
        <v>783</v>
      </c>
      <c r="E20" s="1817"/>
      <c r="F20" s="1817"/>
      <c r="G20" s="1818"/>
      <c r="H20" s="1799" t="s">
        <v>784</v>
      </c>
      <c r="I20" s="1800"/>
      <c r="J20" s="1815" t="s">
        <v>785</v>
      </c>
      <c r="K20" s="1816"/>
      <c r="L20" s="1815" t="s">
        <v>786</v>
      </c>
      <c r="M20" s="1816"/>
      <c r="N20" s="728"/>
      <c r="Q20" s="1323"/>
    </row>
    <row r="21" spans="1:17" s="703" customFormat="1" ht="15.75" customHeight="1">
      <c r="A21" s="727"/>
      <c r="B21" s="1808" t="s">
        <v>787</v>
      </c>
      <c r="C21" s="1809"/>
      <c r="D21" s="1802" t="s">
        <v>788</v>
      </c>
      <c r="E21" s="1810"/>
      <c r="F21" s="1810"/>
      <c r="G21" s="1811"/>
      <c r="H21" s="1808" t="s">
        <v>789</v>
      </c>
      <c r="I21" s="1809"/>
      <c r="J21" s="1808" t="s">
        <v>790</v>
      </c>
      <c r="K21" s="1809"/>
      <c r="L21" s="1808" t="s">
        <v>791</v>
      </c>
      <c r="M21" s="1809"/>
      <c r="Q21" s="1323"/>
    </row>
    <row r="22" spans="1:17" s="703" customFormat="1" ht="15.75" customHeight="1">
      <c r="A22" s="705"/>
      <c r="B22" s="1805" t="s">
        <v>775</v>
      </c>
      <c r="C22" s="1792" t="s">
        <v>776</v>
      </c>
      <c r="D22" s="1820" t="s">
        <v>775</v>
      </c>
      <c r="E22" s="1818"/>
      <c r="F22" s="1787" t="s">
        <v>776</v>
      </c>
      <c r="G22" s="1818"/>
      <c r="H22" s="1805" t="s">
        <v>775</v>
      </c>
      <c r="I22" s="1792" t="s">
        <v>776</v>
      </c>
      <c r="J22" s="1805" t="s">
        <v>775</v>
      </c>
      <c r="K22" s="1792" t="s">
        <v>776</v>
      </c>
      <c r="L22" s="1805" t="s">
        <v>775</v>
      </c>
      <c r="M22" s="1792" t="s">
        <v>776</v>
      </c>
    </row>
    <row r="23" spans="1:17" s="703" customFormat="1" ht="15.75" customHeight="1">
      <c r="A23" s="1793" t="s">
        <v>777</v>
      </c>
      <c r="B23" s="1806"/>
      <c r="C23" s="1793"/>
      <c r="D23" s="1821"/>
      <c r="E23" s="1822"/>
      <c r="F23" s="1821"/>
      <c r="G23" s="1822"/>
      <c r="H23" s="1806"/>
      <c r="I23" s="1793"/>
      <c r="J23" s="1806"/>
      <c r="K23" s="1793"/>
      <c r="L23" s="1806"/>
      <c r="M23" s="1793"/>
    </row>
    <row r="24" spans="1:17" s="703" customFormat="1" ht="7.5" customHeight="1">
      <c r="A24" s="1793"/>
      <c r="B24" s="1806"/>
      <c r="C24" s="1793"/>
      <c r="D24" s="1821"/>
      <c r="E24" s="1822"/>
      <c r="F24" s="1821"/>
      <c r="G24" s="1822"/>
      <c r="H24" s="1806"/>
      <c r="I24" s="1793"/>
      <c r="J24" s="1806"/>
      <c r="K24" s="1793"/>
      <c r="L24" s="1806"/>
      <c r="M24" s="1793"/>
    </row>
    <row r="25" spans="1:17" s="731" customFormat="1" ht="38.1" customHeight="1">
      <c r="A25" s="714">
        <v>2014</v>
      </c>
      <c r="B25" s="729">
        <v>384</v>
      </c>
      <c r="C25" s="729">
        <v>1610589</v>
      </c>
      <c r="D25" s="1819">
        <v>2795</v>
      </c>
      <c r="E25" s="1819"/>
      <c r="F25" s="1819">
        <v>6237591</v>
      </c>
      <c r="G25" s="1819"/>
      <c r="H25" s="729">
        <v>11</v>
      </c>
      <c r="I25" s="729">
        <v>144315</v>
      </c>
      <c r="J25" s="729">
        <v>645</v>
      </c>
      <c r="K25" s="729">
        <v>2427407</v>
      </c>
      <c r="L25" s="729">
        <v>138</v>
      </c>
      <c r="M25" s="730">
        <v>221628</v>
      </c>
    </row>
    <row r="26" spans="1:17" s="731" customFormat="1" ht="38.1" customHeight="1">
      <c r="A26" s="718">
        <v>2015</v>
      </c>
      <c r="B26" s="732">
        <v>337</v>
      </c>
      <c r="C26" s="732">
        <v>1671537</v>
      </c>
      <c r="D26" s="1823">
        <v>2703</v>
      </c>
      <c r="E26" s="1823"/>
      <c r="F26" s="1823">
        <v>6790745</v>
      </c>
      <c r="G26" s="1823"/>
      <c r="H26" s="732">
        <v>15</v>
      </c>
      <c r="I26" s="732">
        <v>165188</v>
      </c>
      <c r="J26" s="732">
        <v>836</v>
      </c>
      <c r="K26" s="732">
        <v>3131997</v>
      </c>
      <c r="L26" s="732">
        <v>66</v>
      </c>
      <c r="M26" s="733">
        <v>71582</v>
      </c>
    </row>
    <row r="27" spans="1:17" s="734" customFormat="1" ht="38.1" customHeight="1">
      <c r="A27" s="718">
        <v>2016</v>
      </c>
      <c r="B27" s="732">
        <v>387</v>
      </c>
      <c r="C27" s="732">
        <v>1630214</v>
      </c>
      <c r="D27" s="1823">
        <v>3217</v>
      </c>
      <c r="E27" s="1823"/>
      <c r="F27" s="1823">
        <v>7375806</v>
      </c>
      <c r="G27" s="1823"/>
      <c r="H27" s="732">
        <v>12</v>
      </c>
      <c r="I27" s="732">
        <v>178674</v>
      </c>
      <c r="J27" s="732">
        <v>1059</v>
      </c>
      <c r="K27" s="732">
        <v>3936842</v>
      </c>
      <c r="L27" s="732">
        <v>163</v>
      </c>
      <c r="M27" s="733">
        <v>270867</v>
      </c>
    </row>
    <row r="28" spans="1:17" s="734" customFormat="1" ht="38.1" customHeight="1">
      <c r="A28" s="718">
        <v>2017</v>
      </c>
      <c r="B28" s="732">
        <v>376</v>
      </c>
      <c r="C28" s="732">
        <v>1659648</v>
      </c>
      <c r="D28" s="1823">
        <v>3382</v>
      </c>
      <c r="E28" s="1823"/>
      <c r="F28" s="1823">
        <v>7805712</v>
      </c>
      <c r="G28" s="1823"/>
      <c r="H28" s="732">
        <v>11</v>
      </c>
      <c r="I28" s="732">
        <v>151505</v>
      </c>
      <c r="J28" s="732">
        <v>1088</v>
      </c>
      <c r="K28" s="732">
        <v>3576955</v>
      </c>
      <c r="L28" s="732">
        <v>121</v>
      </c>
      <c r="M28" s="733">
        <v>170701</v>
      </c>
    </row>
    <row r="29" spans="1:17" s="734" customFormat="1" ht="38.1" customHeight="1">
      <c r="A29" s="722">
        <v>2018</v>
      </c>
      <c r="B29" s="732">
        <v>368</v>
      </c>
      <c r="C29" s="732">
        <v>1605327</v>
      </c>
      <c r="D29" s="1823">
        <v>3632</v>
      </c>
      <c r="E29" s="1823"/>
      <c r="F29" s="1823">
        <v>8592656</v>
      </c>
      <c r="G29" s="1823"/>
      <c r="H29" s="732">
        <v>14</v>
      </c>
      <c r="I29" s="732">
        <v>176019</v>
      </c>
      <c r="J29" s="732">
        <v>568</v>
      </c>
      <c r="K29" s="732">
        <v>2429973</v>
      </c>
      <c r="L29" s="732">
        <v>105</v>
      </c>
      <c r="M29" s="733">
        <v>194175</v>
      </c>
    </row>
    <row r="30" spans="1:17" s="734" customFormat="1" ht="38.1" customHeight="1">
      <c r="A30" s="723">
        <v>2019</v>
      </c>
      <c r="B30" s="735">
        <v>374</v>
      </c>
      <c r="C30" s="735">
        <v>1696334</v>
      </c>
      <c r="D30" s="1824">
        <v>3817</v>
      </c>
      <c r="E30" s="1824"/>
      <c r="F30" s="1824">
        <v>9321056</v>
      </c>
      <c r="G30" s="1824"/>
      <c r="H30" s="735">
        <v>19</v>
      </c>
      <c r="I30" s="735">
        <v>245104</v>
      </c>
      <c r="J30" s="735">
        <v>642</v>
      </c>
      <c r="K30" s="735">
        <v>2368876</v>
      </c>
      <c r="L30" s="735">
        <v>91</v>
      </c>
      <c r="M30" s="736">
        <v>229427</v>
      </c>
    </row>
    <row r="31" spans="1:17" s="739" customFormat="1" ht="15.95" customHeight="1">
      <c r="A31" s="658" t="s">
        <v>792</v>
      </c>
      <c r="B31" s="666"/>
      <c r="C31" s="666"/>
      <c r="D31" s="666"/>
      <c r="E31" s="737"/>
      <c r="F31" s="738"/>
      <c r="G31" s="737"/>
      <c r="H31" s="738"/>
      <c r="I31" s="737"/>
      <c r="J31" s="738"/>
      <c r="K31" s="737"/>
      <c r="L31" s="738"/>
      <c r="M31" s="737"/>
    </row>
    <row r="32" spans="1:17" s="742" customFormat="1" ht="15.95" customHeight="1">
      <c r="A32" s="689" t="s">
        <v>793</v>
      </c>
      <c r="B32" s="740"/>
      <c r="C32" s="741"/>
      <c r="D32" s="740"/>
      <c r="E32" s="741"/>
      <c r="F32" s="740"/>
      <c r="G32" s="741"/>
      <c r="H32" s="740"/>
      <c r="I32" s="741"/>
      <c r="J32" s="740"/>
      <c r="K32" s="741"/>
      <c r="L32" s="740"/>
      <c r="M32" s="741"/>
    </row>
  </sheetData>
  <mergeCells count="63">
    <mergeCell ref="D29:E29"/>
    <mergeCell ref="F29:G29"/>
    <mergeCell ref="D30:E30"/>
    <mergeCell ref="F30:G30"/>
    <mergeCell ref="D26:E26"/>
    <mergeCell ref="F26:G26"/>
    <mergeCell ref="D27:E27"/>
    <mergeCell ref="F27:G27"/>
    <mergeCell ref="D28:E28"/>
    <mergeCell ref="F28:G28"/>
    <mergeCell ref="J22:J24"/>
    <mergeCell ref="K22:K24"/>
    <mergeCell ref="L22:L24"/>
    <mergeCell ref="M22:M24"/>
    <mergeCell ref="A23:A24"/>
    <mergeCell ref="H22:H24"/>
    <mergeCell ref="I22:I24"/>
    <mergeCell ref="D25:E25"/>
    <mergeCell ref="F25:G25"/>
    <mergeCell ref="B22:B24"/>
    <mergeCell ref="C22:C24"/>
    <mergeCell ref="D22:E24"/>
    <mergeCell ref="F22:G24"/>
    <mergeCell ref="A11:A12"/>
    <mergeCell ref="B21:C21"/>
    <mergeCell ref="D21:G21"/>
    <mergeCell ref="H21:I21"/>
    <mergeCell ref="J21:K21"/>
    <mergeCell ref="B19:M19"/>
    <mergeCell ref="L21:M21"/>
    <mergeCell ref="B20:C20"/>
    <mergeCell ref="D20:G20"/>
    <mergeCell ref="H20:I20"/>
    <mergeCell ref="J20:K20"/>
    <mergeCell ref="L20:M20"/>
    <mergeCell ref="D9:E9"/>
    <mergeCell ref="H9:I9"/>
    <mergeCell ref="J9:K9"/>
    <mergeCell ref="L9:M9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L8:M8"/>
    <mergeCell ref="A2:M2"/>
    <mergeCell ref="A3:M3"/>
    <mergeCell ref="A4:M4"/>
    <mergeCell ref="I5:M5"/>
    <mergeCell ref="A6:A7"/>
    <mergeCell ref="B6:C7"/>
    <mergeCell ref="D6:M6"/>
    <mergeCell ref="D7:M7"/>
    <mergeCell ref="B8:C8"/>
    <mergeCell ref="D8:E8"/>
    <mergeCell ref="F8:G8"/>
    <mergeCell ref="H8:I8"/>
    <mergeCell ref="J8:K8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view="pageBreakPreview" zoomScaleSheetLayoutView="100" workbookViewId="0">
      <selection activeCell="V16" sqref="V16"/>
    </sheetView>
  </sheetViews>
  <sheetFormatPr defaultColWidth="9" defaultRowHeight="14.25"/>
  <cols>
    <col min="1" max="1" width="9.875" customWidth="1"/>
    <col min="2" max="4" width="7.125" customWidth="1"/>
    <col min="5" max="5" width="6.875" customWidth="1"/>
    <col min="6" max="7" width="6.5" customWidth="1"/>
    <col min="8" max="8" width="5.875" customWidth="1"/>
    <col min="9" max="9" width="6.625" customWidth="1"/>
    <col min="10" max="10" width="6.5" style="355" customWidth="1"/>
    <col min="11" max="11" width="5.375" style="355" customWidth="1"/>
    <col min="12" max="13" width="6.5" style="355" customWidth="1"/>
    <col min="14" max="14" width="9.875" customWidth="1"/>
    <col min="15" max="16" width="11.125" customWidth="1"/>
    <col min="17" max="18" width="8.125" customWidth="1"/>
    <col min="19" max="19" width="7.625" customWidth="1"/>
    <col min="20" max="20" width="8.375" customWidth="1"/>
    <col min="21" max="22" width="11.125" customWidth="1"/>
    <col min="23" max="23" width="9.875" customWidth="1"/>
    <col min="24" max="26" width="7.125" customWidth="1"/>
    <col min="27" max="27" width="6.625" customWidth="1"/>
    <col min="28" max="29" width="6.625" style="355" customWidth="1"/>
    <col min="30" max="31" width="7.375" style="355" customWidth="1"/>
    <col min="32" max="33" width="7.625" style="355" customWidth="1"/>
    <col min="34" max="34" width="7.375" style="355" customWidth="1"/>
    <col min="35" max="16384" width="9" style="355"/>
  </cols>
  <sheetData>
    <row r="1" spans="1:34" ht="5.0999999999999996" customHeight="1">
      <c r="A1" s="65"/>
      <c r="B1" s="65"/>
      <c r="C1" s="65"/>
      <c r="D1" s="65"/>
      <c r="E1" s="65"/>
      <c r="F1" s="65"/>
      <c r="G1" s="65"/>
      <c r="H1" s="65"/>
      <c r="I1" s="65"/>
      <c r="J1" s="75"/>
      <c r="K1" s="75"/>
      <c r="L1" s="75"/>
      <c r="M1" s="7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75"/>
      <c r="AC1" s="75"/>
      <c r="AD1" s="75"/>
      <c r="AE1" s="75"/>
    </row>
    <row r="2" spans="1:34" ht="50.1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 s="1397"/>
      <c r="R2" s="1397"/>
      <c r="S2" s="1397"/>
      <c r="T2" s="1397"/>
      <c r="U2" s="1397"/>
      <c r="V2" s="1397"/>
      <c r="W2" s="1397"/>
      <c r="X2" s="1397"/>
      <c r="Y2" s="1397"/>
      <c r="Z2" s="1397"/>
      <c r="AA2" s="1397"/>
      <c r="AB2" s="1397"/>
      <c r="AC2" s="1397"/>
      <c r="AD2" s="1397"/>
      <c r="AE2" s="1397"/>
    </row>
    <row r="3" spans="1:34" s="356" customFormat="1" ht="21" customHeight="1">
      <c r="A3" s="1400" t="s">
        <v>794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 t="s">
        <v>795</v>
      </c>
      <c r="O3" s="1400"/>
      <c r="P3" s="1400"/>
      <c r="Q3" s="1400"/>
      <c r="R3" s="1400"/>
      <c r="S3" s="1400"/>
      <c r="T3" s="1400"/>
      <c r="U3" s="1400"/>
      <c r="V3" s="1400"/>
      <c r="W3" s="1400" t="s">
        <v>795</v>
      </c>
      <c r="X3" s="1400"/>
      <c r="Y3" s="1400"/>
      <c r="Z3" s="1400"/>
      <c r="AA3" s="1400"/>
      <c r="AB3" s="1400"/>
      <c r="AC3" s="1400"/>
      <c r="AD3" s="1400"/>
      <c r="AE3" s="1400"/>
      <c r="AF3" s="1400"/>
      <c r="AG3" s="1400"/>
      <c r="AH3" s="1400"/>
    </row>
    <row r="4" spans="1:34" s="356" customFormat="1" ht="20.100000000000001" customHeight="1">
      <c r="A4" s="1388" t="s">
        <v>796</v>
      </c>
      <c r="B4" s="1388"/>
      <c r="C4" s="1388"/>
      <c r="D4" s="1388"/>
      <c r="E4" s="1388"/>
      <c r="F4" s="1388"/>
      <c r="G4" s="1388"/>
      <c r="H4" s="1388"/>
      <c r="I4" s="1388"/>
      <c r="J4" s="1388"/>
      <c r="K4" s="1388"/>
      <c r="L4" s="1388"/>
      <c r="M4" s="1388"/>
      <c r="N4" s="1388" t="s">
        <v>797</v>
      </c>
      <c r="O4" s="1388"/>
      <c r="P4" s="1388"/>
      <c r="Q4" s="1388"/>
      <c r="R4" s="1388"/>
      <c r="S4" s="1388"/>
      <c r="T4" s="1388"/>
      <c r="U4" s="1388"/>
      <c r="V4" s="1388"/>
      <c r="W4" s="1825" t="s">
        <v>797</v>
      </c>
      <c r="X4" s="1825"/>
      <c r="Y4" s="1825"/>
      <c r="Z4" s="1825"/>
      <c r="AA4" s="1825"/>
      <c r="AB4" s="1825"/>
      <c r="AC4" s="1825"/>
      <c r="AD4" s="1825"/>
      <c r="AE4" s="1825"/>
      <c r="AF4" s="1825"/>
      <c r="AG4" s="1825"/>
      <c r="AH4" s="1825"/>
    </row>
    <row r="5" spans="1:34" s="358" customFormat="1" ht="20.100000000000001" customHeight="1">
      <c r="A5" s="7" t="s">
        <v>79</v>
      </c>
      <c r="B5" s="7"/>
      <c r="C5" s="7"/>
      <c r="D5" s="7"/>
      <c r="E5" s="1826"/>
      <c r="F5" s="1826"/>
      <c r="G5" s="1826"/>
      <c r="H5" s="1826"/>
      <c r="I5" s="1826"/>
      <c r="J5" s="1826"/>
      <c r="K5" s="1603" t="s">
        <v>798</v>
      </c>
      <c r="L5" s="1603"/>
      <c r="M5" s="1603"/>
      <c r="N5" s="7" t="s">
        <v>79</v>
      </c>
      <c r="O5" s="743"/>
      <c r="P5" s="744"/>
      <c r="Q5" s="745"/>
      <c r="R5" s="745"/>
      <c r="S5" s="745"/>
      <c r="T5" s="745"/>
      <c r="U5" s="1603" t="s">
        <v>798</v>
      </c>
      <c r="V5" s="1603"/>
      <c r="W5" s="7" t="s">
        <v>79</v>
      </c>
      <c r="X5" s="7"/>
      <c r="Y5" s="744"/>
      <c r="Z5" s="744"/>
      <c r="AA5" s="744"/>
      <c r="AB5" s="744"/>
      <c r="AC5" s="1603"/>
      <c r="AD5" s="1603"/>
      <c r="AE5" s="1603"/>
      <c r="AF5" s="7"/>
      <c r="AG5" s="1558" t="s">
        <v>799</v>
      </c>
      <c r="AH5" s="1558"/>
    </row>
    <row r="6" spans="1:34" s="358" customFormat="1" ht="17.100000000000001" customHeight="1">
      <c r="A6" s="18" t="s">
        <v>81</v>
      </c>
      <c r="B6" s="239" t="s">
        <v>800</v>
      </c>
      <c r="C6" s="239" t="s">
        <v>801</v>
      </c>
      <c r="D6" s="746" t="s">
        <v>802</v>
      </c>
      <c r="E6" s="1531" t="s">
        <v>803</v>
      </c>
      <c r="F6" s="1532"/>
      <c r="G6" s="1532"/>
      <c r="H6" s="1532"/>
      <c r="I6" s="1532"/>
      <c r="J6" s="1532"/>
      <c r="K6" s="1532"/>
      <c r="L6" s="1532"/>
      <c r="M6" s="1533"/>
      <c r="N6" s="18" t="s">
        <v>81</v>
      </c>
      <c r="O6" s="1532" t="s">
        <v>804</v>
      </c>
      <c r="P6" s="1532"/>
      <c r="Q6" s="1532"/>
      <c r="R6" s="1532"/>
      <c r="S6" s="1532"/>
      <c r="T6" s="1532"/>
      <c r="U6" s="1532"/>
      <c r="V6" s="1533"/>
      <c r="W6" s="18" t="s">
        <v>81</v>
      </c>
      <c r="X6" s="1532" t="s">
        <v>805</v>
      </c>
      <c r="Y6" s="1532"/>
      <c r="Z6" s="1533"/>
      <c r="AA6" s="1531" t="s">
        <v>806</v>
      </c>
      <c r="AB6" s="1532"/>
      <c r="AC6" s="1532"/>
      <c r="AD6" s="1532"/>
      <c r="AE6" s="1532"/>
      <c r="AF6" s="1532"/>
      <c r="AG6" s="1532"/>
      <c r="AH6" s="1533"/>
    </row>
    <row r="7" spans="1:34" s="358" customFormat="1" ht="17.100000000000001" customHeight="1">
      <c r="A7" s="270"/>
      <c r="B7" s="140"/>
      <c r="C7" s="140"/>
      <c r="D7" s="747"/>
      <c r="E7" s="748" t="s">
        <v>122</v>
      </c>
      <c r="F7" s="748" t="s">
        <v>807</v>
      </c>
      <c r="G7" s="748" t="s">
        <v>808</v>
      </c>
      <c r="H7" s="748" t="s">
        <v>809</v>
      </c>
      <c r="I7" s="239" t="s">
        <v>810</v>
      </c>
      <c r="J7" s="749">
        <v>4.1900000000000004</v>
      </c>
      <c r="K7" s="239" t="s">
        <v>811</v>
      </c>
      <c r="L7" s="239" t="s">
        <v>812</v>
      </c>
      <c r="M7" s="239" t="s">
        <v>813</v>
      </c>
      <c r="N7" s="270"/>
      <c r="O7" s="487" t="s">
        <v>122</v>
      </c>
      <c r="P7" s="23" t="s">
        <v>814</v>
      </c>
      <c r="Q7" s="1717" t="s">
        <v>815</v>
      </c>
      <c r="R7" s="1623"/>
      <c r="S7" s="1623"/>
      <c r="T7" s="1624"/>
      <c r="U7" s="140" t="s">
        <v>816</v>
      </c>
      <c r="V7" s="750" t="s">
        <v>810</v>
      </c>
      <c r="W7" s="270"/>
      <c r="X7" s="21" t="s">
        <v>817</v>
      </c>
      <c r="Y7" s="1528" t="s">
        <v>818</v>
      </c>
      <c r="Z7" s="239" t="s">
        <v>819</v>
      </c>
      <c r="AA7" s="749" t="s">
        <v>122</v>
      </c>
      <c r="AB7" s="22">
        <v>6.18</v>
      </c>
      <c r="AC7" s="21" t="s">
        <v>820</v>
      </c>
      <c r="AD7" s="751" t="s">
        <v>821</v>
      </c>
      <c r="AE7" s="239" t="s">
        <v>822</v>
      </c>
      <c r="AF7" s="239" t="s">
        <v>823</v>
      </c>
      <c r="AG7" s="239" t="s">
        <v>824</v>
      </c>
      <c r="AH7" s="239" t="s">
        <v>825</v>
      </c>
    </row>
    <row r="8" spans="1:34" s="358" customFormat="1" ht="17.100000000000001" customHeight="1">
      <c r="A8" s="94" t="s">
        <v>826</v>
      </c>
      <c r="B8" s="139"/>
      <c r="C8" s="139"/>
      <c r="D8" s="752"/>
      <c r="E8" s="753"/>
      <c r="F8" s="748" t="s">
        <v>827</v>
      </c>
      <c r="G8" s="754" t="s">
        <v>828</v>
      </c>
      <c r="H8" s="755" t="s">
        <v>829</v>
      </c>
      <c r="I8" s="140" t="s">
        <v>830</v>
      </c>
      <c r="J8" s="133" t="s">
        <v>831</v>
      </c>
      <c r="K8" s="140" t="s">
        <v>832</v>
      </c>
      <c r="L8" s="140" t="s">
        <v>833</v>
      </c>
      <c r="M8" s="756" t="s">
        <v>834</v>
      </c>
      <c r="N8" s="94" t="s">
        <v>826</v>
      </c>
      <c r="O8" s="487"/>
      <c r="P8" s="755" t="s">
        <v>835</v>
      </c>
      <c r="Q8" s="239" t="s">
        <v>836</v>
      </c>
      <c r="R8" s="239" t="s">
        <v>837</v>
      </c>
      <c r="S8" s="239" t="s">
        <v>838</v>
      </c>
      <c r="T8" s="757" t="s">
        <v>839</v>
      </c>
      <c r="U8" s="140" t="s">
        <v>840</v>
      </c>
      <c r="V8" s="135" t="s">
        <v>830</v>
      </c>
      <c r="W8" s="94" t="s">
        <v>826</v>
      </c>
      <c r="X8" s="747" t="s">
        <v>831</v>
      </c>
      <c r="Y8" s="1625"/>
      <c r="Z8" s="140" t="s">
        <v>841</v>
      </c>
      <c r="AA8" s="133"/>
      <c r="AB8" s="79" t="s">
        <v>842</v>
      </c>
      <c r="AC8" s="487" t="s">
        <v>843</v>
      </c>
      <c r="AD8" s="755" t="s">
        <v>844</v>
      </c>
      <c r="AE8" s="140" t="s">
        <v>845</v>
      </c>
      <c r="AF8" s="140" t="s">
        <v>846</v>
      </c>
      <c r="AG8" s="140" t="s">
        <v>847</v>
      </c>
      <c r="AH8" s="140" t="s">
        <v>843</v>
      </c>
    </row>
    <row r="9" spans="1:34" s="358" customFormat="1" ht="17.100000000000001" customHeight="1">
      <c r="A9" s="110"/>
      <c r="B9" s="758" t="s">
        <v>848</v>
      </c>
      <c r="C9" s="758" t="s">
        <v>849</v>
      </c>
      <c r="D9" s="759" t="s">
        <v>850</v>
      </c>
      <c r="E9" s="760" t="s">
        <v>851</v>
      </c>
      <c r="F9" s="748"/>
      <c r="G9" s="761"/>
      <c r="H9" s="762" t="s">
        <v>852</v>
      </c>
      <c r="I9" s="756" t="s">
        <v>853</v>
      </c>
      <c r="J9" s="140" t="s">
        <v>854</v>
      </c>
      <c r="K9" s="140"/>
      <c r="L9" s="140"/>
      <c r="M9" s="763"/>
      <c r="N9" s="270"/>
      <c r="O9" s="752" t="s">
        <v>851</v>
      </c>
      <c r="P9" s="748"/>
      <c r="Q9" s="758" t="s">
        <v>855</v>
      </c>
      <c r="R9" s="758" t="s">
        <v>856</v>
      </c>
      <c r="S9" s="758" t="s">
        <v>857</v>
      </c>
      <c r="T9" s="764" t="s">
        <v>858</v>
      </c>
      <c r="U9" s="756" t="s">
        <v>859</v>
      </c>
      <c r="V9" s="277" t="s">
        <v>860</v>
      </c>
      <c r="W9" s="270"/>
      <c r="X9" s="487" t="s">
        <v>854</v>
      </c>
      <c r="Y9" s="1625"/>
      <c r="Z9" s="756" t="s">
        <v>861</v>
      </c>
      <c r="AA9" s="139" t="s">
        <v>851</v>
      </c>
      <c r="AB9" s="79" t="s">
        <v>862</v>
      </c>
      <c r="AC9" s="276"/>
      <c r="AD9" s="748" t="s">
        <v>863</v>
      </c>
      <c r="AE9" s="140" t="s">
        <v>864</v>
      </c>
      <c r="AF9" s="135" t="s">
        <v>865</v>
      </c>
      <c r="AG9" s="140" t="s">
        <v>866</v>
      </c>
      <c r="AH9" s="140"/>
    </row>
    <row r="10" spans="1:34" s="766" customFormat="1" ht="39.950000000000003" customHeight="1">
      <c r="A10" s="765">
        <v>2014</v>
      </c>
      <c r="B10" s="302">
        <v>1663</v>
      </c>
      <c r="C10" s="302"/>
      <c r="D10" s="302"/>
      <c r="E10" s="302">
        <v>780</v>
      </c>
      <c r="F10" s="302" t="s">
        <v>51</v>
      </c>
      <c r="G10" s="302">
        <v>570</v>
      </c>
      <c r="H10" s="302">
        <v>185</v>
      </c>
      <c r="I10" s="302" t="s">
        <v>51</v>
      </c>
      <c r="J10" s="302">
        <v>2</v>
      </c>
      <c r="K10" s="302">
        <v>23</v>
      </c>
      <c r="L10" s="302"/>
      <c r="M10" s="307" t="s">
        <v>51</v>
      </c>
      <c r="N10" s="765">
        <v>2014</v>
      </c>
      <c r="O10" s="302">
        <v>808</v>
      </c>
      <c r="P10" s="302">
        <v>21</v>
      </c>
      <c r="Q10" s="302">
        <v>309</v>
      </c>
      <c r="R10" s="302">
        <v>238</v>
      </c>
      <c r="S10" s="302">
        <v>53</v>
      </c>
      <c r="T10" s="302"/>
      <c r="U10" s="302">
        <v>134</v>
      </c>
      <c r="V10" s="307" t="s">
        <v>1706</v>
      </c>
      <c r="W10" s="765">
        <v>2014</v>
      </c>
      <c r="X10" s="302">
        <v>1</v>
      </c>
      <c r="Y10" s="302">
        <v>52</v>
      </c>
      <c r="Z10" s="302" t="s">
        <v>51</v>
      </c>
      <c r="AA10" s="302">
        <v>75</v>
      </c>
      <c r="AB10" s="302">
        <v>2</v>
      </c>
      <c r="AC10" s="302">
        <v>13</v>
      </c>
      <c r="AD10" s="302">
        <v>47</v>
      </c>
      <c r="AE10" s="302">
        <v>13</v>
      </c>
      <c r="AF10" s="302"/>
      <c r="AG10" s="302"/>
      <c r="AH10" s="307"/>
    </row>
    <row r="11" spans="1:34" s="766" customFormat="1" ht="39.950000000000003" customHeight="1">
      <c r="A11" s="767">
        <v>2015</v>
      </c>
      <c r="B11" s="249">
        <v>1710</v>
      </c>
      <c r="C11" s="249"/>
      <c r="D11" s="249"/>
      <c r="E11" s="249">
        <v>775</v>
      </c>
      <c r="F11" s="249" t="s">
        <v>51</v>
      </c>
      <c r="G11" s="249">
        <v>563</v>
      </c>
      <c r="H11" s="249">
        <v>187</v>
      </c>
      <c r="I11" s="249" t="s">
        <v>51</v>
      </c>
      <c r="J11" s="249">
        <v>2</v>
      </c>
      <c r="K11" s="249">
        <v>23</v>
      </c>
      <c r="L11" s="249"/>
      <c r="M11" s="263" t="s">
        <v>51</v>
      </c>
      <c r="N11" s="767">
        <v>2015</v>
      </c>
      <c r="O11" s="249">
        <v>845</v>
      </c>
      <c r="P11" s="249">
        <v>15</v>
      </c>
      <c r="Q11" s="249">
        <v>326</v>
      </c>
      <c r="R11" s="249">
        <v>260</v>
      </c>
      <c r="S11" s="249">
        <v>48</v>
      </c>
      <c r="T11" s="249"/>
      <c r="U11" s="249">
        <v>144</v>
      </c>
      <c r="V11" s="263" t="s">
        <v>51</v>
      </c>
      <c r="W11" s="767">
        <v>2015</v>
      </c>
      <c r="X11" s="249">
        <v>1</v>
      </c>
      <c r="Y11" s="249">
        <v>51</v>
      </c>
      <c r="Z11" s="249" t="s">
        <v>51</v>
      </c>
      <c r="AA11" s="249">
        <v>90</v>
      </c>
      <c r="AB11" s="249">
        <v>2</v>
      </c>
      <c r="AC11" s="249">
        <v>17</v>
      </c>
      <c r="AD11" s="249">
        <v>65</v>
      </c>
      <c r="AE11" s="249">
        <v>6</v>
      </c>
      <c r="AF11" s="249"/>
      <c r="AG11" s="249"/>
      <c r="AH11" s="263"/>
    </row>
    <row r="12" spans="1:34" s="768" customFormat="1" ht="39.950000000000003" customHeight="1">
      <c r="A12" s="767">
        <v>2016</v>
      </c>
      <c r="B12" s="249">
        <v>1731</v>
      </c>
      <c r="C12" s="249"/>
      <c r="D12" s="249"/>
      <c r="E12" s="249">
        <v>779</v>
      </c>
      <c r="F12" s="249">
        <v>0</v>
      </c>
      <c r="G12" s="249">
        <v>570</v>
      </c>
      <c r="H12" s="249">
        <v>184</v>
      </c>
      <c r="I12" s="249">
        <v>0</v>
      </c>
      <c r="J12" s="249">
        <v>2</v>
      </c>
      <c r="K12" s="249">
        <v>23</v>
      </c>
      <c r="L12" s="249"/>
      <c r="M12" s="263">
        <v>0</v>
      </c>
      <c r="N12" s="767">
        <v>2016</v>
      </c>
      <c r="O12" s="249">
        <v>862</v>
      </c>
      <c r="P12" s="249">
        <v>19</v>
      </c>
      <c r="Q12" s="249">
        <v>327</v>
      </c>
      <c r="R12" s="249">
        <v>269</v>
      </c>
      <c r="S12" s="249">
        <v>42</v>
      </c>
      <c r="T12" s="249"/>
      <c r="U12" s="249">
        <v>152</v>
      </c>
      <c r="V12" s="263">
        <v>0</v>
      </c>
      <c r="W12" s="767">
        <v>2016</v>
      </c>
      <c r="X12" s="249">
        <v>1</v>
      </c>
      <c r="Y12" s="249">
        <v>52</v>
      </c>
      <c r="Z12" s="249">
        <v>0</v>
      </c>
      <c r="AA12" s="249">
        <v>90</v>
      </c>
      <c r="AB12" s="249">
        <v>2</v>
      </c>
      <c r="AC12" s="249">
        <v>17</v>
      </c>
      <c r="AD12" s="249">
        <v>65</v>
      </c>
      <c r="AE12" s="249">
        <v>6</v>
      </c>
      <c r="AF12" s="249"/>
      <c r="AG12" s="249"/>
      <c r="AH12" s="263"/>
    </row>
    <row r="13" spans="1:34" s="768" customFormat="1" ht="39.950000000000003" customHeight="1">
      <c r="A13" s="767">
        <v>2017</v>
      </c>
      <c r="B13" s="249">
        <v>3585</v>
      </c>
      <c r="C13" s="249">
        <v>2935</v>
      </c>
      <c r="D13" s="249">
        <v>650</v>
      </c>
      <c r="E13" s="249">
        <v>1995</v>
      </c>
      <c r="F13" s="249">
        <v>0</v>
      </c>
      <c r="G13" s="249">
        <v>590</v>
      </c>
      <c r="H13" s="249">
        <v>190</v>
      </c>
      <c r="I13" s="249">
        <v>0</v>
      </c>
      <c r="J13" s="249">
        <v>2</v>
      </c>
      <c r="K13" s="249">
        <v>25</v>
      </c>
      <c r="L13" s="249">
        <v>1188</v>
      </c>
      <c r="M13" s="263">
        <v>0</v>
      </c>
      <c r="N13" s="767">
        <v>2017</v>
      </c>
      <c r="O13" s="249">
        <v>909</v>
      </c>
      <c r="P13" s="249">
        <v>20</v>
      </c>
      <c r="Q13" s="249">
        <v>334</v>
      </c>
      <c r="R13" s="249">
        <v>286</v>
      </c>
      <c r="S13" s="249">
        <v>45</v>
      </c>
      <c r="T13" s="249"/>
      <c r="U13" s="249">
        <v>166</v>
      </c>
      <c r="V13" s="263">
        <v>0</v>
      </c>
      <c r="W13" s="767">
        <v>2017</v>
      </c>
      <c r="X13" s="249">
        <v>1</v>
      </c>
      <c r="Y13" s="249">
        <v>57</v>
      </c>
      <c r="Z13" s="249">
        <v>0</v>
      </c>
      <c r="AA13" s="249">
        <v>681</v>
      </c>
      <c r="AB13" s="249">
        <v>2</v>
      </c>
      <c r="AC13" s="249">
        <v>18</v>
      </c>
      <c r="AD13" s="249">
        <v>75</v>
      </c>
      <c r="AE13" s="249">
        <v>18</v>
      </c>
      <c r="AF13" s="249">
        <v>271</v>
      </c>
      <c r="AG13" s="249">
        <v>280</v>
      </c>
      <c r="AH13" s="263">
        <v>17</v>
      </c>
    </row>
    <row r="14" spans="1:34" s="768" customFormat="1" ht="39.950000000000003" customHeight="1">
      <c r="A14" s="767">
        <v>2018</v>
      </c>
      <c r="B14" s="249">
        <f>SUM(E14,O14,AA14)</f>
        <v>3608</v>
      </c>
      <c r="C14" s="249">
        <v>2945</v>
      </c>
      <c r="D14" s="249">
        <v>663</v>
      </c>
      <c r="E14" s="249">
        <f>SUM(F14:M14)</f>
        <v>1961</v>
      </c>
      <c r="F14" s="249" t="s">
        <v>867</v>
      </c>
      <c r="G14" s="249">
        <v>597</v>
      </c>
      <c r="H14" s="249">
        <v>188</v>
      </c>
      <c r="I14" s="249" t="s">
        <v>867</v>
      </c>
      <c r="J14" s="249">
        <v>2</v>
      </c>
      <c r="K14" s="249">
        <v>25</v>
      </c>
      <c r="L14" s="249">
        <v>1149</v>
      </c>
      <c r="M14" s="263"/>
      <c r="N14" s="767">
        <v>2018</v>
      </c>
      <c r="O14" s="249">
        <f>SUM(P14:V14,X14:Z14)</f>
        <v>935</v>
      </c>
      <c r="P14" s="249">
        <v>21</v>
      </c>
      <c r="Q14" s="249">
        <v>330</v>
      </c>
      <c r="R14" s="249">
        <v>309</v>
      </c>
      <c r="S14" s="249">
        <v>39</v>
      </c>
      <c r="T14" s="249"/>
      <c r="U14" s="249">
        <v>177</v>
      </c>
      <c r="V14" s="263" t="s">
        <v>867</v>
      </c>
      <c r="W14" s="767">
        <v>2018</v>
      </c>
      <c r="X14" s="249">
        <v>1</v>
      </c>
      <c r="Y14" s="249">
        <v>58</v>
      </c>
      <c r="Z14" s="249">
        <v>0</v>
      </c>
      <c r="AA14" s="249">
        <f>SUM(AB14:AH14)</f>
        <v>712</v>
      </c>
      <c r="AB14" s="249">
        <v>2</v>
      </c>
      <c r="AC14" s="249">
        <v>18</v>
      </c>
      <c r="AD14" s="249">
        <v>77</v>
      </c>
      <c r="AE14" s="249">
        <v>18</v>
      </c>
      <c r="AF14" s="249">
        <v>283</v>
      </c>
      <c r="AG14" s="249">
        <v>294</v>
      </c>
      <c r="AH14" s="263">
        <v>20</v>
      </c>
    </row>
    <row r="15" spans="1:34" s="804" customFormat="1" ht="39.950000000000003" customHeight="1">
      <c r="A15" s="802">
        <v>2019</v>
      </c>
      <c r="B15" s="551">
        <v>3610</v>
      </c>
      <c r="C15" s="551">
        <v>2933</v>
      </c>
      <c r="D15" s="551">
        <v>677</v>
      </c>
      <c r="E15" s="551">
        <v>1905</v>
      </c>
      <c r="F15" s="551">
        <v>0</v>
      </c>
      <c r="G15" s="551">
        <v>593</v>
      </c>
      <c r="H15" s="551">
        <v>187</v>
      </c>
      <c r="I15" s="551">
        <v>0</v>
      </c>
      <c r="J15" s="551">
        <v>2</v>
      </c>
      <c r="K15" s="551">
        <v>24</v>
      </c>
      <c r="L15" s="551">
        <v>1099</v>
      </c>
      <c r="M15" s="803">
        <v>0</v>
      </c>
      <c r="N15" s="802">
        <v>2019</v>
      </c>
      <c r="O15" s="551">
        <v>962</v>
      </c>
      <c r="P15" s="551">
        <v>18</v>
      </c>
      <c r="Q15" s="551">
        <v>338</v>
      </c>
      <c r="R15" s="551">
        <v>326</v>
      </c>
      <c r="S15" s="551">
        <v>42</v>
      </c>
      <c r="T15" s="256">
        <v>0</v>
      </c>
      <c r="U15" s="551">
        <v>180</v>
      </c>
      <c r="V15" s="803">
        <v>0</v>
      </c>
      <c r="W15" s="802">
        <v>2019</v>
      </c>
      <c r="X15" s="551">
        <v>1</v>
      </c>
      <c r="Y15" s="551">
        <v>57</v>
      </c>
      <c r="Z15" s="551">
        <v>0</v>
      </c>
      <c r="AA15" s="551">
        <v>743</v>
      </c>
      <c r="AB15" s="551">
        <v>2</v>
      </c>
      <c r="AC15" s="551">
        <v>19</v>
      </c>
      <c r="AD15" s="551">
        <v>79</v>
      </c>
      <c r="AE15" s="551">
        <v>16</v>
      </c>
      <c r="AF15" s="551">
        <v>291</v>
      </c>
      <c r="AG15" s="551">
        <v>315</v>
      </c>
      <c r="AH15" s="803">
        <v>21</v>
      </c>
    </row>
    <row r="16" spans="1:34" s="773" customFormat="1" ht="20.25" customHeight="1">
      <c r="A16" s="769" t="s">
        <v>868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"/>
      <c r="N16" s="769" t="s">
        <v>868</v>
      </c>
      <c r="O16" s="77"/>
      <c r="P16" s="77"/>
      <c r="Q16" s="77"/>
      <c r="R16" s="77"/>
      <c r="S16" s="77"/>
      <c r="T16" s="77"/>
      <c r="U16" s="77"/>
      <c r="V16" s="77"/>
      <c r="W16" s="769" t="s">
        <v>868</v>
      </c>
      <c r="X16" s="77"/>
      <c r="Y16" s="77"/>
      <c r="Z16" s="77"/>
      <c r="AA16" s="77"/>
      <c r="AB16" s="77"/>
      <c r="AC16" s="77"/>
      <c r="AD16" s="77"/>
      <c r="AE16" s="77"/>
      <c r="AF16" s="770"/>
      <c r="AG16" s="771"/>
      <c r="AH16" s="772"/>
    </row>
    <row r="17" spans="1:34" s="773" customFormat="1" ht="37.5" customHeight="1">
      <c r="A17" s="1829" t="s">
        <v>869</v>
      </c>
      <c r="B17" s="1830"/>
      <c r="C17" s="1830"/>
      <c r="D17" s="1830"/>
      <c r="E17" s="1830"/>
      <c r="F17" s="1830"/>
      <c r="G17" s="1830"/>
      <c r="H17" s="1830"/>
      <c r="I17" s="1830"/>
      <c r="J17" s="1830"/>
      <c r="K17" s="1830"/>
      <c r="L17" s="1830"/>
      <c r="M17" s="1830"/>
      <c r="N17" s="1829" t="s">
        <v>869</v>
      </c>
      <c r="O17" s="1829"/>
      <c r="P17" s="1829"/>
      <c r="Q17" s="1829"/>
      <c r="R17" s="1829"/>
      <c r="S17" s="1829"/>
      <c r="T17" s="1829"/>
      <c r="U17" s="1829"/>
      <c r="V17" s="1829"/>
      <c r="W17" s="1829" t="s">
        <v>869</v>
      </c>
      <c r="X17" s="1829"/>
      <c r="Y17" s="1829"/>
      <c r="Z17" s="1829"/>
      <c r="AA17" s="1829"/>
      <c r="AB17" s="1829"/>
      <c r="AC17" s="1829"/>
      <c r="AD17" s="1829"/>
      <c r="AE17" s="1829"/>
      <c r="AF17" s="1829"/>
      <c r="AG17" s="1829"/>
      <c r="AH17" s="1829"/>
    </row>
    <row r="18" spans="1:34" s="537" customFormat="1" ht="25.5" customHeight="1">
      <c r="A18" s="1829" t="s">
        <v>870</v>
      </c>
      <c r="B18" s="1830"/>
      <c r="C18" s="1830"/>
      <c r="D18" s="1830"/>
      <c r="E18" s="1830"/>
      <c r="F18" s="1830"/>
      <c r="G18" s="1830"/>
      <c r="H18" s="1830"/>
      <c r="I18" s="1830"/>
      <c r="J18" s="1830"/>
      <c r="K18" s="1830"/>
      <c r="L18" s="1830"/>
      <c r="M18" s="1830"/>
      <c r="N18" s="1829" t="s">
        <v>871</v>
      </c>
      <c r="O18" s="1830"/>
      <c r="P18" s="1830"/>
      <c r="Q18" s="1830"/>
      <c r="R18" s="1830"/>
      <c r="S18" s="1830"/>
      <c r="T18" s="1830"/>
      <c r="U18" s="1830"/>
      <c r="V18" s="1830"/>
      <c r="W18" s="1829" t="s">
        <v>871</v>
      </c>
      <c r="X18" s="1830"/>
      <c r="Y18" s="1830"/>
      <c r="Z18" s="1830"/>
      <c r="AA18" s="1830"/>
      <c r="AB18" s="1830"/>
      <c r="AC18" s="1830"/>
      <c r="AD18" s="1830"/>
      <c r="AE18" s="1830"/>
      <c r="AF18" s="1830"/>
      <c r="AG18" s="1830"/>
      <c r="AH18" s="1830"/>
    </row>
    <row r="19" spans="1:34" s="537" customFormat="1" ht="15.95" customHeight="1">
      <c r="A19" s="769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"/>
      <c r="N19" s="1827"/>
      <c r="O19" s="1827"/>
      <c r="P19" s="1827"/>
      <c r="Q19" s="1827"/>
      <c r="R19" s="1827"/>
      <c r="S19" s="1827"/>
      <c r="T19" s="1827"/>
      <c r="U19" s="1827"/>
      <c r="V19" s="1827"/>
      <c r="W19" s="769"/>
      <c r="X19" s="77"/>
      <c r="Y19" s="77"/>
      <c r="Z19" s="77"/>
      <c r="AA19" s="77"/>
      <c r="AB19" s="77"/>
      <c r="AC19" s="77"/>
      <c r="AD19" s="77"/>
      <c r="AE19" s="496"/>
      <c r="AF19" s="774"/>
      <c r="AG19" s="771"/>
      <c r="AH19" s="772"/>
    </row>
    <row r="20" spans="1:34" ht="12" customHeight="1">
      <c r="A20" s="775" t="s">
        <v>872</v>
      </c>
      <c r="B20" s="583"/>
      <c r="C20" s="583"/>
      <c r="D20" s="583"/>
      <c r="E20" s="583"/>
      <c r="F20" s="583"/>
      <c r="G20" s="583"/>
      <c r="H20" s="583"/>
      <c r="I20" s="583"/>
      <c r="J20" s="15"/>
      <c r="K20" s="15"/>
      <c r="L20" s="15"/>
      <c r="M20" s="15"/>
      <c r="N20" s="1828" t="s">
        <v>872</v>
      </c>
      <c r="O20" s="1828"/>
      <c r="P20" s="1828"/>
      <c r="Q20" s="15"/>
      <c r="R20" s="15"/>
      <c r="S20" s="15"/>
      <c r="T20" s="15"/>
      <c r="U20" s="15"/>
      <c r="V20" s="15"/>
      <c r="W20" s="1828" t="s">
        <v>872</v>
      </c>
      <c r="X20" s="1828"/>
      <c r="Y20" s="1828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14.25" customHeight="1"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</row>
    <row r="22" spans="1:34" ht="14.25" customHeight="1"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</row>
    <row r="23" spans="1:34" ht="14.25" customHeight="1"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</row>
    <row r="24" spans="1:34" ht="14.25" customHeight="1"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</row>
    <row r="25" spans="1:34" ht="14.25" customHeight="1"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</row>
    <row r="26" spans="1:34" ht="14.25" customHeight="1"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</row>
    <row r="27" spans="1:34" ht="14.25" customHeight="1"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</row>
    <row r="28" spans="1:34" ht="14.25" customHeight="1"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</row>
    <row r="29" spans="1:34" ht="14.25" customHeight="1"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</row>
    <row r="30" spans="1:34" ht="14.25" customHeight="1"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</row>
    <row r="31" spans="1:34" ht="14.25" customHeight="1"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</row>
    <row r="32" spans="1:34" ht="14.25" customHeight="1"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</row>
    <row r="33" spans="15:27" ht="14.25" customHeight="1"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</row>
    <row r="34" spans="15:27" ht="14.25" customHeight="1"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</row>
    <row r="35" spans="15:27" ht="14.25" customHeight="1"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</row>
    <row r="36" spans="15:27" ht="14.25" customHeight="1"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</row>
    <row r="37" spans="15:27" ht="14.25" customHeight="1"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</row>
    <row r="38" spans="15:27" ht="14.25" customHeight="1"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</row>
    <row r="39" spans="15:27" ht="14.25" customHeight="1"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</row>
    <row r="40" spans="15:27" ht="14.25" customHeight="1"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</row>
  </sheetData>
  <mergeCells count="29">
    <mergeCell ref="N19:V19"/>
    <mergeCell ref="N20:P20"/>
    <mergeCell ref="W20:Y20"/>
    <mergeCell ref="A17:M17"/>
    <mergeCell ref="N17:V17"/>
    <mergeCell ref="W17:AH17"/>
    <mergeCell ref="A18:M18"/>
    <mergeCell ref="N18:V18"/>
    <mergeCell ref="W18:AH18"/>
    <mergeCell ref="E6:M6"/>
    <mergeCell ref="O6:V6"/>
    <mergeCell ref="X6:Z6"/>
    <mergeCell ref="AA6:AH6"/>
    <mergeCell ref="Q7:T7"/>
    <mergeCell ref="Y7:Y9"/>
    <mergeCell ref="A4:M4"/>
    <mergeCell ref="N4:V4"/>
    <mergeCell ref="W4:AH4"/>
    <mergeCell ref="E5:J5"/>
    <mergeCell ref="K5:M5"/>
    <mergeCell ref="U5:V5"/>
    <mergeCell ref="AC5:AE5"/>
    <mergeCell ref="AG5:AH5"/>
    <mergeCell ref="A2:M2"/>
    <mergeCell ref="N2:V2"/>
    <mergeCell ref="W2:AE2"/>
    <mergeCell ref="A3:M3"/>
    <mergeCell ref="N3:V3"/>
    <mergeCell ref="W3:AH3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  <colBreaks count="2" manualBreakCount="2">
    <brk id="13" max="19" man="1"/>
    <brk id="22" max="1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85" zoomScaleSheetLayoutView="85" workbookViewId="0">
      <selection activeCell="A3" sqref="A3:M3"/>
    </sheetView>
  </sheetViews>
  <sheetFormatPr defaultColWidth="9" defaultRowHeight="14.25"/>
  <cols>
    <col min="1" max="1" width="9.625" customWidth="1"/>
    <col min="2" max="2" width="6.375" customWidth="1"/>
    <col min="3" max="7" width="6.625" customWidth="1"/>
    <col min="8" max="9" width="6" style="355" customWidth="1"/>
    <col min="10" max="10" width="6.625" style="355" customWidth="1"/>
    <col min="11" max="11" width="5.875" style="355" customWidth="1"/>
    <col min="12" max="12" width="5.75" style="355" customWidth="1"/>
    <col min="13" max="13" width="6.375" style="355" customWidth="1"/>
    <col min="14" max="16384" width="9" style="355"/>
  </cols>
  <sheetData>
    <row r="1" spans="1:13" ht="5.0999999999999996" customHeight="1"/>
    <row r="2" spans="1:13" ht="15.75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</row>
    <row r="3" spans="1:13" s="356" customFormat="1" ht="23.25" customHeight="1">
      <c r="A3" s="1400" t="s">
        <v>873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</row>
    <row r="4" spans="1:13" s="356" customFormat="1" ht="20.100000000000001" customHeight="1">
      <c r="A4" s="1388" t="s">
        <v>874</v>
      </c>
      <c r="B4" s="1388"/>
      <c r="C4" s="1388"/>
      <c r="D4" s="1388"/>
      <c r="E4" s="1388"/>
      <c r="F4" s="1388"/>
      <c r="G4" s="1388"/>
      <c r="H4" s="1388"/>
      <c r="I4" s="1388"/>
      <c r="J4" s="1388"/>
      <c r="K4" s="1388"/>
      <c r="L4" s="1388"/>
      <c r="M4" s="1388"/>
    </row>
    <row r="5" spans="1:13" s="358" customFormat="1" ht="20.100000000000001" customHeight="1">
      <c r="A5" s="7" t="s">
        <v>79</v>
      </c>
      <c r="B5" s="1831"/>
      <c r="C5" s="1832"/>
      <c r="D5" s="1832"/>
      <c r="E5" s="1832"/>
      <c r="F5" s="1832"/>
      <c r="G5" s="1832"/>
      <c r="H5" s="1832"/>
      <c r="I5" s="1832"/>
      <c r="J5" s="1832"/>
      <c r="K5" s="1832"/>
      <c r="L5" s="7"/>
      <c r="M5" s="77" t="s">
        <v>875</v>
      </c>
    </row>
    <row r="6" spans="1:13" s="776" customFormat="1" ht="20.100000000000001" customHeight="1">
      <c r="A6" s="474" t="s">
        <v>876</v>
      </c>
      <c r="B6" s="1530" t="s">
        <v>877</v>
      </c>
      <c r="C6" s="1524"/>
      <c r="D6" s="1525"/>
      <c r="E6" s="1530" t="s">
        <v>878</v>
      </c>
      <c r="F6" s="1524"/>
      <c r="G6" s="1525"/>
      <c r="H6" s="1530" t="s">
        <v>879</v>
      </c>
      <c r="I6" s="1524"/>
      <c r="J6" s="1525"/>
      <c r="K6" s="1530" t="s">
        <v>880</v>
      </c>
      <c r="L6" s="1524"/>
      <c r="M6" s="1525"/>
    </row>
    <row r="7" spans="1:13" s="776" customFormat="1" ht="20.100000000000001" customHeight="1">
      <c r="A7" s="522"/>
      <c r="B7" s="1706" t="s">
        <v>881</v>
      </c>
      <c r="C7" s="1710"/>
      <c r="D7" s="1707"/>
      <c r="E7" s="1706" t="s">
        <v>882</v>
      </c>
      <c r="F7" s="1710"/>
      <c r="G7" s="1707"/>
      <c r="H7" s="1706" t="s">
        <v>883</v>
      </c>
      <c r="I7" s="1710"/>
      <c r="J7" s="1707"/>
      <c r="K7" s="1706" t="s">
        <v>884</v>
      </c>
      <c r="L7" s="1710"/>
      <c r="M7" s="1707"/>
    </row>
    <row r="8" spans="1:13" s="358" customFormat="1" ht="17.100000000000001" customHeight="1">
      <c r="A8" s="300"/>
      <c r="B8" s="22" t="s">
        <v>122</v>
      </c>
      <c r="C8" s="749" t="s">
        <v>885</v>
      </c>
      <c r="D8" s="749" t="s">
        <v>886</v>
      </c>
      <c r="E8" s="749" t="s">
        <v>122</v>
      </c>
      <c r="F8" s="749" t="s">
        <v>885</v>
      </c>
      <c r="G8" s="749" t="s">
        <v>886</v>
      </c>
      <c r="H8" s="749" t="s">
        <v>122</v>
      </c>
      <c r="I8" s="749" t="s">
        <v>885</v>
      </c>
      <c r="J8" s="749" t="s">
        <v>886</v>
      </c>
      <c r="K8" s="749" t="s">
        <v>122</v>
      </c>
      <c r="L8" s="749" t="s">
        <v>885</v>
      </c>
      <c r="M8" s="749" t="s">
        <v>886</v>
      </c>
    </row>
    <row r="9" spans="1:13" s="358" customFormat="1" ht="17.100000000000001" customHeight="1">
      <c r="A9" s="777" t="s">
        <v>89</v>
      </c>
      <c r="B9" s="79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s="358" customFormat="1" ht="17.100000000000001" customHeight="1">
      <c r="A10" s="300"/>
      <c r="B10" s="31" t="s">
        <v>90</v>
      </c>
      <c r="C10" s="808" t="s">
        <v>887</v>
      </c>
      <c r="D10" s="808" t="s">
        <v>888</v>
      </c>
      <c r="E10" s="808" t="s">
        <v>90</v>
      </c>
      <c r="F10" s="808" t="s">
        <v>887</v>
      </c>
      <c r="G10" s="808" t="s">
        <v>888</v>
      </c>
      <c r="H10" s="808" t="s">
        <v>90</v>
      </c>
      <c r="I10" s="808" t="s">
        <v>887</v>
      </c>
      <c r="J10" s="808" t="s">
        <v>888</v>
      </c>
      <c r="K10" s="808" t="s">
        <v>90</v>
      </c>
      <c r="L10" s="808" t="s">
        <v>887</v>
      </c>
      <c r="M10" s="809" t="s">
        <v>888</v>
      </c>
    </row>
    <row r="11" spans="1:13" s="782" customFormat="1" ht="101.65" customHeight="1">
      <c r="A11" s="810">
        <v>2014</v>
      </c>
      <c r="B11" s="302">
        <v>693</v>
      </c>
      <c r="C11" s="302">
        <v>508</v>
      </c>
      <c r="D11" s="302">
        <v>185</v>
      </c>
      <c r="E11" s="302">
        <v>39</v>
      </c>
      <c r="F11" s="302">
        <v>39</v>
      </c>
      <c r="G11" s="302" t="s">
        <v>51</v>
      </c>
      <c r="H11" s="302">
        <v>498</v>
      </c>
      <c r="I11" s="302">
        <v>361</v>
      </c>
      <c r="J11" s="302">
        <v>137</v>
      </c>
      <c r="K11" s="302">
        <v>156</v>
      </c>
      <c r="L11" s="302">
        <v>108</v>
      </c>
      <c r="M11" s="307">
        <v>48</v>
      </c>
    </row>
    <row r="12" spans="1:13" s="782" customFormat="1" ht="101.65" customHeight="1">
      <c r="A12" s="811">
        <v>2015</v>
      </c>
      <c r="B12" s="249">
        <v>702</v>
      </c>
      <c r="C12" s="249">
        <v>514</v>
      </c>
      <c r="D12" s="249">
        <v>188</v>
      </c>
      <c r="E12" s="249">
        <v>41</v>
      </c>
      <c r="F12" s="249">
        <v>41</v>
      </c>
      <c r="G12" s="249" t="s">
        <v>51</v>
      </c>
      <c r="H12" s="249">
        <v>507</v>
      </c>
      <c r="I12" s="249">
        <v>368</v>
      </c>
      <c r="J12" s="249">
        <v>139</v>
      </c>
      <c r="K12" s="249">
        <v>154</v>
      </c>
      <c r="L12" s="249">
        <v>105</v>
      </c>
      <c r="M12" s="263">
        <v>49</v>
      </c>
    </row>
    <row r="13" spans="1:13" s="536" customFormat="1" ht="101.65" customHeight="1">
      <c r="A13" s="811">
        <v>2016</v>
      </c>
      <c r="B13" s="249">
        <v>682</v>
      </c>
      <c r="C13" s="249">
        <v>489</v>
      </c>
      <c r="D13" s="249">
        <v>193</v>
      </c>
      <c r="E13" s="249">
        <v>46</v>
      </c>
      <c r="F13" s="249">
        <v>46</v>
      </c>
      <c r="G13" s="249">
        <v>0</v>
      </c>
      <c r="H13" s="249">
        <v>484</v>
      </c>
      <c r="I13" s="249">
        <v>341</v>
      </c>
      <c r="J13" s="249">
        <v>143</v>
      </c>
      <c r="K13" s="249">
        <v>152</v>
      </c>
      <c r="L13" s="249">
        <v>102</v>
      </c>
      <c r="M13" s="263">
        <v>50</v>
      </c>
    </row>
    <row r="14" spans="1:13" s="536" customFormat="1" ht="101.65" customHeight="1">
      <c r="A14" s="811">
        <v>2017</v>
      </c>
      <c r="B14" s="249">
        <v>696</v>
      </c>
      <c r="C14" s="249">
        <v>503</v>
      </c>
      <c r="D14" s="249">
        <v>193</v>
      </c>
      <c r="E14" s="249">
        <v>50</v>
      </c>
      <c r="F14" s="249">
        <v>50</v>
      </c>
      <c r="G14" s="249">
        <v>0</v>
      </c>
      <c r="H14" s="249">
        <v>482</v>
      </c>
      <c r="I14" s="249">
        <v>343</v>
      </c>
      <c r="J14" s="249">
        <v>139</v>
      </c>
      <c r="K14" s="249">
        <v>164</v>
      </c>
      <c r="L14" s="249">
        <v>110</v>
      </c>
      <c r="M14" s="263">
        <v>54</v>
      </c>
    </row>
    <row r="15" spans="1:13" s="536" customFormat="1" ht="101.65" customHeight="1">
      <c r="A15" s="811">
        <v>2018</v>
      </c>
      <c r="B15" s="249">
        <v>470</v>
      </c>
      <c r="C15" s="249">
        <v>357</v>
      </c>
      <c r="D15" s="249">
        <v>113</v>
      </c>
      <c r="E15" s="249">
        <v>59</v>
      </c>
      <c r="F15" s="249">
        <v>59</v>
      </c>
      <c r="G15" s="249">
        <v>0</v>
      </c>
      <c r="H15" s="249">
        <v>300</v>
      </c>
      <c r="I15" s="249">
        <v>224</v>
      </c>
      <c r="J15" s="249">
        <v>76</v>
      </c>
      <c r="K15" s="249">
        <v>111</v>
      </c>
      <c r="L15" s="249">
        <v>74</v>
      </c>
      <c r="M15" s="263">
        <v>37</v>
      </c>
    </row>
    <row r="16" spans="1:13" s="807" customFormat="1" ht="101.65" customHeight="1">
      <c r="A16" s="812">
        <v>2019</v>
      </c>
      <c r="B16" s="805">
        <v>479</v>
      </c>
      <c r="C16" s="805"/>
      <c r="D16" s="805"/>
      <c r="E16" s="805">
        <v>65</v>
      </c>
      <c r="F16" s="805"/>
      <c r="G16" s="805"/>
      <c r="H16" s="805">
        <v>403</v>
      </c>
      <c r="I16" s="805"/>
      <c r="J16" s="805"/>
      <c r="K16" s="805">
        <v>11</v>
      </c>
      <c r="L16" s="805"/>
      <c r="M16" s="806"/>
    </row>
    <row r="17" spans="1:13" ht="34.5" customHeight="1">
      <c r="A17" s="1489" t="s">
        <v>889</v>
      </c>
      <c r="B17" s="1489"/>
      <c r="C17" s="1489"/>
      <c r="D17" s="1489"/>
      <c r="E17" s="1489"/>
      <c r="F17" s="1489"/>
      <c r="G17" s="1489"/>
      <c r="H17" s="1489"/>
      <c r="I17" s="1489"/>
      <c r="J17" s="1489"/>
      <c r="K17" s="1489"/>
      <c r="L17" s="1489"/>
      <c r="M17" s="1489"/>
    </row>
  </sheetData>
  <mergeCells count="13">
    <mergeCell ref="B7:D7"/>
    <mergeCell ref="E7:G7"/>
    <mergeCell ref="H7:J7"/>
    <mergeCell ref="K7:M7"/>
    <mergeCell ref="A17:M17"/>
    <mergeCell ref="A2:M2"/>
    <mergeCell ref="A3:M3"/>
    <mergeCell ref="A4:M4"/>
    <mergeCell ref="B5:K5"/>
    <mergeCell ref="B6:D6"/>
    <mergeCell ref="E6:G6"/>
    <mergeCell ref="H6:J6"/>
    <mergeCell ref="K6:M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SheetLayoutView="100" workbookViewId="0">
      <selection activeCell="B13" sqref="B13:C13"/>
    </sheetView>
  </sheetViews>
  <sheetFormatPr defaultColWidth="9" defaultRowHeight="14.25"/>
  <cols>
    <col min="1" max="1" width="10.625" style="5" customWidth="1"/>
    <col min="2" max="3" width="12.125" style="4" customWidth="1"/>
    <col min="4" max="5" width="12.625" style="4" customWidth="1"/>
    <col min="6" max="6" width="13" style="4" customWidth="1"/>
    <col min="7" max="7" width="12.625" style="4" customWidth="1"/>
    <col min="8" max="16384" width="9" style="5"/>
  </cols>
  <sheetData>
    <row r="1" spans="1:9" ht="5.0999999999999996" customHeight="1">
      <c r="A1" s="75"/>
      <c r="B1" s="76"/>
      <c r="C1" s="76"/>
      <c r="D1" s="76"/>
      <c r="E1" s="76"/>
      <c r="F1" s="76"/>
      <c r="G1" s="76"/>
    </row>
    <row r="2" spans="1:9" ht="50.1" customHeight="1">
      <c r="A2" s="1404"/>
      <c r="B2" s="1404"/>
      <c r="C2" s="1404"/>
      <c r="D2" s="1404"/>
      <c r="E2" s="1404"/>
      <c r="F2" s="1404"/>
      <c r="G2" s="1404"/>
    </row>
    <row r="3" spans="1:9" s="6" customFormat="1" ht="21" customHeight="1">
      <c r="A3" s="1405" t="s">
        <v>77</v>
      </c>
      <c r="B3" s="1405"/>
      <c r="C3" s="1405"/>
      <c r="D3" s="1405"/>
      <c r="E3" s="1405"/>
      <c r="F3" s="1405"/>
      <c r="G3" s="1405"/>
    </row>
    <row r="4" spans="1:9" s="6" customFormat="1" ht="20.100000000000001" customHeight="1">
      <c r="A4" s="1389" t="s">
        <v>78</v>
      </c>
      <c r="B4" s="1389"/>
      <c r="C4" s="1389"/>
      <c r="D4" s="1389"/>
      <c r="E4" s="1389"/>
      <c r="F4" s="1389"/>
      <c r="G4" s="1389"/>
    </row>
    <row r="5" spans="1:9" s="17" customFormat="1" ht="20.100000000000001" customHeight="1">
      <c r="A5" s="7" t="s">
        <v>79</v>
      </c>
      <c r="B5" s="16"/>
      <c r="C5" s="16"/>
      <c r="D5" s="7"/>
      <c r="E5" s="11"/>
      <c r="F5" s="7"/>
      <c r="G5" s="77" t="s">
        <v>80</v>
      </c>
    </row>
    <row r="6" spans="1:9" s="17" customFormat="1" ht="21" customHeight="1">
      <c r="A6" s="18" t="s">
        <v>81</v>
      </c>
      <c r="B6" s="1392" t="s">
        <v>82</v>
      </c>
      <c r="C6" s="1393"/>
      <c r="D6" s="1406" t="s">
        <v>83</v>
      </c>
      <c r="E6" s="1407"/>
      <c r="F6" s="26" t="s">
        <v>84</v>
      </c>
      <c r="G6" s="26" t="s">
        <v>85</v>
      </c>
    </row>
    <row r="7" spans="1:9" s="17" customFormat="1" ht="21" customHeight="1">
      <c r="A7" s="37"/>
      <c r="B7" s="78"/>
      <c r="C7" s="79"/>
      <c r="D7" s="26" t="s">
        <v>86</v>
      </c>
      <c r="E7" s="80" t="s">
        <v>87</v>
      </c>
      <c r="F7" s="36"/>
      <c r="G7" s="39" t="s">
        <v>88</v>
      </c>
    </row>
    <row r="8" spans="1:9" s="17" customFormat="1" ht="21" customHeight="1">
      <c r="A8" s="81" t="s">
        <v>89</v>
      </c>
      <c r="B8" s="1402" t="s">
        <v>90</v>
      </c>
      <c r="C8" s="1403"/>
      <c r="D8" s="44" t="s">
        <v>91</v>
      </c>
      <c r="E8" s="82" t="s">
        <v>92</v>
      </c>
      <c r="F8" s="82" t="s">
        <v>93</v>
      </c>
      <c r="G8" s="82" t="s">
        <v>94</v>
      </c>
    </row>
    <row r="9" spans="1:9" s="85" customFormat="1" ht="42.4" customHeight="1">
      <c r="A9" s="46">
        <v>2014</v>
      </c>
      <c r="B9" s="1410">
        <v>4061</v>
      </c>
      <c r="C9" s="1411"/>
      <c r="D9" s="222">
        <v>471</v>
      </c>
      <c r="E9" s="86">
        <v>0</v>
      </c>
      <c r="F9" s="222">
        <v>102</v>
      </c>
      <c r="G9" s="84">
        <v>102</v>
      </c>
    </row>
    <row r="10" spans="1:9" s="85" customFormat="1" ht="42.4" customHeight="1">
      <c r="A10" s="46">
        <v>2015</v>
      </c>
      <c r="B10" s="1412">
        <v>3988</v>
      </c>
      <c r="C10" s="1413"/>
      <c r="D10" s="83">
        <v>453</v>
      </c>
      <c r="E10" s="86">
        <v>0</v>
      </c>
      <c r="F10" s="83">
        <v>95</v>
      </c>
      <c r="G10" s="84">
        <v>98</v>
      </c>
    </row>
    <row r="11" spans="1:9" s="88" customFormat="1" ht="42.4" customHeight="1">
      <c r="A11" s="87">
        <v>2016</v>
      </c>
      <c r="B11" s="1410">
        <v>4000</v>
      </c>
      <c r="C11" s="1411"/>
      <c r="D11" s="83">
        <v>460</v>
      </c>
      <c r="E11" s="86">
        <v>0</v>
      </c>
      <c r="F11" s="83">
        <v>92</v>
      </c>
      <c r="G11" s="84">
        <v>95</v>
      </c>
      <c r="I11" s="89"/>
    </row>
    <row r="12" spans="1:9" s="88" customFormat="1" ht="42.4" customHeight="1">
      <c r="A12" s="87">
        <v>2017</v>
      </c>
      <c r="B12" s="1410">
        <v>4413</v>
      </c>
      <c r="C12" s="1411"/>
      <c r="D12" s="83">
        <v>485</v>
      </c>
      <c r="E12" s="86">
        <v>0</v>
      </c>
      <c r="F12" s="83">
        <v>122</v>
      </c>
      <c r="G12" s="84">
        <v>112</v>
      </c>
      <c r="I12" s="89"/>
    </row>
    <row r="13" spans="1:9" s="90" customFormat="1" ht="42.4" customHeight="1">
      <c r="A13" s="46">
        <v>2018</v>
      </c>
      <c r="B13" s="1410">
        <v>3974</v>
      </c>
      <c r="C13" s="1411"/>
      <c r="D13" s="83">
        <v>455</v>
      </c>
      <c r="E13" s="86">
        <v>0</v>
      </c>
      <c r="F13" s="83">
        <v>112</v>
      </c>
      <c r="G13" s="84">
        <v>92</v>
      </c>
      <c r="I13" s="91"/>
    </row>
    <row r="14" spans="1:9" s="90" customFormat="1" ht="42.4" customHeight="1">
      <c r="A14" s="329">
        <v>2019</v>
      </c>
      <c r="B14" s="1408">
        <v>4073</v>
      </c>
      <c r="C14" s="1409"/>
      <c r="D14" s="330">
        <v>460</v>
      </c>
      <c r="E14" s="331">
        <v>0</v>
      </c>
      <c r="F14" s="330">
        <v>118</v>
      </c>
      <c r="G14" s="332">
        <v>94</v>
      </c>
      <c r="I14" s="91"/>
    </row>
    <row r="15" spans="1:9" s="92" customFormat="1" ht="21" customHeight="1">
      <c r="A15" s="202" t="s">
        <v>81</v>
      </c>
      <c r="B15" s="36" t="s">
        <v>95</v>
      </c>
      <c r="C15" s="36" t="s">
        <v>96</v>
      </c>
      <c r="D15" s="36" t="s">
        <v>97</v>
      </c>
      <c r="E15" s="36" t="s">
        <v>98</v>
      </c>
      <c r="F15" s="36" t="s">
        <v>99</v>
      </c>
      <c r="G15" s="36" t="s">
        <v>100</v>
      </c>
      <c r="I15" s="93"/>
    </row>
    <row r="16" spans="1:9" s="92" customFormat="1" ht="21" customHeight="1">
      <c r="A16" s="94"/>
      <c r="B16" s="41"/>
      <c r="C16" s="41"/>
      <c r="D16" s="41"/>
      <c r="E16" s="41" t="s">
        <v>101</v>
      </c>
      <c r="F16" s="39" t="s">
        <v>102</v>
      </c>
      <c r="G16" s="41"/>
      <c r="I16" s="93"/>
    </row>
    <row r="17" spans="1:9" s="92" customFormat="1" ht="21" customHeight="1">
      <c r="A17" s="110" t="s">
        <v>89</v>
      </c>
      <c r="B17" s="41" t="s">
        <v>103</v>
      </c>
      <c r="C17" s="41" t="s">
        <v>104</v>
      </c>
      <c r="D17" s="41" t="s">
        <v>105</v>
      </c>
      <c r="E17" s="41" t="s">
        <v>106</v>
      </c>
      <c r="F17" s="41" t="s">
        <v>106</v>
      </c>
      <c r="G17" s="41" t="s">
        <v>107</v>
      </c>
      <c r="I17" s="95"/>
    </row>
    <row r="18" spans="1:9" ht="42.4" customHeight="1">
      <c r="A18" s="207">
        <v>2014</v>
      </c>
      <c r="B18" s="205">
        <v>29</v>
      </c>
      <c r="C18" s="205">
        <v>1429</v>
      </c>
      <c r="D18" s="205">
        <v>1166</v>
      </c>
      <c r="E18" s="205">
        <v>749</v>
      </c>
      <c r="F18" s="205">
        <v>9</v>
      </c>
      <c r="G18" s="206">
        <v>4</v>
      </c>
    </row>
    <row r="19" spans="1:9" ht="42.4" customHeight="1">
      <c r="A19" s="46">
        <v>2015</v>
      </c>
      <c r="B19" s="83">
        <v>31</v>
      </c>
      <c r="C19" s="83">
        <v>1448</v>
      </c>
      <c r="D19" s="83">
        <v>1120</v>
      </c>
      <c r="E19" s="83">
        <v>730</v>
      </c>
      <c r="F19" s="83">
        <v>11</v>
      </c>
      <c r="G19" s="84">
        <v>2</v>
      </c>
    </row>
    <row r="20" spans="1:9" s="96" customFormat="1" ht="42.4" customHeight="1">
      <c r="A20" s="46">
        <v>2016</v>
      </c>
      <c r="B20" s="83">
        <v>30</v>
      </c>
      <c r="C20" s="83">
        <v>1450</v>
      </c>
      <c r="D20" s="83">
        <v>1130</v>
      </c>
      <c r="E20" s="83">
        <v>730</v>
      </c>
      <c r="F20" s="83">
        <v>11</v>
      </c>
      <c r="G20" s="84">
        <v>2</v>
      </c>
    </row>
    <row r="21" spans="1:9" s="96" customFormat="1" ht="42.4" customHeight="1">
      <c r="A21" s="46">
        <v>2017</v>
      </c>
      <c r="B21" s="83">
        <v>30</v>
      </c>
      <c r="C21" s="83">
        <v>1567</v>
      </c>
      <c r="D21" s="83">
        <v>1223</v>
      </c>
      <c r="E21" s="83">
        <v>855</v>
      </c>
      <c r="F21" s="83">
        <v>18</v>
      </c>
      <c r="G21" s="84">
        <v>1</v>
      </c>
    </row>
    <row r="22" spans="1:9" s="96" customFormat="1" ht="42.4" customHeight="1">
      <c r="A22" s="46">
        <v>2018</v>
      </c>
      <c r="B22" s="83">
        <v>28</v>
      </c>
      <c r="C22" s="83">
        <v>1416</v>
      </c>
      <c r="D22" s="83">
        <v>1088</v>
      </c>
      <c r="E22" s="83">
        <v>770</v>
      </c>
      <c r="F22" s="83">
        <v>12</v>
      </c>
      <c r="G22" s="84">
        <v>1</v>
      </c>
    </row>
    <row r="23" spans="1:9" s="96" customFormat="1" ht="42.4" customHeight="1">
      <c r="A23" s="329">
        <v>2019</v>
      </c>
      <c r="B23" s="330">
        <v>28</v>
      </c>
      <c r="C23" s="330">
        <v>1461</v>
      </c>
      <c r="D23" s="330">
        <v>1093</v>
      </c>
      <c r="E23" s="330">
        <v>803</v>
      </c>
      <c r="F23" s="330">
        <v>13</v>
      </c>
      <c r="G23" s="332">
        <v>3</v>
      </c>
    </row>
    <row r="24" spans="1:9" s="99" customFormat="1" ht="15" customHeight="1">
      <c r="A24" s="97" t="s">
        <v>108</v>
      </c>
      <c r="B24" s="98"/>
      <c r="C24" s="98"/>
      <c r="D24" s="98"/>
      <c r="E24" s="98"/>
      <c r="F24" s="98"/>
      <c r="G24" s="98"/>
    </row>
    <row r="25" spans="1:9" s="64" customFormat="1" ht="15" customHeight="1">
      <c r="A25" s="63" t="s">
        <v>109</v>
      </c>
      <c r="B25" s="100"/>
      <c r="C25" s="100"/>
      <c r="D25" s="100"/>
      <c r="E25" s="100"/>
      <c r="F25" s="100"/>
      <c r="G25" s="100"/>
    </row>
  </sheetData>
  <mergeCells count="12">
    <mergeCell ref="B14:C14"/>
    <mergeCell ref="B9:C9"/>
    <mergeCell ref="B10:C10"/>
    <mergeCell ref="B11:C11"/>
    <mergeCell ref="B12:C12"/>
    <mergeCell ref="B13:C13"/>
    <mergeCell ref="B8:C8"/>
    <mergeCell ref="A2:G2"/>
    <mergeCell ref="A3:G3"/>
    <mergeCell ref="A4:G4"/>
    <mergeCell ref="B6:C6"/>
    <mergeCell ref="D6:E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view="pageBreakPreview" zoomScale="85" zoomScaleNormal="55" zoomScaleSheetLayoutView="85" workbookViewId="0">
      <selection activeCell="A3" sqref="A3:Q3"/>
    </sheetView>
  </sheetViews>
  <sheetFormatPr defaultColWidth="9" defaultRowHeight="14.25"/>
  <cols>
    <col min="1" max="1" width="7.75" customWidth="1"/>
    <col min="2" max="4" width="4.875" style="355" customWidth="1"/>
    <col min="5" max="5" width="5.5" style="355" customWidth="1"/>
    <col min="6" max="6" width="4.25" style="355" customWidth="1"/>
    <col min="7" max="7" width="4.875" style="355" customWidth="1"/>
    <col min="8" max="8" width="4.875" customWidth="1"/>
    <col min="9" max="9" width="5.25" style="355" customWidth="1"/>
    <col min="10" max="10" width="4.375" style="355" customWidth="1"/>
    <col min="11" max="12" width="4.875" style="355" customWidth="1"/>
    <col min="13" max="13" width="5.5" style="355" customWidth="1"/>
    <col min="14" max="14" width="3.75" style="355" customWidth="1"/>
    <col min="15" max="16" width="4.875" style="355" customWidth="1"/>
    <col min="17" max="17" width="5.25" style="355" customWidth="1"/>
    <col min="18" max="16384" width="9" style="355"/>
  </cols>
  <sheetData>
    <row r="1" spans="1:17" ht="5.0999999999999996" customHeight="1">
      <c r="A1" s="65"/>
      <c r="B1" s="75"/>
      <c r="C1" s="75"/>
      <c r="D1" s="75"/>
      <c r="E1" s="75"/>
      <c r="F1" s="75"/>
      <c r="G1" s="75"/>
      <c r="H1" s="65"/>
      <c r="I1" s="75"/>
      <c r="J1" s="75"/>
      <c r="K1" s="75"/>
      <c r="L1" s="75"/>
      <c r="M1" s="75"/>
      <c r="N1" s="75"/>
      <c r="O1" s="75"/>
      <c r="P1" s="75"/>
      <c r="Q1" s="75"/>
    </row>
    <row r="2" spans="1:17" ht="50.1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 s="1397"/>
    </row>
    <row r="3" spans="1:17" s="356" customFormat="1" ht="25.5" customHeight="1">
      <c r="A3" s="1400" t="s">
        <v>890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400"/>
      <c r="Q3" s="1400"/>
    </row>
    <row r="4" spans="1:17" s="356" customFormat="1" ht="20.100000000000001" customHeight="1">
      <c r="A4" s="1388" t="s">
        <v>891</v>
      </c>
      <c r="B4" s="1388"/>
      <c r="C4" s="1388"/>
      <c r="D4" s="1388"/>
      <c r="E4" s="1388"/>
      <c r="F4" s="1388"/>
      <c r="G4" s="1388"/>
      <c r="H4" s="1388"/>
      <c r="I4" s="1388"/>
      <c r="J4" s="1388"/>
      <c r="K4" s="1388"/>
      <c r="L4" s="1388"/>
      <c r="M4" s="1388"/>
      <c r="N4" s="1388"/>
      <c r="O4" s="1388"/>
      <c r="P4" s="1388"/>
      <c r="Q4" s="1388"/>
    </row>
    <row r="5" spans="1:17" s="358" customFormat="1" ht="20.100000000000001" customHeight="1">
      <c r="A5" s="7" t="s">
        <v>79</v>
      </c>
      <c r="B5" s="1833"/>
      <c r="C5" s="1833"/>
      <c r="D5" s="1833"/>
      <c r="E5" s="1833"/>
      <c r="F5" s="1833"/>
      <c r="G5" s="1833"/>
      <c r="H5" s="1833"/>
      <c r="I5" s="1833"/>
      <c r="J5" s="1833"/>
      <c r="K5" s="1833"/>
      <c r="L5" s="1833"/>
      <c r="M5" s="1833"/>
      <c r="N5" s="1833"/>
      <c r="O5" s="7"/>
      <c r="P5" s="7"/>
      <c r="Q5" s="77" t="s">
        <v>875</v>
      </c>
    </row>
    <row r="6" spans="1:17" s="358" customFormat="1" ht="32.1" customHeight="1">
      <c r="A6" s="474" t="s">
        <v>876</v>
      </c>
      <c r="B6" s="1687" t="s">
        <v>892</v>
      </c>
      <c r="C6" s="1532"/>
      <c r="D6" s="1532"/>
      <c r="E6" s="1533"/>
      <c r="F6" s="1630" t="s">
        <v>893</v>
      </c>
      <c r="G6" s="1687"/>
      <c r="H6" s="1687"/>
      <c r="I6" s="1631"/>
      <c r="J6" s="1630" t="s">
        <v>894</v>
      </c>
      <c r="K6" s="1532"/>
      <c r="L6" s="1532"/>
      <c r="M6" s="1533"/>
      <c r="N6" s="1630" t="s">
        <v>895</v>
      </c>
      <c r="O6" s="1532"/>
      <c r="P6" s="1532"/>
      <c r="Q6" s="1533"/>
    </row>
    <row r="7" spans="1:17" s="358" customFormat="1" ht="22.5" customHeight="1">
      <c r="A7" s="300"/>
      <c r="B7" s="22" t="s">
        <v>122</v>
      </c>
      <c r="C7" s="749" t="s">
        <v>896</v>
      </c>
      <c r="D7" s="749" t="s">
        <v>897</v>
      </c>
      <c r="E7" s="749" t="s">
        <v>898</v>
      </c>
      <c r="F7" s="749" t="s">
        <v>122</v>
      </c>
      <c r="G7" s="749" t="s">
        <v>896</v>
      </c>
      <c r="H7" s="749" t="s">
        <v>897</v>
      </c>
      <c r="I7" s="749" t="s">
        <v>898</v>
      </c>
      <c r="J7" s="749" t="s">
        <v>122</v>
      </c>
      <c r="K7" s="749" t="s">
        <v>896</v>
      </c>
      <c r="L7" s="749" t="s">
        <v>897</v>
      </c>
      <c r="M7" s="749" t="s">
        <v>898</v>
      </c>
      <c r="N7" s="749" t="s">
        <v>122</v>
      </c>
      <c r="O7" s="749" t="s">
        <v>896</v>
      </c>
      <c r="P7" s="749" t="s">
        <v>897</v>
      </c>
      <c r="Q7" s="239" t="s">
        <v>899</v>
      </c>
    </row>
    <row r="8" spans="1:17" s="358" customFormat="1" ht="22.5" customHeight="1">
      <c r="A8" s="777" t="s">
        <v>89</v>
      </c>
      <c r="B8" s="785"/>
      <c r="C8" s="786"/>
      <c r="D8" s="787"/>
      <c r="E8" s="1517" t="s">
        <v>900</v>
      </c>
      <c r="F8" s="786"/>
      <c r="G8" s="786"/>
      <c r="H8" s="787"/>
      <c r="I8" s="1517" t="s">
        <v>900</v>
      </c>
      <c r="J8" s="786"/>
      <c r="K8" s="786"/>
      <c r="L8" s="787"/>
      <c r="M8" s="1517" t="s">
        <v>900</v>
      </c>
      <c r="N8" s="786"/>
      <c r="O8" s="786"/>
      <c r="P8" s="787"/>
      <c r="Q8" s="1517" t="s">
        <v>900</v>
      </c>
    </row>
    <row r="9" spans="1:17" s="358" customFormat="1" ht="27.95" customHeight="1">
      <c r="A9" s="523"/>
      <c r="B9" s="785" t="s">
        <v>90</v>
      </c>
      <c r="C9" s="786" t="s">
        <v>901</v>
      </c>
      <c r="D9" s="282" t="s">
        <v>902</v>
      </c>
      <c r="E9" s="1517"/>
      <c r="F9" s="786" t="s">
        <v>90</v>
      </c>
      <c r="G9" s="786" t="s">
        <v>901</v>
      </c>
      <c r="H9" s="282" t="s">
        <v>902</v>
      </c>
      <c r="I9" s="1517"/>
      <c r="J9" s="786" t="s">
        <v>90</v>
      </c>
      <c r="K9" s="786" t="s">
        <v>901</v>
      </c>
      <c r="L9" s="282" t="s">
        <v>902</v>
      </c>
      <c r="M9" s="1517"/>
      <c r="N9" s="786" t="s">
        <v>90</v>
      </c>
      <c r="O9" s="786" t="s">
        <v>901</v>
      </c>
      <c r="P9" s="282" t="s">
        <v>902</v>
      </c>
      <c r="Q9" s="1517"/>
    </row>
    <row r="10" spans="1:17" s="790" customFormat="1" ht="97.9" customHeight="1">
      <c r="A10" s="207">
        <v>2014</v>
      </c>
      <c r="B10" s="788">
        <v>182</v>
      </c>
      <c r="C10" s="788">
        <v>44</v>
      </c>
      <c r="D10" s="788">
        <v>55</v>
      </c>
      <c r="E10" s="788">
        <v>83</v>
      </c>
      <c r="F10" s="788">
        <v>12</v>
      </c>
      <c r="G10" s="788">
        <v>1</v>
      </c>
      <c r="H10" s="788">
        <v>1</v>
      </c>
      <c r="I10" s="788">
        <v>10</v>
      </c>
      <c r="J10" s="788">
        <v>2</v>
      </c>
      <c r="K10" s="788" t="s">
        <v>51</v>
      </c>
      <c r="L10" s="788" t="s">
        <v>51</v>
      </c>
      <c r="M10" s="788">
        <v>2</v>
      </c>
      <c r="N10" s="788">
        <v>168</v>
      </c>
      <c r="O10" s="788">
        <v>43</v>
      </c>
      <c r="P10" s="788">
        <v>54</v>
      </c>
      <c r="Q10" s="789">
        <v>71</v>
      </c>
    </row>
    <row r="11" spans="1:17" s="790" customFormat="1" ht="97.9" customHeight="1">
      <c r="A11" s="46">
        <v>2015</v>
      </c>
      <c r="B11" s="791">
        <v>128</v>
      </c>
      <c r="C11" s="791">
        <v>32</v>
      </c>
      <c r="D11" s="791">
        <v>62</v>
      </c>
      <c r="E11" s="791">
        <v>34</v>
      </c>
      <c r="F11" s="791">
        <v>7</v>
      </c>
      <c r="G11" s="791">
        <v>3</v>
      </c>
      <c r="H11" s="791">
        <v>2</v>
      </c>
      <c r="I11" s="791">
        <v>2</v>
      </c>
      <c r="J11" s="791">
        <v>1</v>
      </c>
      <c r="K11" s="791">
        <v>1</v>
      </c>
      <c r="L11" s="791">
        <v>0</v>
      </c>
      <c r="M11" s="791">
        <v>0</v>
      </c>
      <c r="N11" s="791">
        <v>120</v>
      </c>
      <c r="O11" s="791">
        <v>28</v>
      </c>
      <c r="P11" s="791">
        <v>60</v>
      </c>
      <c r="Q11" s="792">
        <v>32</v>
      </c>
    </row>
    <row r="12" spans="1:17" s="536" customFormat="1" ht="97.9" customHeight="1">
      <c r="A12" s="46">
        <v>2016</v>
      </c>
      <c r="B12" s="791">
        <v>112</v>
      </c>
      <c r="C12" s="791">
        <v>26</v>
      </c>
      <c r="D12" s="791">
        <v>61</v>
      </c>
      <c r="E12" s="791">
        <v>25</v>
      </c>
      <c r="F12" s="791">
        <v>10</v>
      </c>
      <c r="G12" s="791">
        <v>4</v>
      </c>
      <c r="H12" s="791">
        <v>4</v>
      </c>
      <c r="I12" s="791">
        <v>2</v>
      </c>
      <c r="J12" s="791">
        <v>0</v>
      </c>
      <c r="K12" s="791">
        <v>0</v>
      </c>
      <c r="L12" s="791">
        <v>0</v>
      </c>
      <c r="M12" s="791">
        <v>0</v>
      </c>
      <c r="N12" s="791">
        <v>116</v>
      </c>
      <c r="O12" s="791">
        <v>22</v>
      </c>
      <c r="P12" s="791">
        <v>57</v>
      </c>
      <c r="Q12" s="792">
        <v>23</v>
      </c>
    </row>
    <row r="13" spans="1:17" s="536" customFormat="1" ht="97.9" customHeight="1">
      <c r="A13" s="46">
        <v>2017</v>
      </c>
      <c r="B13" s="791">
        <v>117</v>
      </c>
      <c r="C13" s="791">
        <v>27</v>
      </c>
      <c r="D13" s="791">
        <v>59</v>
      </c>
      <c r="E13" s="791">
        <v>31</v>
      </c>
      <c r="F13" s="791">
        <v>11</v>
      </c>
      <c r="G13" s="791">
        <v>3</v>
      </c>
      <c r="H13" s="791">
        <v>5</v>
      </c>
      <c r="I13" s="791">
        <v>3</v>
      </c>
      <c r="J13" s="791">
        <v>0</v>
      </c>
      <c r="K13" s="791">
        <v>0</v>
      </c>
      <c r="L13" s="791">
        <v>0</v>
      </c>
      <c r="M13" s="791">
        <v>0</v>
      </c>
      <c r="N13" s="791">
        <v>106</v>
      </c>
      <c r="O13" s="791">
        <v>24</v>
      </c>
      <c r="P13" s="791">
        <v>54</v>
      </c>
      <c r="Q13" s="792">
        <v>28</v>
      </c>
    </row>
    <row r="14" spans="1:17" s="784" customFormat="1" ht="97.9" customHeight="1">
      <c r="A14" s="46">
        <v>2018</v>
      </c>
      <c r="B14" s="791">
        <v>121</v>
      </c>
      <c r="C14" s="791">
        <v>40</v>
      </c>
      <c r="D14" s="791">
        <v>39</v>
      </c>
      <c r="E14" s="791">
        <v>42</v>
      </c>
      <c r="F14" s="791">
        <v>12</v>
      </c>
      <c r="G14" s="791">
        <v>4</v>
      </c>
      <c r="H14" s="791">
        <v>5</v>
      </c>
      <c r="I14" s="791">
        <v>3</v>
      </c>
      <c r="J14" s="791">
        <v>2</v>
      </c>
      <c r="K14" s="791">
        <v>0</v>
      </c>
      <c r="L14" s="791">
        <v>2</v>
      </c>
      <c r="M14" s="791">
        <v>0</v>
      </c>
      <c r="N14" s="791">
        <v>109</v>
      </c>
      <c r="O14" s="791">
        <v>36</v>
      </c>
      <c r="P14" s="791">
        <v>34</v>
      </c>
      <c r="Q14" s="792">
        <v>39</v>
      </c>
    </row>
    <row r="15" spans="1:17" s="807" customFormat="1" ht="97.9" customHeight="1">
      <c r="A15" s="813">
        <v>2019</v>
      </c>
      <c r="B15" s="814">
        <f>C15+D15+E15</f>
        <v>92</v>
      </c>
      <c r="C15" s="814">
        <v>33</v>
      </c>
      <c r="D15" s="814">
        <v>24</v>
      </c>
      <c r="E15" s="814">
        <v>35</v>
      </c>
      <c r="F15" s="814">
        <v>12</v>
      </c>
      <c r="G15" s="814">
        <v>3</v>
      </c>
      <c r="H15" s="814">
        <v>0</v>
      </c>
      <c r="I15" s="814">
        <v>9</v>
      </c>
      <c r="J15" s="814">
        <v>1</v>
      </c>
      <c r="K15" s="814">
        <v>0</v>
      </c>
      <c r="L15" s="814">
        <v>0</v>
      </c>
      <c r="M15" s="814">
        <v>1</v>
      </c>
      <c r="N15" s="814">
        <f>O15+P15+Q15</f>
        <v>79</v>
      </c>
      <c r="O15" s="814">
        <v>30</v>
      </c>
      <c r="P15" s="814">
        <v>24</v>
      </c>
      <c r="Q15" s="815">
        <v>25</v>
      </c>
    </row>
    <row r="16" spans="1:17" ht="17.25" customHeight="1">
      <c r="A16" s="1490" t="s">
        <v>903</v>
      </c>
      <c r="B16" s="1490"/>
      <c r="C16" s="1490"/>
      <c r="D16" s="75"/>
      <c r="E16" s="75"/>
      <c r="F16" s="75"/>
      <c r="G16" s="75"/>
      <c r="H16" s="65"/>
      <c r="I16" s="75"/>
      <c r="J16" s="75"/>
      <c r="K16" s="75"/>
      <c r="L16" s="75"/>
      <c r="M16" s="75"/>
      <c r="N16" s="1621"/>
      <c r="O16" s="1621"/>
      <c r="P16" s="1621"/>
      <c r="Q16" s="1621"/>
    </row>
    <row r="17" spans="1:8" ht="17.25" customHeight="1">
      <c r="A17" s="355"/>
      <c r="H17" s="355"/>
    </row>
    <row r="18" spans="1:8" ht="17.25" customHeight="1">
      <c r="A18" s="355"/>
      <c r="H18" s="355"/>
    </row>
    <row r="19" spans="1:8" ht="17.25" customHeight="1">
      <c r="A19" s="355"/>
      <c r="H19" s="355"/>
    </row>
    <row r="20" spans="1:8" ht="21.95" customHeight="1">
      <c r="A20" s="355"/>
      <c r="H20" s="355"/>
    </row>
  </sheetData>
  <mergeCells count="14">
    <mergeCell ref="E8:E9"/>
    <mergeCell ref="I8:I9"/>
    <mergeCell ref="M8:M9"/>
    <mergeCell ref="Q8:Q9"/>
    <mergeCell ref="A16:C16"/>
    <mergeCell ref="N16:Q16"/>
    <mergeCell ref="A2:Q2"/>
    <mergeCell ref="A3:Q3"/>
    <mergeCell ref="A4:Q4"/>
    <mergeCell ref="B5:N5"/>
    <mergeCell ref="B6:E6"/>
    <mergeCell ref="F6:I6"/>
    <mergeCell ref="J6:M6"/>
    <mergeCell ref="N6:Q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zoomScaleSheetLayoutView="70" workbookViewId="0">
      <selection activeCell="A3" sqref="A3:E3"/>
    </sheetView>
  </sheetViews>
  <sheetFormatPr defaultColWidth="9" defaultRowHeight="14.25"/>
  <cols>
    <col min="1" max="1" width="10.625" customWidth="1"/>
    <col min="2" max="2" width="20.75" customWidth="1"/>
    <col min="3" max="5" width="18.625" customWidth="1"/>
    <col min="6" max="16384" width="9" style="355"/>
  </cols>
  <sheetData>
    <row r="1" spans="1:5" ht="5.0999999999999996" customHeight="1"/>
    <row r="2" spans="1:5" ht="50.1" customHeight="1">
      <c r="A2" s="1397"/>
      <c r="B2" s="1397"/>
      <c r="C2" s="1397"/>
      <c r="D2" s="1397"/>
      <c r="E2" s="1397"/>
    </row>
    <row r="3" spans="1:5" s="356" customFormat="1" ht="21" customHeight="1">
      <c r="A3" s="1400" t="s">
        <v>904</v>
      </c>
      <c r="B3" s="1400"/>
      <c r="C3" s="1400"/>
      <c r="D3" s="1400"/>
      <c r="E3" s="1400"/>
    </row>
    <row r="4" spans="1:5" s="356" customFormat="1" ht="20.100000000000001" customHeight="1">
      <c r="A4" s="1388" t="s">
        <v>905</v>
      </c>
      <c r="B4" s="1388"/>
      <c r="C4" s="1388"/>
      <c r="D4" s="1388"/>
      <c r="E4" s="1388"/>
    </row>
    <row r="5" spans="1:5" s="358" customFormat="1" ht="20.100000000000001" customHeight="1">
      <c r="A5" s="793" t="s">
        <v>906</v>
      </c>
      <c r="B5" s="1834"/>
      <c r="C5" s="1834"/>
      <c r="D5" s="1603" t="s">
        <v>907</v>
      </c>
      <c r="E5" s="1603"/>
    </row>
    <row r="6" spans="1:5" s="358" customFormat="1" ht="30" customHeight="1">
      <c r="A6" s="18" t="s">
        <v>877</v>
      </c>
      <c r="B6" s="746" t="s">
        <v>908</v>
      </c>
      <c r="C6" s="751" t="s">
        <v>909</v>
      </c>
      <c r="D6" s="239" t="s">
        <v>910</v>
      </c>
      <c r="E6" s="751" t="s">
        <v>911</v>
      </c>
    </row>
    <row r="7" spans="1:5" s="358" customFormat="1" ht="51.75" customHeight="1">
      <c r="A7" s="270"/>
      <c r="B7" s="138" t="s">
        <v>912</v>
      </c>
      <c r="C7" s="139" t="s">
        <v>913</v>
      </c>
      <c r="D7" s="139" t="s">
        <v>914</v>
      </c>
      <c r="E7" s="139" t="s">
        <v>915</v>
      </c>
    </row>
    <row r="8" spans="1:5" s="458" customFormat="1" ht="102" customHeight="1">
      <c r="A8" s="794">
        <v>2014</v>
      </c>
      <c r="B8" s="795">
        <v>1344</v>
      </c>
      <c r="C8" s="795">
        <v>428</v>
      </c>
      <c r="D8" s="796">
        <v>913</v>
      </c>
      <c r="E8" s="797">
        <v>3</v>
      </c>
    </row>
    <row r="9" spans="1:5" s="458" customFormat="1" ht="102" customHeight="1">
      <c r="A9" s="368">
        <v>2015</v>
      </c>
      <c r="B9" s="798">
        <v>1267</v>
      </c>
      <c r="C9" s="798">
        <v>384</v>
      </c>
      <c r="D9" s="799">
        <v>881</v>
      </c>
      <c r="E9" s="800">
        <v>2</v>
      </c>
    </row>
    <row r="10" spans="1:5" s="458" customFormat="1" ht="102" customHeight="1">
      <c r="A10" s="368">
        <v>2016</v>
      </c>
      <c r="B10" s="798">
        <v>708</v>
      </c>
      <c r="C10" s="798">
        <v>257</v>
      </c>
      <c r="D10" s="799">
        <v>450</v>
      </c>
      <c r="E10" s="800">
        <v>1</v>
      </c>
    </row>
    <row r="11" spans="1:5" s="458" customFormat="1" ht="102" customHeight="1">
      <c r="A11" s="368">
        <v>2017</v>
      </c>
      <c r="B11" s="798">
        <v>1162</v>
      </c>
      <c r="C11" s="798">
        <v>294</v>
      </c>
      <c r="D11" s="799">
        <v>867</v>
      </c>
      <c r="E11" s="800">
        <v>1</v>
      </c>
    </row>
    <row r="12" spans="1:5" s="458" customFormat="1" ht="102" customHeight="1">
      <c r="A12" s="368">
        <v>2018</v>
      </c>
      <c r="B12" s="798">
        <f>SUM(C12:E12)</f>
        <v>1149</v>
      </c>
      <c r="C12" s="798">
        <v>266</v>
      </c>
      <c r="D12" s="799">
        <v>881</v>
      </c>
      <c r="E12" s="800">
        <v>2</v>
      </c>
    </row>
    <row r="13" spans="1:5" s="820" customFormat="1" ht="102" customHeight="1">
      <c r="A13" s="816">
        <v>2019</v>
      </c>
      <c r="B13" s="817">
        <v>1099</v>
      </c>
      <c r="C13" s="817">
        <v>225</v>
      </c>
      <c r="D13" s="818">
        <v>869</v>
      </c>
      <c r="E13" s="819">
        <v>5</v>
      </c>
    </row>
    <row r="14" spans="1:5" s="537" customFormat="1" ht="15.95" customHeight="1">
      <c r="A14" s="360" t="s">
        <v>916</v>
      </c>
      <c r="B14" s="801"/>
      <c r="C14" s="801"/>
      <c r="D14" s="801"/>
      <c r="E14" s="801"/>
    </row>
    <row r="15" spans="1:5" ht="14.25" customHeight="1">
      <c r="B15" s="524"/>
    </row>
    <row r="16" spans="1:5" ht="14.25" customHeight="1">
      <c r="B16" s="524"/>
    </row>
    <row r="17" spans="2:2" ht="14.25" customHeight="1">
      <c r="B17" s="524"/>
    </row>
    <row r="18" spans="2:2" ht="14.25" customHeight="1">
      <c r="B18" s="524"/>
    </row>
    <row r="19" spans="2:2" ht="14.25" customHeight="1">
      <c r="B19" s="524"/>
    </row>
    <row r="20" spans="2:2" ht="14.25" customHeight="1">
      <c r="B20" s="524"/>
    </row>
    <row r="21" spans="2:2" ht="14.25" customHeight="1">
      <c r="B21" s="524"/>
    </row>
    <row r="22" spans="2:2" ht="14.25" customHeight="1">
      <c r="B22" s="524"/>
    </row>
    <row r="23" spans="2:2" ht="14.25" customHeight="1">
      <c r="B23" s="524"/>
    </row>
    <row r="24" spans="2:2" ht="14.25" customHeight="1">
      <c r="B24" s="524"/>
    </row>
    <row r="25" spans="2:2" ht="14.25" customHeight="1">
      <c r="B25" s="524"/>
    </row>
    <row r="26" spans="2:2" ht="14.25" customHeight="1">
      <c r="B26" s="524"/>
    </row>
    <row r="27" spans="2:2" ht="14.25" customHeight="1">
      <c r="B27" s="524"/>
    </row>
    <row r="28" spans="2:2" ht="14.25" customHeight="1">
      <c r="B28" s="524"/>
    </row>
    <row r="29" spans="2:2" ht="14.25" customHeight="1">
      <c r="B29" s="524"/>
    </row>
    <row r="30" spans="2:2" ht="14.25" customHeight="1">
      <c r="B30" s="524"/>
    </row>
    <row r="31" spans="2:2" ht="14.25" customHeight="1">
      <c r="B31" s="524"/>
    </row>
    <row r="32" spans="2:2" ht="14.25" customHeight="1">
      <c r="B32" s="524"/>
    </row>
    <row r="33" spans="2:2" ht="14.25" customHeight="1">
      <c r="B33" s="524"/>
    </row>
    <row r="34" spans="2:2" ht="14.25" customHeight="1">
      <c r="B34" s="524"/>
    </row>
    <row r="35" spans="2:2" ht="14.25" customHeight="1">
      <c r="B35" s="524"/>
    </row>
    <row r="36" spans="2:2" ht="14.25" customHeight="1">
      <c r="B36" s="524"/>
    </row>
    <row r="37" spans="2:2" ht="14.25" customHeight="1">
      <c r="B37" s="524"/>
    </row>
    <row r="38" spans="2:2" ht="14.25" customHeight="1">
      <c r="B38" s="524"/>
    </row>
    <row r="39" spans="2:2" ht="14.25" customHeight="1">
      <c r="B39" s="524"/>
    </row>
    <row r="40" spans="2:2" ht="14.25" customHeight="1">
      <c r="B40" s="524"/>
    </row>
    <row r="41" spans="2:2" ht="14.25" customHeight="1">
      <c r="B41" s="524"/>
    </row>
    <row r="42" spans="2:2" ht="14.25" customHeight="1">
      <c r="B42" s="524"/>
    </row>
  </sheetData>
  <mergeCells count="5">
    <mergeCell ref="A2:E2"/>
    <mergeCell ref="A3:E3"/>
    <mergeCell ref="A4:E4"/>
    <mergeCell ref="B5:C5"/>
    <mergeCell ref="D5:E5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7" zoomScale="85" zoomScaleNormal="55" zoomScaleSheetLayoutView="85" workbookViewId="0">
      <selection activeCell="A3" sqref="A3:H3"/>
    </sheetView>
  </sheetViews>
  <sheetFormatPr defaultRowHeight="14.25"/>
  <cols>
    <col min="1" max="3" width="10.625" customWidth="1"/>
    <col min="4" max="4" width="11.125" customWidth="1"/>
    <col min="5" max="7" width="10.625" customWidth="1"/>
    <col min="8" max="8" width="12.5" customWidth="1"/>
    <col min="9" max="256" width="9" style="355"/>
    <col min="257" max="259" width="10.625" style="355" customWidth="1"/>
    <col min="260" max="260" width="11.125" style="355" customWidth="1"/>
    <col min="261" max="263" width="10.625" style="355" customWidth="1"/>
    <col min="264" max="264" width="12.5" style="355" customWidth="1"/>
    <col min="265" max="512" width="9" style="355"/>
    <col min="513" max="515" width="10.625" style="355" customWidth="1"/>
    <col min="516" max="516" width="11.125" style="355" customWidth="1"/>
    <col min="517" max="519" width="10.625" style="355" customWidth="1"/>
    <col min="520" max="520" width="12.5" style="355" customWidth="1"/>
    <col min="521" max="768" width="9" style="355"/>
    <col min="769" max="771" width="10.625" style="355" customWidth="1"/>
    <col min="772" max="772" width="11.125" style="355" customWidth="1"/>
    <col min="773" max="775" width="10.625" style="355" customWidth="1"/>
    <col min="776" max="776" width="12.5" style="355" customWidth="1"/>
    <col min="777" max="1024" width="9" style="355"/>
    <col min="1025" max="1027" width="10.625" style="355" customWidth="1"/>
    <col min="1028" max="1028" width="11.125" style="355" customWidth="1"/>
    <col min="1029" max="1031" width="10.625" style="355" customWidth="1"/>
    <col min="1032" max="1032" width="12.5" style="355" customWidth="1"/>
    <col min="1033" max="1280" width="9" style="355"/>
    <col min="1281" max="1283" width="10.625" style="355" customWidth="1"/>
    <col min="1284" max="1284" width="11.125" style="355" customWidth="1"/>
    <col min="1285" max="1287" width="10.625" style="355" customWidth="1"/>
    <col min="1288" max="1288" width="12.5" style="355" customWidth="1"/>
    <col min="1289" max="1536" width="9" style="355"/>
    <col min="1537" max="1539" width="10.625" style="355" customWidth="1"/>
    <col min="1540" max="1540" width="11.125" style="355" customWidth="1"/>
    <col min="1541" max="1543" width="10.625" style="355" customWidth="1"/>
    <col min="1544" max="1544" width="12.5" style="355" customWidth="1"/>
    <col min="1545" max="1792" width="9" style="355"/>
    <col min="1793" max="1795" width="10.625" style="355" customWidth="1"/>
    <col min="1796" max="1796" width="11.125" style="355" customWidth="1"/>
    <col min="1797" max="1799" width="10.625" style="355" customWidth="1"/>
    <col min="1800" max="1800" width="12.5" style="355" customWidth="1"/>
    <col min="1801" max="2048" width="9" style="355"/>
    <col min="2049" max="2051" width="10.625" style="355" customWidth="1"/>
    <col min="2052" max="2052" width="11.125" style="355" customWidth="1"/>
    <col min="2053" max="2055" width="10.625" style="355" customWidth="1"/>
    <col min="2056" max="2056" width="12.5" style="355" customWidth="1"/>
    <col min="2057" max="2304" width="9" style="355"/>
    <col min="2305" max="2307" width="10.625" style="355" customWidth="1"/>
    <col min="2308" max="2308" width="11.125" style="355" customWidth="1"/>
    <col min="2309" max="2311" width="10.625" style="355" customWidth="1"/>
    <col min="2312" max="2312" width="12.5" style="355" customWidth="1"/>
    <col min="2313" max="2560" width="9" style="355"/>
    <col min="2561" max="2563" width="10.625" style="355" customWidth="1"/>
    <col min="2564" max="2564" width="11.125" style="355" customWidth="1"/>
    <col min="2565" max="2567" width="10.625" style="355" customWidth="1"/>
    <col min="2568" max="2568" width="12.5" style="355" customWidth="1"/>
    <col min="2569" max="2816" width="9" style="355"/>
    <col min="2817" max="2819" width="10.625" style="355" customWidth="1"/>
    <col min="2820" max="2820" width="11.125" style="355" customWidth="1"/>
    <col min="2821" max="2823" width="10.625" style="355" customWidth="1"/>
    <col min="2824" max="2824" width="12.5" style="355" customWidth="1"/>
    <col min="2825" max="3072" width="9" style="355"/>
    <col min="3073" max="3075" width="10.625" style="355" customWidth="1"/>
    <col min="3076" max="3076" width="11.125" style="355" customWidth="1"/>
    <col min="3077" max="3079" width="10.625" style="355" customWidth="1"/>
    <col min="3080" max="3080" width="12.5" style="355" customWidth="1"/>
    <col min="3081" max="3328" width="9" style="355"/>
    <col min="3329" max="3331" width="10.625" style="355" customWidth="1"/>
    <col min="3332" max="3332" width="11.125" style="355" customWidth="1"/>
    <col min="3333" max="3335" width="10.625" style="355" customWidth="1"/>
    <col min="3336" max="3336" width="12.5" style="355" customWidth="1"/>
    <col min="3337" max="3584" width="9" style="355"/>
    <col min="3585" max="3587" width="10.625" style="355" customWidth="1"/>
    <col min="3588" max="3588" width="11.125" style="355" customWidth="1"/>
    <col min="3589" max="3591" width="10.625" style="355" customWidth="1"/>
    <col min="3592" max="3592" width="12.5" style="355" customWidth="1"/>
    <col min="3593" max="3840" width="9" style="355"/>
    <col min="3841" max="3843" width="10.625" style="355" customWidth="1"/>
    <col min="3844" max="3844" width="11.125" style="355" customWidth="1"/>
    <col min="3845" max="3847" width="10.625" style="355" customWidth="1"/>
    <col min="3848" max="3848" width="12.5" style="355" customWidth="1"/>
    <col min="3849" max="4096" width="9" style="355"/>
    <col min="4097" max="4099" width="10.625" style="355" customWidth="1"/>
    <col min="4100" max="4100" width="11.125" style="355" customWidth="1"/>
    <col min="4101" max="4103" width="10.625" style="355" customWidth="1"/>
    <col min="4104" max="4104" width="12.5" style="355" customWidth="1"/>
    <col min="4105" max="4352" width="9" style="355"/>
    <col min="4353" max="4355" width="10.625" style="355" customWidth="1"/>
    <col min="4356" max="4356" width="11.125" style="355" customWidth="1"/>
    <col min="4357" max="4359" width="10.625" style="355" customWidth="1"/>
    <col min="4360" max="4360" width="12.5" style="355" customWidth="1"/>
    <col min="4361" max="4608" width="9" style="355"/>
    <col min="4609" max="4611" width="10.625" style="355" customWidth="1"/>
    <col min="4612" max="4612" width="11.125" style="355" customWidth="1"/>
    <col min="4613" max="4615" width="10.625" style="355" customWidth="1"/>
    <col min="4616" max="4616" width="12.5" style="355" customWidth="1"/>
    <col min="4617" max="4864" width="9" style="355"/>
    <col min="4865" max="4867" width="10.625" style="355" customWidth="1"/>
    <col min="4868" max="4868" width="11.125" style="355" customWidth="1"/>
    <col min="4869" max="4871" width="10.625" style="355" customWidth="1"/>
    <col min="4872" max="4872" width="12.5" style="355" customWidth="1"/>
    <col min="4873" max="5120" width="9" style="355"/>
    <col min="5121" max="5123" width="10.625" style="355" customWidth="1"/>
    <col min="5124" max="5124" width="11.125" style="355" customWidth="1"/>
    <col min="5125" max="5127" width="10.625" style="355" customWidth="1"/>
    <col min="5128" max="5128" width="12.5" style="355" customWidth="1"/>
    <col min="5129" max="5376" width="9" style="355"/>
    <col min="5377" max="5379" width="10.625" style="355" customWidth="1"/>
    <col min="5380" max="5380" width="11.125" style="355" customWidth="1"/>
    <col min="5381" max="5383" width="10.625" style="355" customWidth="1"/>
    <col min="5384" max="5384" width="12.5" style="355" customWidth="1"/>
    <col min="5385" max="5632" width="9" style="355"/>
    <col min="5633" max="5635" width="10.625" style="355" customWidth="1"/>
    <col min="5636" max="5636" width="11.125" style="355" customWidth="1"/>
    <col min="5637" max="5639" width="10.625" style="355" customWidth="1"/>
    <col min="5640" max="5640" width="12.5" style="355" customWidth="1"/>
    <col min="5641" max="5888" width="9" style="355"/>
    <col min="5889" max="5891" width="10.625" style="355" customWidth="1"/>
    <col min="5892" max="5892" width="11.125" style="355" customWidth="1"/>
    <col min="5893" max="5895" width="10.625" style="355" customWidth="1"/>
    <col min="5896" max="5896" width="12.5" style="355" customWidth="1"/>
    <col min="5897" max="6144" width="9" style="355"/>
    <col min="6145" max="6147" width="10.625" style="355" customWidth="1"/>
    <col min="6148" max="6148" width="11.125" style="355" customWidth="1"/>
    <col min="6149" max="6151" width="10.625" style="355" customWidth="1"/>
    <col min="6152" max="6152" width="12.5" style="355" customWidth="1"/>
    <col min="6153" max="6400" width="9" style="355"/>
    <col min="6401" max="6403" width="10.625" style="355" customWidth="1"/>
    <col min="6404" max="6404" width="11.125" style="355" customWidth="1"/>
    <col min="6405" max="6407" width="10.625" style="355" customWidth="1"/>
    <col min="6408" max="6408" width="12.5" style="355" customWidth="1"/>
    <col min="6409" max="6656" width="9" style="355"/>
    <col min="6657" max="6659" width="10.625" style="355" customWidth="1"/>
    <col min="6660" max="6660" width="11.125" style="355" customWidth="1"/>
    <col min="6661" max="6663" width="10.625" style="355" customWidth="1"/>
    <col min="6664" max="6664" width="12.5" style="355" customWidth="1"/>
    <col min="6665" max="6912" width="9" style="355"/>
    <col min="6913" max="6915" width="10.625" style="355" customWidth="1"/>
    <col min="6916" max="6916" width="11.125" style="355" customWidth="1"/>
    <col min="6917" max="6919" width="10.625" style="355" customWidth="1"/>
    <col min="6920" max="6920" width="12.5" style="355" customWidth="1"/>
    <col min="6921" max="7168" width="9" style="355"/>
    <col min="7169" max="7171" width="10.625" style="355" customWidth="1"/>
    <col min="7172" max="7172" width="11.125" style="355" customWidth="1"/>
    <col min="7173" max="7175" width="10.625" style="355" customWidth="1"/>
    <col min="7176" max="7176" width="12.5" style="355" customWidth="1"/>
    <col min="7177" max="7424" width="9" style="355"/>
    <col min="7425" max="7427" width="10.625" style="355" customWidth="1"/>
    <col min="7428" max="7428" width="11.125" style="355" customWidth="1"/>
    <col min="7429" max="7431" width="10.625" style="355" customWidth="1"/>
    <col min="7432" max="7432" width="12.5" style="355" customWidth="1"/>
    <col min="7433" max="7680" width="9" style="355"/>
    <col min="7681" max="7683" width="10.625" style="355" customWidth="1"/>
    <col min="7684" max="7684" width="11.125" style="355" customWidth="1"/>
    <col min="7685" max="7687" width="10.625" style="355" customWidth="1"/>
    <col min="7688" max="7688" width="12.5" style="355" customWidth="1"/>
    <col min="7689" max="7936" width="9" style="355"/>
    <col min="7937" max="7939" width="10.625" style="355" customWidth="1"/>
    <col min="7940" max="7940" width="11.125" style="355" customWidth="1"/>
    <col min="7941" max="7943" width="10.625" style="355" customWidth="1"/>
    <col min="7944" max="7944" width="12.5" style="355" customWidth="1"/>
    <col min="7945" max="8192" width="9" style="355"/>
    <col min="8193" max="8195" width="10.625" style="355" customWidth="1"/>
    <col min="8196" max="8196" width="11.125" style="355" customWidth="1"/>
    <col min="8197" max="8199" width="10.625" style="355" customWidth="1"/>
    <col min="8200" max="8200" width="12.5" style="355" customWidth="1"/>
    <col min="8201" max="8448" width="9" style="355"/>
    <col min="8449" max="8451" width="10.625" style="355" customWidth="1"/>
    <col min="8452" max="8452" width="11.125" style="355" customWidth="1"/>
    <col min="8453" max="8455" width="10.625" style="355" customWidth="1"/>
    <col min="8456" max="8456" width="12.5" style="355" customWidth="1"/>
    <col min="8457" max="8704" width="9" style="355"/>
    <col min="8705" max="8707" width="10.625" style="355" customWidth="1"/>
    <col min="8708" max="8708" width="11.125" style="355" customWidth="1"/>
    <col min="8709" max="8711" width="10.625" style="355" customWidth="1"/>
    <col min="8712" max="8712" width="12.5" style="355" customWidth="1"/>
    <col min="8713" max="8960" width="9" style="355"/>
    <col min="8961" max="8963" width="10.625" style="355" customWidth="1"/>
    <col min="8964" max="8964" width="11.125" style="355" customWidth="1"/>
    <col min="8965" max="8967" width="10.625" style="355" customWidth="1"/>
    <col min="8968" max="8968" width="12.5" style="355" customWidth="1"/>
    <col min="8969" max="9216" width="9" style="355"/>
    <col min="9217" max="9219" width="10.625" style="355" customWidth="1"/>
    <col min="9220" max="9220" width="11.125" style="355" customWidth="1"/>
    <col min="9221" max="9223" width="10.625" style="355" customWidth="1"/>
    <col min="9224" max="9224" width="12.5" style="355" customWidth="1"/>
    <col min="9225" max="9472" width="9" style="355"/>
    <col min="9473" max="9475" width="10.625" style="355" customWidth="1"/>
    <col min="9476" max="9476" width="11.125" style="355" customWidth="1"/>
    <col min="9477" max="9479" width="10.625" style="355" customWidth="1"/>
    <col min="9480" max="9480" width="12.5" style="355" customWidth="1"/>
    <col min="9481" max="9728" width="9" style="355"/>
    <col min="9729" max="9731" width="10.625" style="355" customWidth="1"/>
    <col min="9732" max="9732" width="11.125" style="355" customWidth="1"/>
    <col min="9733" max="9735" width="10.625" style="355" customWidth="1"/>
    <col min="9736" max="9736" width="12.5" style="355" customWidth="1"/>
    <col min="9737" max="9984" width="9" style="355"/>
    <col min="9985" max="9987" width="10.625" style="355" customWidth="1"/>
    <col min="9988" max="9988" width="11.125" style="355" customWidth="1"/>
    <col min="9989" max="9991" width="10.625" style="355" customWidth="1"/>
    <col min="9992" max="9992" width="12.5" style="355" customWidth="1"/>
    <col min="9993" max="10240" width="9" style="355"/>
    <col min="10241" max="10243" width="10.625" style="355" customWidth="1"/>
    <col min="10244" max="10244" width="11.125" style="355" customWidth="1"/>
    <col min="10245" max="10247" width="10.625" style="355" customWidth="1"/>
    <col min="10248" max="10248" width="12.5" style="355" customWidth="1"/>
    <col min="10249" max="10496" width="9" style="355"/>
    <col min="10497" max="10499" width="10.625" style="355" customWidth="1"/>
    <col min="10500" max="10500" width="11.125" style="355" customWidth="1"/>
    <col min="10501" max="10503" width="10.625" style="355" customWidth="1"/>
    <col min="10504" max="10504" width="12.5" style="355" customWidth="1"/>
    <col min="10505" max="10752" width="9" style="355"/>
    <col min="10753" max="10755" width="10.625" style="355" customWidth="1"/>
    <col min="10756" max="10756" width="11.125" style="355" customWidth="1"/>
    <col min="10757" max="10759" width="10.625" style="355" customWidth="1"/>
    <col min="10760" max="10760" width="12.5" style="355" customWidth="1"/>
    <col min="10761" max="11008" width="9" style="355"/>
    <col min="11009" max="11011" width="10.625" style="355" customWidth="1"/>
    <col min="11012" max="11012" width="11.125" style="355" customWidth="1"/>
    <col min="11013" max="11015" width="10.625" style="355" customWidth="1"/>
    <col min="11016" max="11016" width="12.5" style="355" customWidth="1"/>
    <col min="11017" max="11264" width="9" style="355"/>
    <col min="11265" max="11267" width="10.625" style="355" customWidth="1"/>
    <col min="11268" max="11268" width="11.125" style="355" customWidth="1"/>
    <col min="11269" max="11271" width="10.625" style="355" customWidth="1"/>
    <col min="11272" max="11272" width="12.5" style="355" customWidth="1"/>
    <col min="11273" max="11520" width="9" style="355"/>
    <col min="11521" max="11523" width="10.625" style="355" customWidth="1"/>
    <col min="11524" max="11524" width="11.125" style="355" customWidth="1"/>
    <col min="11525" max="11527" width="10.625" style="355" customWidth="1"/>
    <col min="11528" max="11528" width="12.5" style="355" customWidth="1"/>
    <col min="11529" max="11776" width="9" style="355"/>
    <col min="11777" max="11779" width="10.625" style="355" customWidth="1"/>
    <col min="11780" max="11780" width="11.125" style="355" customWidth="1"/>
    <col min="11781" max="11783" width="10.625" style="355" customWidth="1"/>
    <col min="11784" max="11784" width="12.5" style="355" customWidth="1"/>
    <col min="11785" max="12032" width="9" style="355"/>
    <col min="12033" max="12035" width="10.625" style="355" customWidth="1"/>
    <col min="12036" max="12036" width="11.125" style="355" customWidth="1"/>
    <col min="12037" max="12039" width="10.625" style="355" customWidth="1"/>
    <col min="12040" max="12040" width="12.5" style="355" customWidth="1"/>
    <col min="12041" max="12288" width="9" style="355"/>
    <col min="12289" max="12291" width="10.625" style="355" customWidth="1"/>
    <col min="12292" max="12292" width="11.125" style="355" customWidth="1"/>
    <col min="12293" max="12295" width="10.625" style="355" customWidth="1"/>
    <col min="12296" max="12296" width="12.5" style="355" customWidth="1"/>
    <col min="12297" max="12544" width="9" style="355"/>
    <col min="12545" max="12547" width="10.625" style="355" customWidth="1"/>
    <col min="12548" max="12548" width="11.125" style="355" customWidth="1"/>
    <col min="12549" max="12551" width="10.625" style="355" customWidth="1"/>
    <col min="12552" max="12552" width="12.5" style="355" customWidth="1"/>
    <col min="12553" max="12800" width="9" style="355"/>
    <col min="12801" max="12803" width="10.625" style="355" customWidth="1"/>
    <col min="12804" max="12804" width="11.125" style="355" customWidth="1"/>
    <col min="12805" max="12807" width="10.625" style="355" customWidth="1"/>
    <col min="12808" max="12808" width="12.5" style="355" customWidth="1"/>
    <col min="12809" max="13056" width="9" style="355"/>
    <col min="13057" max="13059" width="10.625" style="355" customWidth="1"/>
    <col min="13060" max="13060" width="11.125" style="355" customWidth="1"/>
    <col min="13061" max="13063" width="10.625" style="355" customWidth="1"/>
    <col min="13064" max="13064" width="12.5" style="355" customWidth="1"/>
    <col min="13065" max="13312" width="9" style="355"/>
    <col min="13313" max="13315" width="10.625" style="355" customWidth="1"/>
    <col min="13316" max="13316" width="11.125" style="355" customWidth="1"/>
    <col min="13317" max="13319" width="10.625" style="355" customWidth="1"/>
    <col min="13320" max="13320" width="12.5" style="355" customWidth="1"/>
    <col min="13321" max="13568" width="9" style="355"/>
    <col min="13569" max="13571" width="10.625" style="355" customWidth="1"/>
    <col min="13572" max="13572" width="11.125" style="355" customWidth="1"/>
    <col min="13573" max="13575" width="10.625" style="355" customWidth="1"/>
    <col min="13576" max="13576" width="12.5" style="355" customWidth="1"/>
    <col min="13577" max="13824" width="9" style="355"/>
    <col min="13825" max="13827" width="10.625" style="355" customWidth="1"/>
    <col min="13828" max="13828" width="11.125" style="355" customWidth="1"/>
    <col min="13829" max="13831" width="10.625" style="355" customWidth="1"/>
    <col min="13832" max="13832" width="12.5" style="355" customWidth="1"/>
    <col min="13833" max="14080" width="9" style="355"/>
    <col min="14081" max="14083" width="10.625" style="355" customWidth="1"/>
    <col min="14084" max="14084" width="11.125" style="355" customWidth="1"/>
    <col min="14085" max="14087" width="10.625" style="355" customWidth="1"/>
    <col min="14088" max="14088" width="12.5" style="355" customWidth="1"/>
    <col min="14089" max="14336" width="9" style="355"/>
    <col min="14337" max="14339" width="10.625" style="355" customWidth="1"/>
    <col min="14340" max="14340" width="11.125" style="355" customWidth="1"/>
    <col min="14341" max="14343" width="10.625" style="355" customWidth="1"/>
    <col min="14344" max="14344" width="12.5" style="355" customWidth="1"/>
    <col min="14345" max="14592" width="9" style="355"/>
    <col min="14593" max="14595" width="10.625" style="355" customWidth="1"/>
    <col min="14596" max="14596" width="11.125" style="355" customWidth="1"/>
    <col min="14597" max="14599" width="10.625" style="355" customWidth="1"/>
    <col min="14600" max="14600" width="12.5" style="355" customWidth="1"/>
    <col min="14601" max="14848" width="9" style="355"/>
    <col min="14849" max="14851" width="10.625" style="355" customWidth="1"/>
    <col min="14852" max="14852" width="11.125" style="355" customWidth="1"/>
    <col min="14853" max="14855" width="10.625" style="355" customWidth="1"/>
    <col min="14856" max="14856" width="12.5" style="355" customWidth="1"/>
    <col min="14857" max="15104" width="9" style="355"/>
    <col min="15105" max="15107" width="10.625" style="355" customWidth="1"/>
    <col min="15108" max="15108" width="11.125" style="355" customWidth="1"/>
    <col min="15109" max="15111" width="10.625" style="355" customWidth="1"/>
    <col min="15112" max="15112" width="12.5" style="355" customWidth="1"/>
    <col min="15113" max="15360" width="9" style="355"/>
    <col min="15361" max="15363" width="10.625" style="355" customWidth="1"/>
    <col min="15364" max="15364" width="11.125" style="355" customWidth="1"/>
    <col min="15365" max="15367" width="10.625" style="355" customWidth="1"/>
    <col min="15368" max="15368" width="12.5" style="355" customWidth="1"/>
    <col min="15369" max="15616" width="9" style="355"/>
    <col min="15617" max="15619" width="10.625" style="355" customWidth="1"/>
    <col min="15620" max="15620" width="11.125" style="355" customWidth="1"/>
    <col min="15621" max="15623" width="10.625" style="355" customWidth="1"/>
    <col min="15624" max="15624" width="12.5" style="355" customWidth="1"/>
    <col min="15625" max="15872" width="9" style="355"/>
    <col min="15873" max="15875" width="10.625" style="355" customWidth="1"/>
    <col min="15876" max="15876" width="11.125" style="355" customWidth="1"/>
    <col min="15877" max="15879" width="10.625" style="355" customWidth="1"/>
    <col min="15880" max="15880" width="12.5" style="355" customWidth="1"/>
    <col min="15881" max="16128" width="9" style="355"/>
    <col min="16129" max="16131" width="10.625" style="355" customWidth="1"/>
    <col min="16132" max="16132" width="11.125" style="355" customWidth="1"/>
    <col min="16133" max="16135" width="10.625" style="355" customWidth="1"/>
    <col min="16136" max="16136" width="12.5" style="355" customWidth="1"/>
    <col min="16137" max="16384" width="9" style="355"/>
  </cols>
  <sheetData>
    <row r="1" spans="1:14" ht="5.0999999999999996" customHeight="1">
      <c r="A1" s="65"/>
      <c r="B1" s="65"/>
      <c r="C1" s="65"/>
      <c r="D1" s="65"/>
      <c r="E1" s="65"/>
      <c r="F1" s="65"/>
      <c r="G1" s="65"/>
      <c r="H1" s="65"/>
    </row>
    <row r="2" spans="1:14" ht="12.75" customHeight="1">
      <c r="A2" s="1397"/>
      <c r="B2" s="1397"/>
      <c r="C2" s="1397"/>
      <c r="D2" s="1397"/>
      <c r="E2" s="1397"/>
      <c r="F2" s="1397"/>
      <c r="G2" s="1397"/>
      <c r="H2" s="1397"/>
    </row>
    <row r="3" spans="1:14" s="356" customFormat="1" ht="34.5" customHeight="1">
      <c r="A3" s="1400" t="s">
        <v>917</v>
      </c>
      <c r="B3" s="1400"/>
      <c r="C3" s="1400"/>
      <c r="D3" s="1400"/>
      <c r="E3" s="1400"/>
      <c r="F3" s="1400"/>
      <c r="G3" s="1400"/>
      <c r="H3" s="1400"/>
    </row>
    <row r="4" spans="1:14" s="356" customFormat="1" ht="41.25" customHeight="1">
      <c r="A4" s="1835" t="s">
        <v>918</v>
      </c>
      <c r="B4" s="1836"/>
      <c r="C4" s="1836"/>
      <c r="D4" s="1836"/>
      <c r="E4" s="1836"/>
      <c r="F4" s="1836"/>
      <c r="G4" s="1836"/>
      <c r="H4" s="1836"/>
    </row>
    <row r="5" spans="1:14" s="358" customFormat="1" ht="20.100000000000001" customHeight="1">
      <c r="A5" s="793" t="s">
        <v>919</v>
      </c>
      <c r="B5" s="821"/>
      <c r="C5" s="821"/>
      <c r="D5" s="1603" t="s">
        <v>920</v>
      </c>
      <c r="E5" s="1603"/>
      <c r="F5" s="1603"/>
      <c r="G5" s="1603"/>
      <c r="H5" s="1603"/>
    </row>
    <row r="6" spans="1:14" s="358" customFormat="1" ht="20.100000000000001" customHeight="1">
      <c r="A6" s="18" t="s">
        <v>921</v>
      </c>
      <c r="B6" s="1530" t="s">
        <v>922</v>
      </c>
      <c r="C6" s="1525"/>
      <c r="D6" s="1531" t="s">
        <v>923</v>
      </c>
      <c r="E6" s="1837"/>
      <c r="F6" s="1837"/>
      <c r="G6" s="1837"/>
      <c r="H6" s="1483"/>
    </row>
    <row r="7" spans="1:14" s="358" customFormat="1" ht="24" customHeight="1">
      <c r="A7" s="270"/>
      <c r="B7" s="1706" t="s">
        <v>924</v>
      </c>
      <c r="C7" s="1707"/>
      <c r="D7" s="1630" t="s">
        <v>925</v>
      </c>
      <c r="E7" s="1839"/>
      <c r="F7" s="1711"/>
      <c r="G7" s="1630" t="s">
        <v>926</v>
      </c>
      <c r="H7" s="1483"/>
    </row>
    <row r="8" spans="1:14" s="358" customFormat="1" ht="18" customHeight="1">
      <c r="A8" s="270"/>
      <c r="B8" s="747" t="s">
        <v>927</v>
      </c>
      <c r="C8" s="755" t="s">
        <v>928</v>
      </c>
      <c r="D8" s="140" t="s">
        <v>929</v>
      </c>
      <c r="E8" s="755" t="s">
        <v>930</v>
      </c>
      <c r="F8" s="755" t="s">
        <v>931</v>
      </c>
      <c r="G8" s="140" t="s">
        <v>932</v>
      </c>
      <c r="H8" s="140" t="s">
        <v>933</v>
      </c>
    </row>
    <row r="9" spans="1:14" s="358" customFormat="1" ht="15.75" customHeight="1">
      <c r="A9" s="110" t="s">
        <v>934</v>
      </c>
      <c r="B9" s="138" t="s">
        <v>935</v>
      </c>
      <c r="C9" s="139" t="s">
        <v>936</v>
      </c>
      <c r="D9" s="139" t="s">
        <v>937</v>
      </c>
      <c r="E9" s="139" t="s">
        <v>939</v>
      </c>
      <c r="F9" s="139" t="s">
        <v>936</v>
      </c>
      <c r="G9" s="139" t="s">
        <v>937</v>
      </c>
      <c r="H9" s="139" t="s">
        <v>939</v>
      </c>
    </row>
    <row r="10" spans="1:14" s="490" customFormat="1" ht="43.5" customHeight="1">
      <c r="A10" s="822">
        <v>2014</v>
      </c>
      <c r="B10" s="230">
        <v>18388</v>
      </c>
      <c r="C10" s="230">
        <v>197788</v>
      </c>
      <c r="D10" s="230">
        <v>651</v>
      </c>
      <c r="E10" s="230">
        <v>1089</v>
      </c>
      <c r="F10" s="230">
        <v>16283</v>
      </c>
      <c r="G10" s="230">
        <v>12</v>
      </c>
      <c r="H10" s="231">
        <v>28</v>
      </c>
    </row>
    <row r="11" spans="1:14" s="490" customFormat="1" ht="43.5" customHeight="1">
      <c r="A11" s="823">
        <v>2015</v>
      </c>
      <c r="B11" s="47">
        <v>16286</v>
      </c>
      <c r="C11" s="47">
        <v>190496</v>
      </c>
      <c r="D11" s="47">
        <v>526</v>
      </c>
      <c r="E11" s="47">
        <v>997</v>
      </c>
      <c r="F11" s="47">
        <v>10140</v>
      </c>
      <c r="G11" s="47">
        <v>0</v>
      </c>
      <c r="H11" s="48">
        <v>0</v>
      </c>
    </row>
    <row r="12" spans="1:14" s="827" customFormat="1" ht="43.5" customHeight="1">
      <c r="A12" s="823">
        <v>2016</v>
      </c>
      <c r="B12" s="47">
        <v>15818</v>
      </c>
      <c r="C12" s="47">
        <v>193814</v>
      </c>
      <c r="D12" s="824">
        <v>513</v>
      </c>
      <c r="E12" s="824">
        <v>1043</v>
      </c>
      <c r="F12" s="824">
        <v>10870</v>
      </c>
      <c r="G12" s="825">
        <v>5</v>
      </c>
      <c r="H12" s="826">
        <v>11</v>
      </c>
    </row>
    <row r="13" spans="1:14" s="827" customFormat="1" ht="43.5" customHeight="1">
      <c r="A13" s="823">
        <v>2017</v>
      </c>
      <c r="B13" s="47">
        <v>12998</v>
      </c>
      <c r="C13" s="47">
        <v>160161</v>
      </c>
      <c r="D13" s="824">
        <v>41</v>
      </c>
      <c r="E13" s="824">
        <v>101</v>
      </c>
      <c r="F13" s="824">
        <v>1684</v>
      </c>
      <c r="G13" s="825">
        <v>41</v>
      </c>
      <c r="H13" s="826">
        <v>101</v>
      </c>
    </row>
    <row r="14" spans="1:14" s="827" customFormat="1" ht="43.5" customHeight="1">
      <c r="A14" s="823">
        <v>2018</v>
      </c>
      <c r="B14" s="47">
        <v>11835</v>
      </c>
      <c r="C14" s="47">
        <v>143466</v>
      </c>
      <c r="D14" s="824">
        <v>26</v>
      </c>
      <c r="E14" s="824">
        <v>43</v>
      </c>
      <c r="F14" s="824">
        <v>45160</v>
      </c>
      <c r="G14" s="828">
        <f>1+1+1+1+1</f>
        <v>5</v>
      </c>
      <c r="H14" s="829">
        <f>3+3+2+1+1</f>
        <v>10</v>
      </c>
      <c r="N14" s="830"/>
    </row>
    <row r="15" spans="1:14" s="839" customFormat="1" ht="43.5" customHeight="1">
      <c r="A15" s="834">
        <v>2019</v>
      </c>
      <c r="B15" s="835">
        <v>10731</v>
      </c>
      <c r="C15" s="835">
        <v>136531</v>
      </c>
      <c r="D15" s="836">
        <f>G15+C25+F25</f>
        <v>53</v>
      </c>
      <c r="E15" s="836">
        <f>H15+D25+G25</f>
        <v>93</v>
      </c>
      <c r="F15" s="836">
        <f>E25+B25+H25</f>
        <v>200990</v>
      </c>
      <c r="G15" s="837">
        <v>2</v>
      </c>
      <c r="H15" s="838">
        <v>2</v>
      </c>
    </row>
    <row r="16" spans="1:14" s="358" customFormat="1" ht="20.100000000000001" customHeight="1">
      <c r="A16" s="270" t="s">
        <v>940</v>
      </c>
      <c r="B16" s="1526" t="s">
        <v>941</v>
      </c>
      <c r="C16" s="1840"/>
      <c r="D16" s="1840"/>
      <c r="E16" s="1840"/>
      <c r="F16" s="1840"/>
      <c r="G16" s="1840"/>
      <c r="H16" s="1841"/>
    </row>
    <row r="17" spans="1:8" s="358" customFormat="1" ht="24" customHeight="1">
      <c r="A17" s="270"/>
      <c r="B17" s="529" t="s">
        <v>942</v>
      </c>
      <c r="C17" s="1630" t="s">
        <v>943</v>
      </c>
      <c r="D17" s="1839"/>
      <c r="E17" s="1711"/>
      <c r="F17" s="1630" t="s">
        <v>944</v>
      </c>
      <c r="G17" s="1839"/>
      <c r="H17" s="1711"/>
    </row>
    <row r="18" spans="1:8" s="358" customFormat="1" ht="16.5" customHeight="1">
      <c r="A18" s="270"/>
      <c r="B18" s="831" t="s">
        <v>945</v>
      </c>
      <c r="C18" s="140" t="s">
        <v>946</v>
      </c>
      <c r="D18" s="755" t="s">
        <v>947</v>
      </c>
      <c r="E18" s="755" t="s">
        <v>945</v>
      </c>
      <c r="F18" s="140" t="s">
        <v>948</v>
      </c>
      <c r="G18" s="755" t="s">
        <v>949</v>
      </c>
      <c r="H18" s="140" t="s">
        <v>950</v>
      </c>
    </row>
    <row r="19" spans="1:8" s="358" customFormat="1" ht="18" customHeight="1">
      <c r="A19" s="110" t="s">
        <v>951</v>
      </c>
      <c r="B19" s="138" t="s">
        <v>952</v>
      </c>
      <c r="C19" s="139" t="s">
        <v>953</v>
      </c>
      <c r="D19" s="139" t="s">
        <v>954</v>
      </c>
      <c r="E19" s="139" t="s">
        <v>952</v>
      </c>
      <c r="F19" s="139" t="s">
        <v>953</v>
      </c>
      <c r="G19" s="139" t="s">
        <v>955</v>
      </c>
      <c r="H19" s="139" t="s">
        <v>956</v>
      </c>
    </row>
    <row r="20" spans="1:8" s="832" customFormat="1" ht="43.5" customHeight="1">
      <c r="A20" s="822">
        <v>2014</v>
      </c>
      <c r="B20" s="230">
        <v>2694</v>
      </c>
      <c r="C20" s="230">
        <v>639</v>
      </c>
      <c r="D20" s="230">
        <v>1061</v>
      </c>
      <c r="E20" s="230">
        <v>13589</v>
      </c>
      <c r="F20" s="230" t="s">
        <v>51</v>
      </c>
      <c r="G20" s="230" t="s">
        <v>51</v>
      </c>
      <c r="H20" s="231" t="s">
        <v>51</v>
      </c>
    </row>
    <row r="21" spans="1:8" s="832" customFormat="1" ht="43.5" customHeight="1">
      <c r="A21" s="823">
        <v>2015</v>
      </c>
      <c r="B21" s="47">
        <v>0</v>
      </c>
      <c r="C21" s="47">
        <v>526</v>
      </c>
      <c r="D21" s="47">
        <v>997</v>
      </c>
      <c r="E21" s="47">
        <v>10140</v>
      </c>
      <c r="F21" s="47" t="s">
        <v>51</v>
      </c>
      <c r="G21" s="47" t="s">
        <v>51</v>
      </c>
      <c r="H21" s="48" t="s">
        <v>51</v>
      </c>
    </row>
    <row r="22" spans="1:8" s="833" customFormat="1" ht="43.5" customHeight="1">
      <c r="A22" s="823">
        <v>2016</v>
      </c>
      <c r="B22" s="824">
        <v>1214</v>
      </c>
      <c r="C22" s="824">
        <v>508</v>
      </c>
      <c r="D22" s="824">
        <v>1032</v>
      </c>
      <c r="E22" s="824">
        <v>9656</v>
      </c>
      <c r="F22" s="47" t="s">
        <v>51</v>
      </c>
      <c r="G22" s="47" t="s">
        <v>51</v>
      </c>
      <c r="H22" s="48" t="s">
        <v>51</v>
      </c>
    </row>
    <row r="23" spans="1:8" s="833" customFormat="1" ht="43.5" customHeight="1">
      <c r="A23" s="823">
        <v>2017</v>
      </c>
      <c r="B23" s="824">
        <v>1684</v>
      </c>
      <c r="C23" s="824">
        <v>0</v>
      </c>
      <c r="D23" s="824">
        <v>0</v>
      </c>
      <c r="E23" s="824">
        <v>0</v>
      </c>
      <c r="F23" s="47">
        <v>0</v>
      </c>
      <c r="G23" s="47">
        <v>0</v>
      </c>
      <c r="H23" s="48">
        <v>0</v>
      </c>
    </row>
    <row r="24" spans="1:8" s="833" customFormat="1" ht="43.5" customHeight="1">
      <c r="A24" s="823">
        <v>2018</v>
      </c>
      <c r="B24" s="824">
        <f>264+235+196+196+196</f>
        <v>1087</v>
      </c>
      <c r="C24" s="824">
        <v>21</v>
      </c>
      <c r="D24" s="824">
        <v>33</v>
      </c>
      <c r="E24" s="824">
        <v>44073</v>
      </c>
      <c r="F24" s="47">
        <v>45</v>
      </c>
      <c r="G24" s="47">
        <v>76</v>
      </c>
      <c r="H24" s="48">
        <f>45*12*25</f>
        <v>13500</v>
      </c>
    </row>
    <row r="25" spans="1:8" s="840" customFormat="1" ht="43.5" customHeight="1">
      <c r="A25" s="834">
        <v>2019</v>
      </c>
      <c r="B25" s="836">
        <v>376</v>
      </c>
      <c r="C25" s="836">
        <f>1+1+1+1+1+1</f>
        <v>6</v>
      </c>
      <c r="D25" s="836">
        <f>1+1+2+3+1+7</f>
        <v>15</v>
      </c>
      <c r="E25" s="836">
        <f>4840+1650+2400+6000+3520+10000</f>
        <v>28410</v>
      </c>
      <c r="F25" s="835">
        <v>45</v>
      </c>
      <c r="G25" s="835">
        <v>76</v>
      </c>
      <c r="H25" s="341">
        <v>172204</v>
      </c>
    </row>
    <row r="26" spans="1:8" ht="31.5" customHeight="1">
      <c r="A26" s="1838" t="s">
        <v>957</v>
      </c>
      <c r="B26" s="1838"/>
      <c r="C26" s="1838"/>
      <c r="D26" s="1838"/>
      <c r="E26" s="1838"/>
      <c r="F26" s="1838"/>
      <c r="G26" s="1838"/>
      <c r="H26" s="1838"/>
    </row>
    <row r="27" spans="1:8" ht="14.25" customHeight="1">
      <c r="B27" s="524"/>
    </row>
    <row r="28" spans="1:8" ht="14.25" customHeight="1">
      <c r="B28" s="524"/>
    </row>
    <row r="29" spans="1:8" ht="14.25" customHeight="1">
      <c r="B29" s="524"/>
    </row>
    <row r="30" spans="1:8" ht="14.25" customHeight="1">
      <c r="B30" s="524"/>
    </row>
    <row r="31" spans="1:8" ht="14.25" customHeight="1">
      <c r="B31" s="524"/>
    </row>
    <row r="32" spans="1:8" ht="14.25" customHeight="1">
      <c r="B32" s="524"/>
    </row>
    <row r="33" spans="1:8" ht="14.25" customHeight="1">
      <c r="A33" s="355"/>
      <c r="B33" s="524"/>
      <c r="C33" s="355"/>
      <c r="D33" s="355"/>
      <c r="E33" s="355"/>
      <c r="F33" s="355"/>
      <c r="G33" s="355"/>
      <c r="H33" s="355"/>
    </row>
    <row r="34" spans="1:8" ht="14.25" customHeight="1">
      <c r="A34" s="355"/>
      <c r="B34" s="524"/>
      <c r="C34" s="355"/>
      <c r="D34" s="355"/>
      <c r="E34" s="355"/>
      <c r="F34" s="355"/>
      <c r="G34" s="355"/>
      <c r="H34" s="355"/>
    </row>
    <row r="35" spans="1:8" ht="14.25" customHeight="1">
      <c r="A35" s="355"/>
      <c r="B35" s="524"/>
      <c r="C35" s="355"/>
      <c r="D35" s="355"/>
      <c r="E35" s="355"/>
      <c r="F35" s="355"/>
      <c r="G35" s="355"/>
      <c r="H35" s="355"/>
    </row>
    <row r="36" spans="1:8" ht="14.25" customHeight="1">
      <c r="A36" s="355"/>
      <c r="B36" s="524"/>
      <c r="C36" s="355"/>
      <c r="D36" s="355"/>
      <c r="E36" s="355"/>
      <c r="F36" s="355"/>
      <c r="G36" s="355"/>
      <c r="H36" s="355"/>
    </row>
    <row r="37" spans="1:8" ht="14.25" customHeight="1">
      <c r="A37" s="355"/>
      <c r="B37" s="524"/>
      <c r="C37" s="355"/>
      <c r="D37" s="355"/>
      <c r="E37" s="355"/>
      <c r="F37" s="355"/>
      <c r="G37" s="355"/>
      <c r="H37" s="355"/>
    </row>
    <row r="38" spans="1:8" ht="14.25" customHeight="1">
      <c r="A38" s="355"/>
      <c r="B38" s="524"/>
      <c r="C38" s="355"/>
      <c r="D38" s="355"/>
      <c r="E38" s="355"/>
      <c r="F38" s="355"/>
      <c r="G38" s="355"/>
      <c r="H38" s="355"/>
    </row>
    <row r="39" spans="1:8" ht="14.25" customHeight="1">
      <c r="A39" s="355"/>
      <c r="B39" s="524"/>
      <c r="C39" s="355"/>
      <c r="D39" s="355"/>
      <c r="E39" s="355"/>
      <c r="F39" s="355"/>
      <c r="G39" s="355"/>
      <c r="H39" s="355"/>
    </row>
    <row r="40" spans="1:8" ht="14.25" customHeight="1">
      <c r="A40" s="355"/>
      <c r="B40" s="524"/>
      <c r="C40" s="355"/>
      <c r="D40" s="355"/>
      <c r="E40" s="355"/>
      <c r="F40" s="355"/>
      <c r="G40" s="355"/>
      <c r="H40" s="355"/>
    </row>
    <row r="41" spans="1:8" ht="14.25" customHeight="1">
      <c r="A41" s="355"/>
      <c r="B41" s="524"/>
      <c r="C41" s="355"/>
      <c r="D41" s="355"/>
      <c r="E41" s="355"/>
      <c r="F41" s="355"/>
      <c r="G41" s="355"/>
      <c r="H41" s="355"/>
    </row>
    <row r="42" spans="1:8" ht="14.25" customHeight="1">
      <c r="A42" s="355"/>
      <c r="B42" s="524"/>
      <c r="C42" s="355"/>
      <c r="D42" s="355"/>
      <c r="E42" s="355"/>
      <c r="F42" s="355"/>
      <c r="G42" s="355"/>
      <c r="H42" s="355"/>
    </row>
    <row r="43" spans="1:8" ht="14.25" customHeight="1">
      <c r="A43" s="355"/>
      <c r="B43" s="524"/>
      <c r="C43" s="355"/>
      <c r="D43" s="355"/>
      <c r="E43" s="355"/>
      <c r="F43" s="355"/>
      <c r="G43" s="355"/>
      <c r="H43" s="355"/>
    </row>
    <row r="44" spans="1:8" ht="14.25" customHeight="1">
      <c r="A44" s="355"/>
      <c r="B44" s="524"/>
      <c r="C44" s="355"/>
      <c r="D44" s="355"/>
      <c r="E44" s="355"/>
      <c r="F44" s="355"/>
      <c r="G44" s="355"/>
      <c r="H44" s="355"/>
    </row>
    <row r="45" spans="1:8" ht="14.25" customHeight="1">
      <c r="A45" s="355"/>
      <c r="B45" s="524"/>
      <c r="C45" s="355"/>
      <c r="D45" s="355"/>
      <c r="E45" s="355"/>
      <c r="F45" s="355"/>
      <c r="G45" s="355"/>
      <c r="H45" s="355"/>
    </row>
    <row r="46" spans="1:8" ht="14.25" customHeight="1">
      <c r="A46" s="355"/>
      <c r="B46" s="524"/>
      <c r="C46" s="355"/>
      <c r="D46" s="355"/>
      <c r="E46" s="355"/>
      <c r="F46" s="355"/>
      <c r="G46" s="355"/>
      <c r="H46" s="355"/>
    </row>
    <row r="47" spans="1:8" ht="14.25" customHeight="1">
      <c r="A47" s="355"/>
      <c r="B47" s="524"/>
      <c r="C47" s="355"/>
      <c r="D47" s="355"/>
      <c r="E47" s="355"/>
      <c r="F47" s="355"/>
      <c r="G47" s="355"/>
      <c r="H47" s="355"/>
    </row>
    <row r="48" spans="1:8" ht="14.25" customHeight="1">
      <c r="A48" s="355"/>
      <c r="B48" s="524"/>
      <c r="C48" s="355"/>
      <c r="D48" s="355"/>
      <c r="E48" s="355"/>
      <c r="F48" s="355"/>
      <c r="G48" s="355"/>
      <c r="H48" s="355"/>
    </row>
    <row r="49" spans="1:8" ht="14.25" customHeight="1">
      <c r="A49" s="355"/>
      <c r="B49" s="524"/>
      <c r="C49" s="355"/>
      <c r="D49" s="355"/>
      <c r="E49" s="355"/>
      <c r="F49" s="355"/>
      <c r="G49" s="355"/>
      <c r="H49" s="355"/>
    </row>
    <row r="50" spans="1:8" ht="14.25" customHeight="1">
      <c r="A50" s="355"/>
      <c r="B50" s="524"/>
      <c r="C50" s="355"/>
      <c r="D50" s="355"/>
      <c r="E50" s="355"/>
      <c r="F50" s="355"/>
      <c r="G50" s="355"/>
      <c r="H50" s="355"/>
    </row>
    <row r="51" spans="1:8" ht="14.25" customHeight="1">
      <c r="A51" s="355"/>
      <c r="B51" s="524"/>
      <c r="C51" s="355"/>
      <c r="D51" s="355"/>
      <c r="E51" s="355"/>
      <c r="F51" s="355"/>
      <c r="G51" s="355"/>
      <c r="H51" s="355"/>
    </row>
    <row r="52" spans="1:8" ht="14.25" customHeight="1">
      <c r="A52" s="355"/>
      <c r="B52" s="524"/>
      <c r="C52" s="355"/>
      <c r="D52" s="355"/>
      <c r="E52" s="355"/>
      <c r="F52" s="355"/>
      <c r="G52" s="355"/>
      <c r="H52" s="355"/>
    </row>
    <row r="53" spans="1:8" ht="14.25" customHeight="1">
      <c r="A53" s="355"/>
      <c r="B53" s="524"/>
      <c r="C53" s="355"/>
      <c r="D53" s="355"/>
      <c r="E53" s="355"/>
      <c r="F53" s="355"/>
      <c r="G53" s="355"/>
      <c r="H53" s="355"/>
    </row>
    <row r="54" spans="1:8" ht="14.25" customHeight="1">
      <c r="A54" s="355"/>
      <c r="B54" s="524"/>
      <c r="C54" s="355"/>
      <c r="D54" s="355"/>
      <c r="E54" s="355"/>
      <c r="F54" s="355"/>
      <c r="G54" s="355"/>
      <c r="H54" s="355"/>
    </row>
    <row r="55" spans="1:8" ht="14.25" customHeight="1">
      <c r="A55" s="355"/>
      <c r="B55" s="524"/>
      <c r="C55" s="355"/>
      <c r="D55" s="355"/>
      <c r="E55" s="355"/>
      <c r="F55" s="355"/>
      <c r="G55" s="355"/>
      <c r="H55" s="355"/>
    </row>
  </sheetData>
  <mergeCells count="13">
    <mergeCell ref="A26:H26"/>
    <mergeCell ref="B7:C7"/>
    <mergeCell ref="D7:F7"/>
    <mergeCell ref="G7:H7"/>
    <mergeCell ref="B16:H16"/>
    <mergeCell ref="C17:E17"/>
    <mergeCell ref="F17:H17"/>
    <mergeCell ref="A2:H2"/>
    <mergeCell ref="A3:H3"/>
    <mergeCell ref="A4:H4"/>
    <mergeCell ref="D5:H5"/>
    <mergeCell ref="B6:C6"/>
    <mergeCell ref="D6:H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55" zoomScaleSheetLayoutView="100" workbookViewId="0">
      <selection activeCell="C11" sqref="C11"/>
    </sheetView>
  </sheetViews>
  <sheetFormatPr defaultRowHeight="14.25"/>
  <cols>
    <col min="1" max="1" width="10.625" customWidth="1"/>
    <col min="2" max="9" width="9.375" customWidth="1"/>
    <col min="10" max="256" width="9" style="355"/>
    <col min="257" max="257" width="10.625" style="355" customWidth="1"/>
    <col min="258" max="265" width="9.375" style="355" customWidth="1"/>
    <col min="266" max="512" width="9" style="355"/>
    <col min="513" max="513" width="10.625" style="355" customWidth="1"/>
    <col min="514" max="521" width="9.375" style="355" customWidth="1"/>
    <col min="522" max="768" width="9" style="355"/>
    <col min="769" max="769" width="10.625" style="355" customWidth="1"/>
    <col min="770" max="777" width="9.375" style="355" customWidth="1"/>
    <col min="778" max="1024" width="9" style="355"/>
    <col min="1025" max="1025" width="10.625" style="355" customWidth="1"/>
    <col min="1026" max="1033" width="9.375" style="355" customWidth="1"/>
    <col min="1034" max="1280" width="9" style="355"/>
    <col min="1281" max="1281" width="10.625" style="355" customWidth="1"/>
    <col min="1282" max="1289" width="9.375" style="355" customWidth="1"/>
    <col min="1290" max="1536" width="9" style="355"/>
    <col min="1537" max="1537" width="10.625" style="355" customWidth="1"/>
    <col min="1538" max="1545" width="9.375" style="355" customWidth="1"/>
    <col min="1546" max="1792" width="9" style="355"/>
    <col min="1793" max="1793" width="10.625" style="355" customWidth="1"/>
    <col min="1794" max="1801" width="9.375" style="355" customWidth="1"/>
    <col min="1802" max="2048" width="9" style="355"/>
    <col min="2049" max="2049" width="10.625" style="355" customWidth="1"/>
    <col min="2050" max="2057" width="9.375" style="355" customWidth="1"/>
    <col min="2058" max="2304" width="9" style="355"/>
    <col min="2305" max="2305" width="10.625" style="355" customWidth="1"/>
    <col min="2306" max="2313" width="9.375" style="355" customWidth="1"/>
    <col min="2314" max="2560" width="9" style="355"/>
    <col min="2561" max="2561" width="10.625" style="355" customWidth="1"/>
    <col min="2562" max="2569" width="9.375" style="355" customWidth="1"/>
    <col min="2570" max="2816" width="9" style="355"/>
    <col min="2817" max="2817" width="10.625" style="355" customWidth="1"/>
    <col min="2818" max="2825" width="9.375" style="355" customWidth="1"/>
    <col min="2826" max="3072" width="9" style="355"/>
    <col min="3073" max="3073" width="10.625" style="355" customWidth="1"/>
    <col min="3074" max="3081" width="9.375" style="355" customWidth="1"/>
    <col min="3082" max="3328" width="9" style="355"/>
    <col min="3329" max="3329" width="10.625" style="355" customWidth="1"/>
    <col min="3330" max="3337" width="9.375" style="355" customWidth="1"/>
    <col min="3338" max="3584" width="9" style="355"/>
    <col min="3585" max="3585" width="10.625" style="355" customWidth="1"/>
    <col min="3586" max="3593" width="9.375" style="355" customWidth="1"/>
    <col min="3594" max="3840" width="9" style="355"/>
    <col min="3841" max="3841" width="10.625" style="355" customWidth="1"/>
    <col min="3842" max="3849" width="9.375" style="355" customWidth="1"/>
    <col min="3850" max="4096" width="9" style="355"/>
    <col min="4097" max="4097" width="10.625" style="355" customWidth="1"/>
    <col min="4098" max="4105" width="9.375" style="355" customWidth="1"/>
    <col min="4106" max="4352" width="9" style="355"/>
    <col min="4353" max="4353" width="10.625" style="355" customWidth="1"/>
    <col min="4354" max="4361" width="9.375" style="355" customWidth="1"/>
    <col min="4362" max="4608" width="9" style="355"/>
    <col min="4609" max="4609" width="10.625" style="355" customWidth="1"/>
    <col min="4610" max="4617" width="9.375" style="355" customWidth="1"/>
    <col min="4618" max="4864" width="9" style="355"/>
    <col min="4865" max="4865" width="10.625" style="355" customWidth="1"/>
    <col min="4866" max="4873" width="9.375" style="355" customWidth="1"/>
    <col min="4874" max="5120" width="9" style="355"/>
    <col min="5121" max="5121" width="10.625" style="355" customWidth="1"/>
    <col min="5122" max="5129" width="9.375" style="355" customWidth="1"/>
    <col min="5130" max="5376" width="9" style="355"/>
    <col min="5377" max="5377" width="10.625" style="355" customWidth="1"/>
    <col min="5378" max="5385" width="9.375" style="355" customWidth="1"/>
    <col min="5386" max="5632" width="9" style="355"/>
    <col min="5633" max="5633" width="10.625" style="355" customWidth="1"/>
    <col min="5634" max="5641" width="9.375" style="355" customWidth="1"/>
    <col min="5642" max="5888" width="9" style="355"/>
    <col min="5889" max="5889" width="10.625" style="355" customWidth="1"/>
    <col min="5890" max="5897" width="9.375" style="355" customWidth="1"/>
    <col min="5898" max="6144" width="9" style="355"/>
    <col min="6145" max="6145" width="10.625" style="355" customWidth="1"/>
    <col min="6146" max="6153" width="9.375" style="355" customWidth="1"/>
    <col min="6154" max="6400" width="9" style="355"/>
    <col min="6401" max="6401" width="10.625" style="355" customWidth="1"/>
    <col min="6402" max="6409" width="9.375" style="355" customWidth="1"/>
    <col min="6410" max="6656" width="9" style="355"/>
    <col min="6657" max="6657" width="10.625" style="355" customWidth="1"/>
    <col min="6658" max="6665" width="9.375" style="355" customWidth="1"/>
    <col min="6666" max="6912" width="9" style="355"/>
    <col min="6913" max="6913" width="10.625" style="355" customWidth="1"/>
    <col min="6914" max="6921" width="9.375" style="355" customWidth="1"/>
    <col min="6922" max="7168" width="9" style="355"/>
    <col min="7169" max="7169" width="10.625" style="355" customWidth="1"/>
    <col min="7170" max="7177" width="9.375" style="355" customWidth="1"/>
    <col min="7178" max="7424" width="9" style="355"/>
    <col min="7425" max="7425" width="10.625" style="355" customWidth="1"/>
    <col min="7426" max="7433" width="9.375" style="355" customWidth="1"/>
    <col min="7434" max="7680" width="9" style="355"/>
    <col min="7681" max="7681" width="10.625" style="355" customWidth="1"/>
    <col min="7682" max="7689" width="9.375" style="355" customWidth="1"/>
    <col min="7690" max="7936" width="9" style="355"/>
    <col min="7937" max="7937" width="10.625" style="355" customWidth="1"/>
    <col min="7938" max="7945" width="9.375" style="355" customWidth="1"/>
    <col min="7946" max="8192" width="9" style="355"/>
    <col min="8193" max="8193" width="10.625" style="355" customWidth="1"/>
    <col min="8194" max="8201" width="9.375" style="355" customWidth="1"/>
    <col min="8202" max="8448" width="9" style="355"/>
    <col min="8449" max="8449" width="10.625" style="355" customWidth="1"/>
    <col min="8450" max="8457" width="9.375" style="355" customWidth="1"/>
    <col min="8458" max="8704" width="9" style="355"/>
    <col min="8705" max="8705" width="10.625" style="355" customWidth="1"/>
    <col min="8706" max="8713" width="9.375" style="355" customWidth="1"/>
    <col min="8714" max="8960" width="9" style="355"/>
    <col min="8961" max="8961" width="10.625" style="355" customWidth="1"/>
    <col min="8962" max="8969" width="9.375" style="355" customWidth="1"/>
    <col min="8970" max="9216" width="9" style="355"/>
    <col min="9217" max="9217" width="10.625" style="355" customWidth="1"/>
    <col min="9218" max="9225" width="9.375" style="355" customWidth="1"/>
    <col min="9226" max="9472" width="9" style="355"/>
    <col min="9473" max="9473" width="10.625" style="355" customWidth="1"/>
    <col min="9474" max="9481" width="9.375" style="355" customWidth="1"/>
    <col min="9482" max="9728" width="9" style="355"/>
    <col min="9729" max="9729" width="10.625" style="355" customWidth="1"/>
    <col min="9730" max="9737" width="9.375" style="355" customWidth="1"/>
    <col min="9738" max="9984" width="9" style="355"/>
    <col min="9985" max="9985" width="10.625" style="355" customWidth="1"/>
    <col min="9986" max="9993" width="9.375" style="355" customWidth="1"/>
    <col min="9994" max="10240" width="9" style="355"/>
    <col min="10241" max="10241" width="10.625" style="355" customWidth="1"/>
    <col min="10242" max="10249" width="9.375" style="355" customWidth="1"/>
    <col min="10250" max="10496" width="9" style="355"/>
    <col min="10497" max="10497" width="10.625" style="355" customWidth="1"/>
    <col min="10498" max="10505" width="9.375" style="355" customWidth="1"/>
    <col min="10506" max="10752" width="9" style="355"/>
    <col min="10753" max="10753" width="10.625" style="355" customWidth="1"/>
    <col min="10754" max="10761" width="9.375" style="355" customWidth="1"/>
    <col min="10762" max="11008" width="9" style="355"/>
    <col min="11009" max="11009" width="10.625" style="355" customWidth="1"/>
    <col min="11010" max="11017" width="9.375" style="355" customWidth="1"/>
    <col min="11018" max="11264" width="9" style="355"/>
    <col min="11265" max="11265" width="10.625" style="355" customWidth="1"/>
    <col min="11266" max="11273" width="9.375" style="355" customWidth="1"/>
    <col min="11274" max="11520" width="9" style="355"/>
    <col min="11521" max="11521" width="10.625" style="355" customWidth="1"/>
    <col min="11522" max="11529" width="9.375" style="355" customWidth="1"/>
    <col min="11530" max="11776" width="9" style="355"/>
    <col min="11777" max="11777" width="10.625" style="355" customWidth="1"/>
    <col min="11778" max="11785" width="9.375" style="355" customWidth="1"/>
    <col min="11786" max="12032" width="9" style="355"/>
    <col min="12033" max="12033" width="10.625" style="355" customWidth="1"/>
    <col min="12034" max="12041" width="9.375" style="355" customWidth="1"/>
    <col min="12042" max="12288" width="9" style="355"/>
    <col min="12289" max="12289" width="10.625" style="355" customWidth="1"/>
    <col min="12290" max="12297" width="9.375" style="355" customWidth="1"/>
    <col min="12298" max="12544" width="9" style="355"/>
    <col min="12545" max="12545" width="10.625" style="355" customWidth="1"/>
    <col min="12546" max="12553" width="9.375" style="355" customWidth="1"/>
    <col min="12554" max="12800" width="9" style="355"/>
    <col min="12801" max="12801" width="10.625" style="355" customWidth="1"/>
    <col min="12802" max="12809" width="9.375" style="355" customWidth="1"/>
    <col min="12810" max="13056" width="9" style="355"/>
    <col min="13057" max="13057" width="10.625" style="355" customWidth="1"/>
    <col min="13058" max="13065" width="9.375" style="355" customWidth="1"/>
    <col min="13066" max="13312" width="9" style="355"/>
    <col min="13313" max="13313" width="10.625" style="355" customWidth="1"/>
    <col min="13314" max="13321" width="9.375" style="355" customWidth="1"/>
    <col min="13322" max="13568" width="9" style="355"/>
    <col min="13569" max="13569" width="10.625" style="355" customWidth="1"/>
    <col min="13570" max="13577" width="9.375" style="355" customWidth="1"/>
    <col min="13578" max="13824" width="9" style="355"/>
    <col min="13825" max="13825" width="10.625" style="355" customWidth="1"/>
    <col min="13826" max="13833" width="9.375" style="355" customWidth="1"/>
    <col min="13834" max="14080" width="9" style="355"/>
    <col min="14081" max="14081" width="10.625" style="355" customWidth="1"/>
    <col min="14082" max="14089" width="9.375" style="355" customWidth="1"/>
    <col min="14090" max="14336" width="9" style="355"/>
    <col min="14337" max="14337" width="10.625" style="355" customWidth="1"/>
    <col min="14338" max="14345" width="9.375" style="355" customWidth="1"/>
    <col min="14346" max="14592" width="9" style="355"/>
    <col min="14593" max="14593" width="10.625" style="355" customWidth="1"/>
    <col min="14594" max="14601" width="9.375" style="355" customWidth="1"/>
    <col min="14602" max="14848" width="9" style="355"/>
    <col min="14849" max="14849" width="10.625" style="355" customWidth="1"/>
    <col min="14850" max="14857" width="9.375" style="355" customWidth="1"/>
    <col min="14858" max="15104" width="9" style="355"/>
    <col min="15105" max="15105" width="10.625" style="355" customWidth="1"/>
    <col min="15106" max="15113" width="9.375" style="355" customWidth="1"/>
    <col min="15114" max="15360" width="9" style="355"/>
    <col min="15361" max="15361" width="10.625" style="355" customWidth="1"/>
    <col min="15362" max="15369" width="9.375" style="355" customWidth="1"/>
    <col min="15370" max="15616" width="9" style="355"/>
    <col min="15617" max="15617" width="10.625" style="355" customWidth="1"/>
    <col min="15618" max="15625" width="9.375" style="355" customWidth="1"/>
    <col min="15626" max="15872" width="9" style="355"/>
    <col min="15873" max="15873" width="10.625" style="355" customWidth="1"/>
    <col min="15874" max="15881" width="9.375" style="355" customWidth="1"/>
    <col min="15882" max="16128" width="9" style="355"/>
    <col min="16129" max="16129" width="10.625" style="355" customWidth="1"/>
    <col min="16130" max="16137" width="9.375" style="355" customWidth="1"/>
    <col min="16138" max="16384" width="9" style="355"/>
  </cols>
  <sheetData>
    <row r="1" spans="1:9" ht="5.0999999999999996" customHeight="1">
      <c r="A1" s="65"/>
      <c r="B1" s="65"/>
      <c r="C1" s="65"/>
      <c r="D1" s="65"/>
      <c r="E1" s="65"/>
      <c r="F1" s="65"/>
      <c r="G1" s="65"/>
      <c r="H1" s="65"/>
      <c r="I1" s="65"/>
    </row>
    <row r="2" spans="1:9" ht="50.1" customHeight="1">
      <c r="A2" s="1397"/>
      <c r="B2" s="1397"/>
      <c r="C2" s="1397"/>
      <c r="D2" s="1397"/>
      <c r="E2" s="1397"/>
      <c r="F2" s="1397"/>
      <c r="G2" s="1397"/>
      <c r="H2" s="1397"/>
      <c r="I2" s="1397"/>
    </row>
    <row r="3" spans="1:9" s="356" customFormat="1" ht="21" customHeight="1">
      <c r="A3" s="1400" t="s">
        <v>958</v>
      </c>
      <c r="B3" s="1400"/>
      <c r="C3" s="1400"/>
      <c r="D3" s="1400"/>
      <c r="E3" s="1400"/>
      <c r="F3" s="1400"/>
      <c r="G3" s="1400"/>
      <c r="H3" s="1400"/>
      <c r="I3" s="1400"/>
    </row>
    <row r="4" spans="1:9" s="356" customFormat="1" ht="20.100000000000001" customHeight="1">
      <c r="A4" s="1388" t="s">
        <v>959</v>
      </c>
      <c r="B4" s="1388"/>
      <c r="C4" s="1388"/>
      <c r="D4" s="1388"/>
      <c r="E4" s="1388"/>
      <c r="F4" s="1388"/>
      <c r="G4" s="1388"/>
      <c r="H4" s="1388"/>
      <c r="I4" s="1388"/>
    </row>
    <row r="5" spans="1:9" s="358" customFormat="1" ht="20.100000000000001" customHeight="1">
      <c r="A5" s="793" t="s">
        <v>960</v>
      </c>
      <c r="B5" s="821"/>
      <c r="C5" s="821"/>
      <c r="D5" s="1603" t="s">
        <v>961</v>
      </c>
      <c r="E5" s="1603"/>
      <c r="F5" s="1603"/>
      <c r="G5" s="1603"/>
      <c r="H5" s="1603"/>
      <c r="I5" s="1603"/>
    </row>
    <row r="6" spans="1:9" s="358" customFormat="1" ht="30" customHeight="1">
      <c r="A6" s="18" t="s">
        <v>962</v>
      </c>
      <c r="B6" s="1530" t="s">
        <v>963</v>
      </c>
      <c r="C6" s="1525"/>
      <c r="D6" s="1530" t="s">
        <v>964</v>
      </c>
      <c r="E6" s="1525"/>
      <c r="F6" s="1530" t="s">
        <v>965</v>
      </c>
      <c r="G6" s="1525"/>
      <c r="H6" s="1530" t="s">
        <v>966</v>
      </c>
      <c r="I6" s="1525"/>
    </row>
    <row r="7" spans="1:9" s="358" customFormat="1" ht="30" customHeight="1">
      <c r="A7" s="270"/>
      <c r="B7" s="1706" t="s">
        <v>190</v>
      </c>
      <c r="C7" s="1707"/>
      <c r="D7" s="1706" t="s">
        <v>967</v>
      </c>
      <c r="E7" s="1707"/>
      <c r="F7" s="1706" t="s">
        <v>968</v>
      </c>
      <c r="G7" s="1707"/>
      <c r="H7" s="1706" t="s">
        <v>969</v>
      </c>
      <c r="I7" s="1707"/>
    </row>
    <row r="8" spans="1:9" s="358" customFormat="1" ht="30" customHeight="1">
      <c r="A8" s="270"/>
      <c r="B8" s="755" t="s">
        <v>970</v>
      </c>
      <c r="C8" s="140" t="s">
        <v>971</v>
      </c>
      <c r="D8" s="755" t="s">
        <v>970</v>
      </c>
      <c r="E8" s="140" t="s">
        <v>971</v>
      </c>
      <c r="F8" s="755" t="s">
        <v>970</v>
      </c>
      <c r="G8" s="140" t="s">
        <v>971</v>
      </c>
      <c r="H8" s="755" t="s">
        <v>970</v>
      </c>
      <c r="I8" s="140" t="s">
        <v>971</v>
      </c>
    </row>
    <row r="9" spans="1:9" s="358" customFormat="1" ht="30" customHeight="1">
      <c r="A9" s="110" t="s">
        <v>972</v>
      </c>
      <c r="B9" s="139" t="s">
        <v>973</v>
      </c>
      <c r="C9" s="139" t="s">
        <v>938</v>
      </c>
      <c r="D9" s="139" t="s">
        <v>973</v>
      </c>
      <c r="E9" s="139" t="s">
        <v>938</v>
      </c>
      <c r="F9" s="139" t="s">
        <v>973</v>
      </c>
      <c r="G9" s="139" t="s">
        <v>938</v>
      </c>
      <c r="H9" s="139" t="s">
        <v>973</v>
      </c>
      <c r="I9" s="139" t="s">
        <v>938</v>
      </c>
    </row>
    <row r="10" spans="1:9" s="494" customFormat="1" ht="43.5" customHeight="1">
      <c r="A10" s="841">
        <v>2018</v>
      </c>
      <c r="B10" s="176">
        <v>92</v>
      </c>
      <c r="C10" s="176">
        <v>2820</v>
      </c>
      <c r="D10" s="842">
        <v>13</v>
      </c>
      <c r="E10" s="842">
        <v>351</v>
      </c>
      <c r="F10" s="842">
        <v>27</v>
      </c>
      <c r="G10" s="843">
        <v>702</v>
      </c>
      <c r="H10" s="843">
        <v>8</v>
      </c>
      <c r="I10" s="844">
        <v>351</v>
      </c>
    </row>
    <row r="11" spans="1:9" s="839" customFormat="1" ht="45" customHeight="1">
      <c r="A11" s="549">
        <v>2019</v>
      </c>
      <c r="B11" s="560">
        <f>SUM(D11+F11+H11+B17+D17+F17+H17)</f>
        <v>97</v>
      </c>
      <c r="C11" s="560">
        <f>SUM(E11+G11+I11+C17+E17+G17+I17)</f>
        <v>2887</v>
      </c>
      <c r="D11" s="836">
        <v>13</v>
      </c>
      <c r="E11" s="836">
        <v>321</v>
      </c>
      <c r="F11" s="960">
        <v>30</v>
      </c>
      <c r="G11" s="961">
        <v>847</v>
      </c>
      <c r="H11" s="961">
        <v>8</v>
      </c>
      <c r="I11" s="962">
        <v>320</v>
      </c>
    </row>
    <row r="12" spans="1:9" s="358" customFormat="1" ht="30" customHeight="1">
      <c r="A12" s="270" t="s">
        <v>962</v>
      </c>
      <c r="B12" s="1842" t="s">
        <v>974</v>
      </c>
      <c r="C12" s="1527"/>
      <c r="D12" s="1842" t="s">
        <v>975</v>
      </c>
      <c r="E12" s="1527"/>
      <c r="F12" s="1842" t="s">
        <v>976</v>
      </c>
      <c r="G12" s="1527"/>
      <c r="H12" s="1842" t="s">
        <v>977</v>
      </c>
      <c r="I12" s="1527"/>
    </row>
    <row r="13" spans="1:9" s="358" customFormat="1" ht="30" customHeight="1">
      <c r="A13" s="110"/>
      <c r="B13" s="1706" t="s">
        <v>978</v>
      </c>
      <c r="C13" s="1707"/>
      <c r="D13" s="1706" t="s">
        <v>979</v>
      </c>
      <c r="E13" s="1707"/>
      <c r="F13" s="1706" t="s">
        <v>980</v>
      </c>
      <c r="G13" s="1707"/>
      <c r="H13" s="1706" t="s">
        <v>278</v>
      </c>
      <c r="I13" s="1707"/>
    </row>
    <row r="14" spans="1:9" s="358" customFormat="1" ht="30" customHeight="1">
      <c r="A14" s="270"/>
      <c r="B14" s="755" t="s">
        <v>970</v>
      </c>
      <c r="C14" s="140" t="s">
        <v>971</v>
      </c>
      <c r="D14" s="755" t="s">
        <v>970</v>
      </c>
      <c r="E14" s="140" t="s">
        <v>971</v>
      </c>
      <c r="F14" s="755" t="s">
        <v>970</v>
      </c>
      <c r="G14" s="140" t="s">
        <v>971</v>
      </c>
      <c r="H14" s="755" t="s">
        <v>970</v>
      </c>
      <c r="I14" s="140" t="s">
        <v>971</v>
      </c>
    </row>
    <row r="15" spans="1:9" s="358" customFormat="1" ht="30" customHeight="1">
      <c r="A15" s="110" t="s">
        <v>972</v>
      </c>
      <c r="B15" s="139" t="s">
        <v>973</v>
      </c>
      <c r="C15" s="139" t="s">
        <v>938</v>
      </c>
      <c r="D15" s="139" t="s">
        <v>973</v>
      </c>
      <c r="E15" s="139" t="s">
        <v>938</v>
      </c>
      <c r="F15" s="139" t="s">
        <v>973</v>
      </c>
      <c r="G15" s="139" t="s">
        <v>938</v>
      </c>
      <c r="H15" s="139" t="s">
        <v>973</v>
      </c>
      <c r="I15" s="139" t="s">
        <v>938</v>
      </c>
    </row>
    <row r="16" spans="1:9" s="833" customFormat="1" ht="39.75" customHeight="1">
      <c r="A16" s="845">
        <v>2018</v>
      </c>
      <c r="B16" s="842">
        <v>3</v>
      </c>
      <c r="C16" s="842">
        <v>78</v>
      </c>
      <c r="D16" s="842">
        <v>1</v>
      </c>
      <c r="E16" s="842">
        <v>302</v>
      </c>
      <c r="F16" s="176">
        <v>0</v>
      </c>
      <c r="G16" s="176">
        <v>0</v>
      </c>
      <c r="H16" s="176">
        <v>40</v>
      </c>
      <c r="I16" s="574">
        <v>1036</v>
      </c>
    </row>
    <row r="17" spans="1:9" s="840" customFormat="1" ht="42" customHeight="1">
      <c r="A17" s="575">
        <v>2019</v>
      </c>
      <c r="B17" s="836">
        <v>5</v>
      </c>
      <c r="C17" s="836">
        <v>104</v>
      </c>
      <c r="D17" s="960">
        <v>1</v>
      </c>
      <c r="E17" s="960">
        <v>289</v>
      </c>
      <c r="F17" s="560">
        <v>0</v>
      </c>
      <c r="G17" s="560">
        <v>0</v>
      </c>
      <c r="H17" s="835">
        <v>40</v>
      </c>
      <c r="I17" s="341">
        <v>1006</v>
      </c>
    </row>
    <row r="18" spans="1:9" ht="24.75" customHeight="1">
      <c r="A18" s="1489" t="s">
        <v>981</v>
      </c>
      <c r="B18" s="1489"/>
      <c r="C18" s="1489"/>
      <c r="D18" s="1489"/>
      <c r="E18" s="1489"/>
      <c r="F18" s="1489"/>
      <c r="G18" s="1489"/>
      <c r="H18" s="1489"/>
      <c r="I18" s="1489"/>
    </row>
    <row r="19" spans="1:9" ht="14.25" customHeight="1">
      <c r="B19" s="524"/>
    </row>
    <row r="20" spans="1:9" ht="14.25" customHeight="1">
      <c r="B20" s="524"/>
    </row>
    <row r="21" spans="1:9" ht="14.25" customHeight="1">
      <c r="B21" s="524"/>
    </row>
    <row r="22" spans="1:9" ht="14.25" customHeight="1">
      <c r="B22" s="524"/>
    </row>
    <row r="23" spans="1:9" ht="14.25" customHeight="1">
      <c r="B23" s="524"/>
    </row>
    <row r="24" spans="1:9" ht="14.25" customHeight="1">
      <c r="B24" s="524"/>
    </row>
    <row r="25" spans="1:9" ht="14.25" customHeight="1">
      <c r="A25" s="355"/>
      <c r="B25" s="524"/>
      <c r="C25" s="355"/>
      <c r="D25" s="355"/>
      <c r="E25" s="355"/>
      <c r="F25" s="355"/>
      <c r="G25" s="355"/>
      <c r="H25" s="355"/>
      <c r="I25" s="355"/>
    </row>
    <row r="26" spans="1:9" ht="14.25" customHeight="1">
      <c r="A26" s="355"/>
      <c r="B26" s="524"/>
      <c r="C26" s="355"/>
      <c r="D26" s="355"/>
      <c r="E26" s="355"/>
      <c r="F26" s="355"/>
      <c r="G26" s="355"/>
      <c r="H26" s="355"/>
      <c r="I26" s="355"/>
    </row>
    <row r="27" spans="1:9" ht="14.25" customHeight="1">
      <c r="A27" s="355"/>
      <c r="B27" s="524"/>
      <c r="C27" s="355"/>
      <c r="D27" s="355"/>
      <c r="E27" s="355"/>
      <c r="F27" s="355"/>
      <c r="G27" s="355"/>
      <c r="H27" s="355"/>
      <c r="I27" s="355"/>
    </row>
    <row r="28" spans="1:9" ht="14.25" customHeight="1">
      <c r="A28" s="355"/>
      <c r="B28" s="524"/>
      <c r="C28" s="355"/>
      <c r="D28" s="355"/>
      <c r="E28" s="355"/>
      <c r="F28" s="355"/>
      <c r="G28" s="355"/>
      <c r="H28" s="355"/>
      <c r="I28" s="355"/>
    </row>
    <row r="29" spans="1:9" ht="14.25" customHeight="1">
      <c r="A29" s="355"/>
      <c r="B29" s="524"/>
      <c r="C29" s="355"/>
      <c r="D29" s="355"/>
      <c r="E29" s="355"/>
      <c r="F29" s="355"/>
      <c r="G29" s="355"/>
      <c r="H29" s="355"/>
      <c r="I29" s="355"/>
    </row>
    <row r="30" spans="1:9" ht="14.25" customHeight="1">
      <c r="A30" s="355"/>
      <c r="B30" s="524"/>
      <c r="C30" s="355"/>
      <c r="D30" s="355"/>
      <c r="E30" s="355"/>
      <c r="F30" s="355"/>
      <c r="G30" s="355"/>
      <c r="H30" s="355"/>
      <c r="I30" s="355"/>
    </row>
    <row r="31" spans="1:9" ht="14.25" customHeight="1">
      <c r="A31" s="355"/>
      <c r="B31" s="524"/>
      <c r="C31" s="355"/>
      <c r="D31" s="355"/>
      <c r="E31" s="355"/>
      <c r="F31" s="355"/>
      <c r="G31" s="355"/>
      <c r="H31" s="355"/>
      <c r="I31" s="355"/>
    </row>
    <row r="32" spans="1:9" ht="14.25" customHeight="1">
      <c r="A32" s="355"/>
      <c r="B32" s="524"/>
      <c r="C32" s="355"/>
      <c r="D32" s="355"/>
      <c r="E32" s="355"/>
      <c r="F32" s="355"/>
      <c r="G32" s="355"/>
      <c r="H32" s="355"/>
      <c r="I32" s="355"/>
    </row>
    <row r="33" spans="1:9" ht="14.25" customHeight="1">
      <c r="A33" s="355"/>
      <c r="B33" s="524"/>
      <c r="C33" s="355"/>
      <c r="D33" s="355"/>
      <c r="E33" s="355"/>
      <c r="F33" s="355"/>
      <c r="G33" s="355"/>
      <c r="H33" s="355"/>
      <c r="I33" s="355"/>
    </row>
    <row r="34" spans="1:9" ht="14.25" customHeight="1">
      <c r="A34" s="355"/>
      <c r="B34" s="524"/>
      <c r="C34" s="355"/>
      <c r="D34" s="355"/>
      <c r="E34" s="355"/>
      <c r="F34" s="355"/>
      <c r="G34" s="355"/>
      <c r="H34" s="355"/>
      <c r="I34" s="355"/>
    </row>
    <row r="35" spans="1:9" ht="14.25" customHeight="1">
      <c r="A35" s="355"/>
      <c r="B35" s="524"/>
      <c r="C35" s="355"/>
      <c r="D35" s="355"/>
      <c r="E35" s="355"/>
      <c r="F35" s="355"/>
      <c r="G35" s="355"/>
      <c r="H35" s="355"/>
      <c r="I35" s="355"/>
    </row>
    <row r="36" spans="1:9" ht="14.25" customHeight="1">
      <c r="A36" s="355"/>
      <c r="B36" s="524"/>
      <c r="C36" s="355"/>
      <c r="D36" s="355"/>
      <c r="E36" s="355"/>
      <c r="F36" s="355"/>
      <c r="G36" s="355"/>
      <c r="H36" s="355"/>
      <c r="I36" s="355"/>
    </row>
    <row r="37" spans="1:9" ht="14.25" customHeight="1">
      <c r="A37" s="355"/>
      <c r="B37" s="524"/>
      <c r="C37" s="355"/>
      <c r="D37" s="355"/>
      <c r="E37" s="355"/>
      <c r="F37" s="355"/>
      <c r="G37" s="355"/>
      <c r="H37" s="355"/>
      <c r="I37" s="355"/>
    </row>
    <row r="38" spans="1:9" ht="14.25" customHeight="1">
      <c r="A38" s="355"/>
      <c r="B38" s="524"/>
      <c r="C38" s="355"/>
      <c r="D38" s="355"/>
      <c r="E38" s="355"/>
      <c r="F38" s="355"/>
      <c r="G38" s="355"/>
      <c r="H38" s="355"/>
      <c r="I38" s="355"/>
    </row>
    <row r="39" spans="1:9" ht="14.25" customHeight="1">
      <c r="A39" s="355"/>
      <c r="B39" s="524"/>
      <c r="C39" s="355"/>
      <c r="D39" s="355"/>
      <c r="E39" s="355"/>
      <c r="F39" s="355"/>
      <c r="G39" s="355"/>
      <c r="H39" s="355"/>
      <c r="I39" s="355"/>
    </row>
    <row r="40" spans="1:9" ht="14.25" customHeight="1">
      <c r="A40" s="355"/>
      <c r="B40" s="524"/>
      <c r="C40" s="355"/>
      <c r="D40" s="355"/>
      <c r="E40" s="355"/>
      <c r="F40" s="355"/>
      <c r="G40" s="355"/>
      <c r="H40" s="355"/>
      <c r="I40" s="355"/>
    </row>
    <row r="41" spans="1:9" ht="14.25" customHeight="1">
      <c r="A41" s="355"/>
      <c r="B41" s="524"/>
      <c r="C41" s="355"/>
      <c r="D41" s="355"/>
      <c r="E41" s="355"/>
      <c r="F41" s="355"/>
      <c r="G41" s="355"/>
      <c r="H41" s="355"/>
      <c r="I41" s="355"/>
    </row>
    <row r="42" spans="1:9" ht="14.25" customHeight="1">
      <c r="A42" s="355"/>
      <c r="B42" s="524"/>
      <c r="C42" s="355"/>
      <c r="D42" s="355"/>
      <c r="E42" s="355"/>
      <c r="F42" s="355"/>
      <c r="G42" s="355"/>
      <c r="H42" s="355"/>
      <c r="I42" s="355"/>
    </row>
    <row r="43" spans="1:9" ht="14.25" customHeight="1">
      <c r="A43" s="355"/>
      <c r="B43" s="524"/>
      <c r="C43" s="355"/>
      <c r="D43" s="355"/>
      <c r="E43" s="355"/>
      <c r="F43" s="355"/>
      <c r="G43" s="355"/>
      <c r="H43" s="355"/>
      <c r="I43" s="355"/>
    </row>
    <row r="44" spans="1:9" ht="14.25" customHeight="1">
      <c r="A44" s="355"/>
      <c r="B44" s="524"/>
      <c r="C44" s="355"/>
      <c r="D44" s="355"/>
      <c r="E44" s="355"/>
      <c r="F44" s="355"/>
      <c r="G44" s="355"/>
      <c r="H44" s="355"/>
      <c r="I44" s="355"/>
    </row>
    <row r="45" spans="1:9" ht="14.25" customHeight="1">
      <c r="A45" s="355"/>
      <c r="B45" s="524"/>
      <c r="C45" s="355"/>
      <c r="D45" s="355"/>
      <c r="E45" s="355"/>
      <c r="F45" s="355"/>
      <c r="G45" s="355"/>
      <c r="H45" s="355"/>
      <c r="I45" s="355"/>
    </row>
    <row r="46" spans="1:9" ht="14.25" customHeight="1">
      <c r="A46" s="355"/>
      <c r="B46" s="524"/>
      <c r="C46" s="355"/>
      <c r="D46" s="355"/>
      <c r="E46" s="355"/>
      <c r="F46" s="355"/>
      <c r="G46" s="355"/>
      <c r="H46" s="355"/>
      <c r="I46" s="355"/>
    </row>
    <row r="47" spans="1:9" ht="14.25" customHeight="1">
      <c r="A47" s="355"/>
      <c r="B47" s="524"/>
      <c r="C47" s="355"/>
      <c r="D47" s="355"/>
      <c r="E47" s="355"/>
      <c r="F47" s="355"/>
      <c r="G47" s="355"/>
      <c r="H47" s="355"/>
      <c r="I47" s="355"/>
    </row>
  </sheetData>
  <mergeCells count="21">
    <mergeCell ref="B13:C13"/>
    <mergeCell ref="D13:E13"/>
    <mergeCell ref="F13:G13"/>
    <mergeCell ref="H13:I13"/>
    <mergeCell ref="A18:I18"/>
    <mergeCell ref="B7:C7"/>
    <mergeCell ref="D7:E7"/>
    <mergeCell ref="F7:G7"/>
    <mergeCell ref="H7:I7"/>
    <mergeCell ref="B12:C12"/>
    <mergeCell ref="D12:E12"/>
    <mergeCell ref="F12:G12"/>
    <mergeCell ref="H12:I12"/>
    <mergeCell ref="A2:I2"/>
    <mergeCell ref="A3:I3"/>
    <mergeCell ref="A4:I4"/>
    <mergeCell ref="D5:I5"/>
    <mergeCell ref="B6:C6"/>
    <mergeCell ref="D6:E6"/>
    <mergeCell ref="F6:G6"/>
    <mergeCell ref="H6:I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85" zoomScaleNormal="55" zoomScaleSheetLayoutView="85" workbookViewId="0">
      <selection activeCell="A3" sqref="A3:E3"/>
    </sheetView>
  </sheetViews>
  <sheetFormatPr defaultRowHeight="14.25"/>
  <cols>
    <col min="1" max="1" width="10.625" customWidth="1"/>
    <col min="2" max="3" width="18.625" customWidth="1"/>
    <col min="4" max="4" width="17.125" customWidth="1"/>
    <col min="5" max="5" width="20.625" customWidth="1"/>
    <col min="6" max="256" width="9" style="355"/>
    <col min="257" max="257" width="10.625" style="355" customWidth="1"/>
    <col min="258" max="259" width="18.625" style="355" customWidth="1"/>
    <col min="260" max="260" width="17.125" style="355" customWidth="1"/>
    <col min="261" max="261" width="20.625" style="355" customWidth="1"/>
    <col min="262" max="512" width="9" style="355"/>
    <col min="513" max="513" width="10.625" style="355" customWidth="1"/>
    <col min="514" max="515" width="18.625" style="355" customWidth="1"/>
    <col min="516" max="516" width="17.125" style="355" customWidth="1"/>
    <col min="517" max="517" width="20.625" style="355" customWidth="1"/>
    <col min="518" max="768" width="9" style="355"/>
    <col min="769" max="769" width="10.625" style="355" customWidth="1"/>
    <col min="770" max="771" width="18.625" style="355" customWidth="1"/>
    <col min="772" max="772" width="17.125" style="355" customWidth="1"/>
    <col min="773" max="773" width="20.625" style="355" customWidth="1"/>
    <col min="774" max="1024" width="9" style="355"/>
    <col min="1025" max="1025" width="10.625" style="355" customWidth="1"/>
    <col min="1026" max="1027" width="18.625" style="355" customWidth="1"/>
    <col min="1028" max="1028" width="17.125" style="355" customWidth="1"/>
    <col min="1029" max="1029" width="20.625" style="355" customWidth="1"/>
    <col min="1030" max="1280" width="9" style="355"/>
    <col min="1281" max="1281" width="10.625" style="355" customWidth="1"/>
    <col min="1282" max="1283" width="18.625" style="355" customWidth="1"/>
    <col min="1284" max="1284" width="17.125" style="355" customWidth="1"/>
    <col min="1285" max="1285" width="20.625" style="355" customWidth="1"/>
    <col min="1286" max="1536" width="9" style="355"/>
    <col min="1537" max="1537" width="10.625" style="355" customWidth="1"/>
    <col min="1538" max="1539" width="18.625" style="355" customWidth="1"/>
    <col min="1540" max="1540" width="17.125" style="355" customWidth="1"/>
    <col min="1541" max="1541" width="20.625" style="355" customWidth="1"/>
    <col min="1542" max="1792" width="9" style="355"/>
    <col min="1793" max="1793" width="10.625" style="355" customWidth="1"/>
    <col min="1794" max="1795" width="18.625" style="355" customWidth="1"/>
    <col min="1796" max="1796" width="17.125" style="355" customWidth="1"/>
    <col min="1797" max="1797" width="20.625" style="355" customWidth="1"/>
    <col min="1798" max="2048" width="9" style="355"/>
    <col min="2049" max="2049" width="10.625" style="355" customWidth="1"/>
    <col min="2050" max="2051" width="18.625" style="355" customWidth="1"/>
    <col min="2052" max="2052" width="17.125" style="355" customWidth="1"/>
    <col min="2053" max="2053" width="20.625" style="355" customWidth="1"/>
    <col min="2054" max="2304" width="9" style="355"/>
    <col min="2305" max="2305" width="10.625" style="355" customWidth="1"/>
    <col min="2306" max="2307" width="18.625" style="355" customWidth="1"/>
    <col min="2308" max="2308" width="17.125" style="355" customWidth="1"/>
    <col min="2309" max="2309" width="20.625" style="355" customWidth="1"/>
    <col min="2310" max="2560" width="9" style="355"/>
    <col min="2561" max="2561" width="10.625" style="355" customWidth="1"/>
    <col min="2562" max="2563" width="18.625" style="355" customWidth="1"/>
    <col min="2564" max="2564" width="17.125" style="355" customWidth="1"/>
    <col min="2565" max="2565" width="20.625" style="355" customWidth="1"/>
    <col min="2566" max="2816" width="9" style="355"/>
    <col min="2817" max="2817" width="10.625" style="355" customWidth="1"/>
    <col min="2818" max="2819" width="18.625" style="355" customWidth="1"/>
    <col min="2820" max="2820" width="17.125" style="355" customWidth="1"/>
    <col min="2821" max="2821" width="20.625" style="355" customWidth="1"/>
    <col min="2822" max="3072" width="9" style="355"/>
    <col min="3073" max="3073" width="10.625" style="355" customWidth="1"/>
    <col min="3074" max="3075" width="18.625" style="355" customWidth="1"/>
    <col min="3076" max="3076" width="17.125" style="355" customWidth="1"/>
    <col min="3077" max="3077" width="20.625" style="355" customWidth="1"/>
    <col min="3078" max="3328" width="9" style="355"/>
    <col min="3329" max="3329" width="10.625" style="355" customWidth="1"/>
    <col min="3330" max="3331" width="18.625" style="355" customWidth="1"/>
    <col min="3332" max="3332" width="17.125" style="355" customWidth="1"/>
    <col min="3333" max="3333" width="20.625" style="355" customWidth="1"/>
    <col min="3334" max="3584" width="9" style="355"/>
    <col min="3585" max="3585" width="10.625" style="355" customWidth="1"/>
    <col min="3586" max="3587" width="18.625" style="355" customWidth="1"/>
    <col min="3588" max="3588" width="17.125" style="355" customWidth="1"/>
    <col min="3589" max="3589" width="20.625" style="355" customWidth="1"/>
    <col min="3590" max="3840" width="9" style="355"/>
    <col min="3841" max="3841" width="10.625" style="355" customWidth="1"/>
    <col min="3842" max="3843" width="18.625" style="355" customWidth="1"/>
    <col min="3844" max="3844" width="17.125" style="355" customWidth="1"/>
    <col min="3845" max="3845" width="20.625" style="355" customWidth="1"/>
    <col min="3846" max="4096" width="9" style="355"/>
    <col min="4097" max="4097" width="10.625" style="355" customWidth="1"/>
    <col min="4098" max="4099" width="18.625" style="355" customWidth="1"/>
    <col min="4100" max="4100" width="17.125" style="355" customWidth="1"/>
    <col min="4101" max="4101" width="20.625" style="355" customWidth="1"/>
    <col min="4102" max="4352" width="9" style="355"/>
    <col min="4353" max="4353" width="10.625" style="355" customWidth="1"/>
    <col min="4354" max="4355" width="18.625" style="355" customWidth="1"/>
    <col min="4356" max="4356" width="17.125" style="355" customWidth="1"/>
    <col min="4357" max="4357" width="20.625" style="355" customWidth="1"/>
    <col min="4358" max="4608" width="9" style="355"/>
    <col min="4609" max="4609" width="10.625" style="355" customWidth="1"/>
    <col min="4610" max="4611" width="18.625" style="355" customWidth="1"/>
    <col min="4612" max="4612" width="17.125" style="355" customWidth="1"/>
    <col min="4613" max="4613" width="20.625" style="355" customWidth="1"/>
    <col min="4614" max="4864" width="9" style="355"/>
    <col min="4865" max="4865" width="10.625" style="355" customWidth="1"/>
    <col min="4866" max="4867" width="18.625" style="355" customWidth="1"/>
    <col min="4868" max="4868" width="17.125" style="355" customWidth="1"/>
    <col min="4869" max="4869" width="20.625" style="355" customWidth="1"/>
    <col min="4870" max="5120" width="9" style="355"/>
    <col min="5121" max="5121" width="10.625" style="355" customWidth="1"/>
    <col min="5122" max="5123" width="18.625" style="355" customWidth="1"/>
    <col min="5124" max="5124" width="17.125" style="355" customWidth="1"/>
    <col min="5125" max="5125" width="20.625" style="355" customWidth="1"/>
    <col min="5126" max="5376" width="9" style="355"/>
    <col min="5377" max="5377" width="10.625" style="355" customWidth="1"/>
    <col min="5378" max="5379" width="18.625" style="355" customWidth="1"/>
    <col min="5380" max="5380" width="17.125" style="355" customWidth="1"/>
    <col min="5381" max="5381" width="20.625" style="355" customWidth="1"/>
    <col min="5382" max="5632" width="9" style="355"/>
    <col min="5633" max="5633" width="10.625" style="355" customWidth="1"/>
    <col min="5634" max="5635" width="18.625" style="355" customWidth="1"/>
    <col min="5636" max="5636" width="17.125" style="355" customWidth="1"/>
    <col min="5637" max="5637" width="20.625" style="355" customWidth="1"/>
    <col min="5638" max="5888" width="9" style="355"/>
    <col min="5889" max="5889" width="10.625" style="355" customWidth="1"/>
    <col min="5890" max="5891" width="18.625" style="355" customWidth="1"/>
    <col min="5892" max="5892" width="17.125" style="355" customWidth="1"/>
    <col min="5893" max="5893" width="20.625" style="355" customWidth="1"/>
    <col min="5894" max="6144" width="9" style="355"/>
    <col min="6145" max="6145" width="10.625" style="355" customWidth="1"/>
    <col min="6146" max="6147" width="18.625" style="355" customWidth="1"/>
    <col min="6148" max="6148" width="17.125" style="355" customWidth="1"/>
    <col min="6149" max="6149" width="20.625" style="355" customWidth="1"/>
    <col min="6150" max="6400" width="9" style="355"/>
    <col min="6401" max="6401" width="10.625" style="355" customWidth="1"/>
    <col min="6402" max="6403" width="18.625" style="355" customWidth="1"/>
    <col min="6404" max="6404" width="17.125" style="355" customWidth="1"/>
    <col min="6405" max="6405" width="20.625" style="355" customWidth="1"/>
    <col min="6406" max="6656" width="9" style="355"/>
    <col min="6657" max="6657" width="10.625" style="355" customWidth="1"/>
    <col min="6658" max="6659" width="18.625" style="355" customWidth="1"/>
    <col min="6660" max="6660" width="17.125" style="355" customWidth="1"/>
    <col min="6661" max="6661" width="20.625" style="355" customWidth="1"/>
    <col min="6662" max="6912" width="9" style="355"/>
    <col min="6913" max="6913" width="10.625" style="355" customWidth="1"/>
    <col min="6914" max="6915" width="18.625" style="355" customWidth="1"/>
    <col min="6916" max="6916" width="17.125" style="355" customWidth="1"/>
    <col min="6917" max="6917" width="20.625" style="355" customWidth="1"/>
    <col min="6918" max="7168" width="9" style="355"/>
    <col min="7169" max="7169" width="10.625" style="355" customWidth="1"/>
    <col min="7170" max="7171" width="18.625" style="355" customWidth="1"/>
    <col min="7172" max="7172" width="17.125" style="355" customWidth="1"/>
    <col min="7173" max="7173" width="20.625" style="355" customWidth="1"/>
    <col min="7174" max="7424" width="9" style="355"/>
    <col min="7425" max="7425" width="10.625" style="355" customWidth="1"/>
    <col min="7426" max="7427" width="18.625" style="355" customWidth="1"/>
    <col min="7428" max="7428" width="17.125" style="355" customWidth="1"/>
    <col min="7429" max="7429" width="20.625" style="355" customWidth="1"/>
    <col min="7430" max="7680" width="9" style="355"/>
    <col min="7681" max="7681" width="10.625" style="355" customWidth="1"/>
    <col min="7682" max="7683" width="18.625" style="355" customWidth="1"/>
    <col min="7684" max="7684" width="17.125" style="355" customWidth="1"/>
    <col min="7685" max="7685" width="20.625" style="355" customWidth="1"/>
    <col min="7686" max="7936" width="9" style="355"/>
    <col min="7937" max="7937" width="10.625" style="355" customWidth="1"/>
    <col min="7938" max="7939" width="18.625" style="355" customWidth="1"/>
    <col min="7940" max="7940" width="17.125" style="355" customWidth="1"/>
    <col min="7941" max="7941" width="20.625" style="355" customWidth="1"/>
    <col min="7942" max="8192" width="9" style="355"/>
    <col min="8193" max="8193" width="10.625" style="355" customWidth="1"/>
    <col min="8194" max="8195" width="18.625" style="355" customWidth="1"/>
    <col min="8196" max="8196" width="17.125" style="355" customWidth="1"/>
    <col min="8197" max="8197" width="20.625" style="355" customWidth="1"/>
    <col min="8198" max="8448" width="9" style="355"/>
    <col min="8449" max="8449" width="10.625" style="355" customWidth="1"/>
    <col min="8450" max="8451" width="18.625" style="355" customWidth="1"/>
    <col min="8452" max="8452" width="17.125" style="355" customWidth="1"/>
    <col min="8453" max="8453" width="20.625" style="355" customWidth="1"/>
    <col min="8454" max="8704" width="9" style="355"/>
    <col min="8705" max="8705" width="10.625" style="355" customWidth="1"/>
    <col min="8706" max="8707" width="18.625" style="355" customWidth="1"/>
    <col min="8708" max="8708" width="17.125" style="355" customWidth="1"/>
    <col min="8709" max="8709" width="20.625" style="355" customWidth="1"/>
    <col min="8710" max="8960" width="9" style="355"/>
    <col min="8961" max="8961" width="10.625" style="355" customWidth="1"/>
    <col min="8962" max="8963" width="18.625" style="355" customWidth="1"/>
    <col min="8964" max="8964" width="17.125" style="355" customWidth="1"/>
    <col min="8965" max="8965" width="20.625" style="355" customWidth="1"/>
    <col min="8966" max="9216" width="9" style="355"/>
    <col min="9217" max="9217" width="10.625" style="355" customWidth="1"/>
    <col min="9218" max="9219" width="18.625" style="355" customWidth="1"/>
    <col min="9220" max="9220" width="17.125" style="355" customWidth="1"/>
    <col min="9221" max="9221" width="20.625" style="355" customWidth="1"/>
    <col min="9222" max="9472" width="9" style="355"/>
    <col min="9473" max="9473" width="10.625" style="355" customWidth="1"/>
    <col min="9474" max="9475" width="18.625" style="355" customWidth="1"/>
    <col min="9476" max="9476" width="17.125" style="355" customWidth="1"/>
    <col min="9477" max="9477" width="20.625" style="355" customWidth="1"/>
    <col min="9478" max="9728" width="9" style="355"/>
    <col min="9729" max="9729" width="10.625" style="355" customWidth="1"/>
    <col min="9730" max="9731" width="18.625" style="355" customWidth="1"/>
    <col min="9732" max="9732" width="17.125" style="355" customWidth="1"/>
    <col min="9733" max="9733" width="20.625" style="355" customWidth="1"/>
    <col min="9734" max="9984" width="9" style="355"/>
    <col min="9985" max="9985" width="10.625" style="355" customWidth="1"/>
    <col min="9986" max="9987" width="18.625" style="355" customWidth="1"/>
    <col min="9988" max="9988" width="17.125" style="355" customWidth="1"/>
    <col min="9989" max="9989" width="20.625" style="355" customWidth="1"/>
    <col min="9990" max="10240" width="9" style="355"/>
    <col min="10241" max="10241" width="10.625" style="355" customWidth="1"/>
    <col min="10242" max="10243" width="18.625" style="355" customWidth="1"/>
    <col min="10244" max="10244" width="17.125" style="355" customWidth="1"/>
    <col min="10245" max="10245" width="20.625" style="355" customWidth="1"/>
    <col min="10246" max="10496" width="9" style="355"/>
    <col min="10497" max="10497" width="10.625" style="355" customWidth="1"/>
    <col min="10498" max="10499" width="18.625" style="355" customWidth="1"/>
    <col min="10500" max="10500" width="17.125" style="355" customWidth="1"/>
    <col min="10501" max="10501" width="20.625" style="355" customWidth="1"/>
    <col min="10502" max="10752" width="9" style="355"/>
    <col min="10753" max="10753" width="10.625" style="355" customWidth="1"/>
    <col min="10754" max="10755" width="18.625" style="355" customWidth="1"/>
    <col min="10756" max="10756" width="17.125" style="355" customWidth="1"/>
    <col min="10757" max="10757" width="20.625" style="355" customWidth="1"/>
    <col min="10758" max="11008" width="9" style="355"/>
    <col min="11009" max="11009" width="10.625" style="355" customWidth="1"/>
    <col min="11010" max="11011" width="18.625" style="355" customWidth="1"/>
    <col min="11012" max="11012" width="17.125" style="355" customWidth="1"/>
    <col min="11013" max="11013" width="20.625" style="355" customWidth="1"/>
    <col min="11014" max="11264" width="9" style="355"/>
    <col min="11265" max="11265" width="10.625" style="355" customWidth="1"/>
    <col min="11266" max="11267" width="18.625" style="355" customWidth="1"/>
    <col min="11268" max="11268" width="17.125" style="355" customWidth="1"/>
    <col min="11269" max="11269" width="20.625" style="355" customWidth="1"/>
    <col min="11270" max="11520" width="9" style="355"/>
    <col min="11521" max="11521" width="10.625" style="355" customWidth="1"/>
    <col min="11522" max="11523" width="18.625" style="355" customWidth="1"/>
    <col min="11524" max="11524" width="17.125" style="355" customWidth="1"/>
    <col min="11525" max="11525" width="20.625" style="355" customWidth="1"/>
    <col min="11526" max="11776" width="9" style="355"/>
    <col min="11777" max="11777" width="10.625" style="355" customWidth="1"/>
    <col min="11778" max="11779" width="18.625" style="355" customWidth="1"/>
    <col min="11780" max="11780" width="17.125" style="355" customWidth="1"/>
    <col min="11781" max="11781" width="20.625" style="355" customWidth="1"/>
    <col min="11782" max="12032" width="9" style="355"/>
    <col min="12033" max="12033" width="10.625" style="355" customWidth="1"/>
    <col min="12034" max="12035" width="18.625" style="355" customWidth="1"/>
    <col min="12036" max="12036" width="17.125" style="355" customWidth="1"/>
    <col min="12037" max="12037" width="20.625" style="355" customWidth="1"/>
    <col min="12038" max="12288" width="9" style="355"/>
    <col min="12289" max="12289" width="10.625" style="355" customWidth="1"/>
    <col min="12290" max="12291" width="18.625" style="355" customWidth="1"/>
    <col min="12292" max="12292" width="17.125" style="355" customWidth="1"/>
    <col min="12293" max="12293" width="20.625" style="355" customWidth="1"/>
    <col min="12294" max="12544" width="9" style="355"/>
    <col min="12545" max="12545" width="10.625" style="355" customWidth="1"/>
    <col min="12546" max="12547" width="18.625" style="355" customWidth="1"/>
    <col min="12548" max="12548" width="17.125" style="355" customWidth="1"/>
    <col min="12549" max="12549" width="20.625" style="355" customWidth="1"/>
    <col min="12550" max="12800" width="9" style="355"/>
    <col min="12801" max="12801" width="10.625" style="355" customWidth="1"/>
    <col min="12802" max="12803" width="18.625" style="355" customWidth="1"/>
    <col min="12804" max="12804" width="17.125" style="355" customWidth="1"/>
    <col min="12805" max="12805" width="20.625" style="355" customWidth="1"/>
    <col min="12806" max="13056" width="9" style="355"/>
    <col min="13057" max="13057" width="10.625" style="355" customWidth="1"/>
    <col min="13058" max="13059" width="18.625" style="355" customWidth="1"/>
    <col min="13060" max="13060" width="17.125" style="355" customWidth="1"/>
    <col min="13061" max="13061" width="20.625" style="355" customWidth="1"/>
    <col min="13062" max="13312" width="9" style="355"/>
    <col min="13313" max="13313" width="10.625" style="355" customWidth="1"/>
    <col min="13314" max="13315" width="18.625" style="355" customWidth="1"/>
    <col min="13316" max="13316" width="17.125" style="355" customWidth="1"/>
    <col min="13317" max="13317" width="20.625" style="355" customWidth="1"/>
    <col min="13318" max="13568" width="9" style="355"/>
    <col min="13569" max="13569" width="10.625" style="355" customWidth="1"/>
    <col min="13570" max="13571" width="18.625" style="355" customWidth="1"/>
    <col min="13572" max="13572" width="17.125" style="355" customWidth="1"/>
    <col min="13573" max="13573" width="20.625" style="355" customWidth="1"/>
    <col min="13574" max="13824" width="9" style="355"/>
    <col min="13825" max="13825" width="10.625" style="355" customWidth="1"/>
    <col min="13826" max="13827" width="18.625" style="355" customWidth="1"/>
    <col min="13828" max="13828" width="17.125" style="355" customWidth="1"/>
    <col min="13829" max="13829" width="20.625" style="355" customWidth="1"/>
    <col min="13830" max="14080" width="9" style="355"/>
    <col min="14081" max="14081" width="10.625" style="355" customWidth="1"/>
    <col min="14082" max="14083" width="18.625" style="355" customWidth="1"/>
    <col min="14084" max="14084" width="17.125" style="355" customWidth="1"/>
    <col min="14085" max="14085" width="20.625" style="355" customWidth="1"/>
    <col min="14086" max="14336" width="9" style="355"/>
    <col min="14337" max="14337" width="10.625" style="355" customWidth="1"/>
    <col min="14338" max="14339" width="18.625" style="355" customWidth="1"/>
    <col min="14340" max="14340" width="17.125" style="355" customWidth="1"/>
    <col min="14341" max="14341" width="20.625" style="355" customWidth="1"/>
    <col min="14342" max="14592" width="9" style="355"/>
    <col min="14593" max="14593" width="10.625" style="355" customWidth="1"/>
    <col min="14594" max="14595" width="18.625" style="355" customWidth="1"/>
    <col min="14596" max="14596" width="17.125" style="355" customWidth="1"/>
    <col min="14597" max="14597" width="20.625" style="355" customWidth="1"/>
    <col min="14598" max="14848" width="9" style="355"/>
    <col min="14849" max="14849" width="10.625" style="355" customWidth="1"/>
    <col min="14850" max="14851" width="18.625" style="355" customWidth="1"/>
    <col min="14852" max="14852" width="17.125" style="355" customWidth="1"/>
    <col min="14853" max="14853" width="20.625" style="355" customWidth="1"/>
    <col min="14854" max="15104" width="9" style="355"/>
    <col min="15105" max="15105" width="10.625" style="355" customWidth="1"/>
    <col min="15106" max="15107" width="18.625" style="355" customWidth="1"/>
    <col min="15108" max="15108" width="17.125" style="355" customWidth="1"/>
    <col min="15109" max="15109" width="20.625" style="355" customWidth="1"/>
    <col min="15110" max="15360" width="9" style="355"/>
    <col min="15361" max="15361" width="10.625" style="355" customWidth="1"/>
    <col min="15362" max="15363" width="18.625" style="355" customWidth="1"/>
    <col min="15364" max="15364" width="17.125" style="355" customWidth="1"/>
    <col min="15365" max="15365" width="20.625" style="355" customWidth="1"/>
    <col min="15366" max="15616" width="9" style="355"/>
    <col min="15617" max="15617" width="10.625" style="355" customWidth="1"/>
    <col min="15618" max="15619" width="18.625" style="355" customWidth="1"/>
    <col min="15620" max="15620" width="17.125" style="355" customWidth="1"/>
    <col min="15621" max="15621" width="20.625" style="355" customWidth="1"/>
    <col min="15622" max="15872" width="9" style="355"/>
    <col min="15873" max="15873" width="10.625" style="355" customWidth="1"/>
    <col min="15874" max="15875" width="18.625" style="355" customWidth="1"/>
    <col min="15876" max="15876" width="17.125" style="355" customWidth="1"/>
    <col min="15877" max="15877" width="20.625" style="355" customWidth="1"/>
    <col min="15878" max="16128" width="9" style="355"/>
    <col min="16129" max="16129" width="10.625" style="355" customWidth="1"/>
    <col min="16130" max="16131" width="18.625" style="355" customWidth="1"/>
    <col min="16132" max="16132" width="17.125" style="355" customWidth="1"/>
    <col min="16133" max="16133" width="20.625" style="355" customWidth="1"/>
    <col min="16134" max="16384" width="9" style="355"/>
  </cols>
  <sheetData>
    <row r="1" spans="1:6" ht="5.0999999999999996" customHeight="1">
      <c r="A1" s="75"/>
      <c r="B1" s="75"/>
      <c r="C1" s="75"/>
      <c r="D1" s="75"/>
      <c r="E1" s="75"/>
    </row>
    <row r="2" spans="1:6" ht="50.1" customHeight="1">
      <c r="A2" s="1404"/>
      <c r="B2" s="1404"/>
      <c r="C2" s="1404"/>
      <c r="D2" s="1404"/>
      <c r="E2" s="1404"/>
    </row>
    <row r="3" spans="1:6" s="356" customFormat="1" ht="21" customHeight="1">
      <c r="A3" s="1405" t="s">
        <v>982</v>
      </c>
      <c r="B3" s="1405"/>
      <c r="C3" s="1405"/>
      <c r="D3" s="1405"/>
      <c r="E3" s="1405"/>
    </row>
    <row r="4" spans="1:6" s="356" customFormat="1" ht="20.100000000000001" customHeight="1">
      <c r="A4" s="1825" t="s">
        <v>983</v>
      </c>
      <c r="B4" s="1825"/>
      <c r="C4" s="1825"/>
      <c r="D4" s="1825"/>
      <c r="E4" s="1825"/>
    </row>
    <row r="5" spans="1:6" s="358" customFormat="1" ht="20.100000000000001" customHeight="1">
      <c r="A5" s="846" t="s">
        <v>984</v>
      </c>
      <c r="B5" s="821"/>
      <c r="C5" s="821"/>
      <c r="D5" s="1558" t="s">
        <v>985</v>
      </c>
      <c r="E5" s="1558"/>
      <c r="F5" s="7"/>
    </row>
    <row r="6" spans="1:6" s="358" customFormat="1" ht="20.100000000000001" customHeight="1">
      <c r="A6" s="18" t="s">
        <v>81</v>
      </c>
      <c r="B6" s="746" t="s">
        <v>986</v>
      </c>
      <c r="C6" s="1717" t="s">
        <v>987</v>
      </c>
      <c r="D6" s="1624"/>
      <c r="E6" s="749" t="s">
        <v>988</v>
      </c>
    </row>
    <row r="7" spans="1:6" s="358" customFormat="1" ht="20.100000000000001" customHeight="1">
      <c r="A7" s="37"/>
      <c r="B7" s="847" t="s">
        <v>989</v>
      </c>
      <c r="C7" s="1714" t="s">
        <v>990</v>
      </c>
      <c r="D7" s="1724"/>
      <c r="E7" s="808" t="s">
        <v>991</v>
      </c>
    </row>
    <row r="8" spans="1:6" s="358" customFormat="1" ht="20.100000000000001" customHeight="1">
      <c r="A8" s="270" t="s">
        <v>992</v>
      </c>
      <c r="B8" s="831" t="s">
        <v>993</v>
      </c>
      <c r="C8" s="749" t="s">
        <v>993</v>
      </c>
      <c r="D8" s="239" t="s">
        <v>994</v>
      </c>
      <c r="E8" s="26" t="s">
        <v>995</v>
      </c>
    </row>
    <row r="9" spans="1:6" s="358" customFormat="1" ht="20.100000000000001" customHeight="1">
      <c r="A9" s="110" t="s">
        <v>996</v>
      </c>
      <c r="B9" s="138" t="s">
        <v>997</v>
      </c>
      <c r="C9" s="139" t="s">
        <v>997</v>
      </c>
      <c r="D9" s="139" t="s">
        <v>998</v>
      </c>
      <c r="E9" s="808" t="s">
        <v>989</v>
      </c>
    </row>
    <row r="10" spans="1:6" s="790" customFormat="1" ht="43.35" customHeight="1">
      <c r="A10" s="207">
        <v>2014</v>
      </c>
      <c r="B10" s="175">
        <v>195</v>
      </c>
      <c r="C10" s="175">
        <v>4</v>
      </c>
      <c r="D10" s="175">
        <v>988200</v>
      </c>
      <c r="E10" s="218">
        <v>179</v>
      </c>
    </row>
    <row r="11" spans="1:6" s="790" customFormat="1" ht="43.35" customHeight="1">
      <c r="A11" s="46">
        <v>2015</v>
      </c>
      <c r="B11" s="179">
        <v>197</v>
      </c>
      <c r="C11" s="179">
        <v>4</v>
      </c>
      <c r="D11" s="179">
        <v>997400</v>
      </c>
      <c r="E11" s="183">
        <v>181</v>
      </c>
    </row>
    <row r="12" spans="1:6" s="536" customFormat="1" ht="43.35" customHeight="1">
      <c r="A12" s="46">
        <v>2016</v>
      </c>
      <c r="B12" s="179">
        <v>200</v>
      </c>
      <c r="C12" s="179">
        <v>4</v>
      </c>
      <c r="D12" s="179">
        <v>998275</v>
      </c>
      <c r="E12" s="183">
        <v>185</v>
      </c>
    </row>
    <row r="13" spans="1:6" s="536" customFormat="1" ht="43.35" customHeight="1">
      <c r="A13" s="46">
        <v>2017</v>
      </c>
      <c r="B13" s="179">
        <v>203</v>
      </c>
      <c r="C13" s="179">
        <v>4</v>
      </c>
      <c r="D13" s="179">
        <v>1214549</v>
      </c>
      <c r="E13" s="183">
        <v>188</v>
      </c>
    </row>
    <row r="14" spans="1:6" s="536" customFormat="1" ht="43.35" customHeight="1">
      <c r="A14" s="46">
        <v>2018</v>
      </c>
      <c r="B14" s="179">
        <v>203</v>
      </c>
      <c r="C14" s="179">
        <v>4</v>
      </c>
      <c r="D14" s="179">
        <v>1214550</v>
      </c>
      <c r="E14" s="183">
        <v>188</v>
      </c>
    </row>
    <row r="15" spans="1:6" s="807" customFormat="1" ht="43.35" customHeight="1">
      <c r="A15" s="329">
        <v>2019</v>
      </c>
      <c r="B15" s="352">
        <f>C15+E15+D25</f>
        <v>206</v>
      </c>
      <c r="C15" s="352">
        <v>4</v>
      </c>
      <c r="D15" s="352">
        <v>1214551</v>
      </c>
      <c r="E15" s="354">
        <v>191</v>
      </c>
    </row>
    <row r="16" spans="1:6" s="790" customFormat="1" ht="20.100000000000001" customHeight="1">
      <c r="A16" s="270" t="s">
        <v>81</v>
      </c>
      <c r="B16" s="1843" t="s">
        <v>999</v>
      </c>
      <c r="C16" s="1843"/>
      <c r="D16" s="848" t="s">
        <v>1000</v>
      </c>
      <c r="E16" s="848" t="s">
        <v>1001</v>
      </c>
    </row>
    <row r="17" spans="1:5" s="790" customFormat="1" ht="20.100000000000001" customHeight="1">
      <c r="A17" s="37"/>
      <c r="B17" s="1844" t="s">
        <v>1002</v>
      </c>
      <c r="C17" s="1844"/>
      <c r="D17" s="849" t="s">
        <v>1003</v>
      </c>
      <c r="E17" s="850" t="s">
        <v>1004</v>
      </c>
    </row>
    <row r="18" spans="1:5" s="790" customFormat="1" ht="20.100000000000001" customHeight="1">
      <c r="A18" s="270" t="s">
        <v>992</v>
      </c>
      <c r="B18" s="851" t="s">
        <v>1005</v>
      </c>
      <c r="C18" s="852" t="s">
        <v>1006</v>
      </c>
      <c r="D18" s="853" t="s">
        <v>1007</v>
      </c>
      <c r="E18" s="853" t="s">
        <v>1007</v>
      </c>
    </row>
    <row r="19" spans="1:5" s="790" customFormat="1" ht="20.100000000000001" customHeight="1">
      <c r="A19" s="110" t="s">
        <v>996</v>
      </c>
      <c r="B19" s="854" t="s">
        <v>1008</v>
      </c>
      <c r="C19" s="855" t="s">
        <v>1009</v>
      </c>
      <c r="D19" s="139" t="s">
        <v>997</v>
      </c>
      <c r="E19" s="139" t="s">
        <v>997</v>
      </c>
    </row>
    <row r="20" spans="1:5" s="790" customFormat="1" ht="43.35" customHeight="1">
      <c r="A20" s="207">
        <v>2014</v>
      </c>
      <c r="B20" s="175">
        <v>179</v>
      </c>
      <c r="C20" s="175" t="s">
        <v>51</v>
      </c>
      <c r="D20" s="175">
        <v>12</v>
      </c>
      <c r="E20" s="218" t="s">
        <v>51</v>
      </c>
    </row>
    <row r="21" spans="1:5" s="790" customFormat="1" ht="43.35" customHeight="1">
      <c r="A21" s="46">
        <v>2015</v>
      </c>
      <c r="B21" s="179">
        <v>181</v>
      </c>
      <c r="C21" s="179" t="s">
        <v>51</v>
      </c>
      <c r="D21" s="179">
        <v>12</v>
      </c>
      <c r="E21" s="183" t="s">
        <v>51</v>
      </c>
    </row>
    <row r="22" spans="1:5" s="790" customFormat="1" ht="43.35" customHeight="1">
      <c r="A22" s="46">
        <v>2016</v>
      </c>
      <c r="B22" s="179">
        <v>185</v>
      </c>
      <c r="C22" s="179" t="s">
        <v>51</v>
      </c>
      <c r="D22" s="179">
        <v>11</v>
      </c>
      <c r="E22" s="183" t="s">
        <v>51</v>
      </c>
    </row>
    <row r="23" spans="1:5" s="790" customFormat="1" ht="43.35" customHeight="1">
      <c r="A23" s="46">
        <v>2017</v>
      </c>
      <c r="B23" s="179">
        <v>188</v>
      </c>
      <c r="C23" s="179">
        <v>0</v>
      </c>
      <c r="D23" s="179">
        <v>11</v>
      </c>
      <c r="E23" s="183">
        <v>0</v>
      </c>
    </row>
    <row r="24" spans="1:5" s="784" customFormat="1" ht="43.35" customHeight="1">
      <c r="A24" s="46">
        <v>2018</v>
      </c>
      <c r="B24" s="179">
        <v>188</v>
      </c>
      <c r="C24" s="179">
        <v>0</v>
      </c>
      <c r="D24" s="179">
        <v>11</v>
      </c>
      <c r="E24" s="183">
        <v>0</v>
      </c>
    </row>
    <row r="25" spans="1:5" s="807" customFormat="1" ht="43.35" customHeight="1">
      <c r="A25" s="329">
        <v>2019</v>
      </c>
      <c r="B25" s="352">
        <v>191</v>
      </c>
      <c r="C25" s="349">
        <v>0</v>
      </c>
      <c r="D25" s="352">
        <v>11</v>
      </c>
      <c r="E25" s="350">
        <v>0</v>
      </c>
    </row>
    <row r="26" spans="1:5" ht="15.95" customHeight="1">
      <c r="A26" s="1490" t="s">
        <v>1010</v>
      </c>
      <c r="B26" s="1490"/>
      <c r="C26" s="75"/>
      <c r="D26" s="1621"/>
      <c r="E26" s="1621"/>
    </row>
    <row r="27" spans="1:5" ht="14.25" customHeight="1">
      <c r="B27" s="524"/>
    </row>
    <row r="28" spans="1:5" ht="14.25" customHeight="1">
      <c r="B28" s="524"/>
    </row>
    <row r="29" spans="1:5" ht="14.25" customHeight="1">
      <c r="B29" s="524"/>
    </row>
    <row r="30" spans="1:5" ht="14.25" customHeight="1">
      <c r="B30" s="524"/>
    </row>
    <row r="31" spans="1:5" ht="14.25" customHeight="1">
      <c r="B31" s="524"/>
    </row>
    <row r="32" spans="1:5" ht="14.25" customHeight="1">
      <c r="B32" s="524"/>
    </row>
    <row r="33" spans="2:2" ht="14.25" customHeight="1">
      <c r="B33" s="524"/>
    </row>
    <row r="34" spans="2:2" ht="14.25" customHeight="1">
      <c r="B34" s="524"/>
    </row>
    <row r="35" spans="2:2" ht="14.25" customHeight="1">
      <c r="B35" s="524"/>
    </row>
    <row r="36" spans="2:2" ht="14.25" customHeight="1">
      <c r="B36" s="524"/>
    </row>
    <row r="37" spans="2:2" ht="14.25" customHeight="1">
      <c r="B37" s="524"/>
    </row>
    <row r="38" spans="2:2" ht="14.25" customHeight="1">
      <c r="B38" s="524"/>
    </row>
    <row r="39" spans="2:2" ht="14.25" customHeight="1">
      <c r="B39" s="524"/>
    </row>
    <row r="40" spans="2:2" ht="14.25" customHeight="1">
      <c r="B40" s="524"/>
    </row>
    <row r="41" spans="2:2" ht="14.25" customHeight="1">
      <c r="B41" s="524"/>
    </row>
    <row r="42" spans="2:2" ht="14.25" customHeight="1">
      <c r="B42" s="524"/>
    </row>
    <row r="43" spans="2:2" ht="14.25" customHeight="1">
      <c r="B43" s="524"/>
    </row>
    <row r="44" spans="2:2" ht="14.25" customHeight="1">
      <c r="B44" s="524"/>
    </row>
    <row r="45" spans="2:2" ht="14.25" customHeight="1">
      <c r="B45" s="524"/>
    </row>
    <row r="46" spans="2:2" ht="14.25" customHeight="1">
      <c r="B46" s="524"/>
    </row>
    <row r="47" spans="2:2" ht="14.25" customHeight="1">
      <c r="B47" s="524"/>
    </row>
    <row r="48" spans="2:2" ht="14.25" customHeight="1">
      <c r="B48" s="524"/>
    </row>
    <row r="49" spans="2:2" ht="14.25" customHeight="1">
      <c r="B49" s="524"/>
    </row>
    <row r="50" spans="2:2" ht="14.25" customHeight="1">
      <c r="B50" s="524"/>
    </row>
    <row r="51" spans="2:2" ht="14.25" customHeight="1">
      <c r="B51" s="524"/>
    </row>
    <row r="52" spans="2:2" ht="14.25" customHeight="1">
      <c r="B52" s="524"/>
    </row>
    <row r="53" spans="2:2" ht="14.25" customHeight="1">
      <c r="B53" s="524"/>
    </row>
    <row r="54" spans="2:2" ht="14.25" customHeight="1">
      <c r="B54" s="524"/>
    </row>
    <row r="55" spans="2:2" ht="14.25" customHeight="1">
      <c r="B55" s="524"/>
    </row>
  </sheetData>
  <mergeCells count="10">
    <mergeCell ref="B16:C16"/>
    <mergeCell ref="B17:C17"/>
    <mergeCell ref="A26:B26"/>
    <mergeCell ref="D26:E26"/>
    <mergeCell ref="A2:E2"/>
    <mergeCell ref="A3:E3"/>
    <mergeCell ref="A4:E4"/>
    <mergeCell ref="D5:E5"/>
    <mergeCell ref="C6:D6"/>
    <mergeCell ref="C7:D7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85" zoomScaleSheetLayoutView="85" workbookViewId="0">
      <selection activeCell="A3" sqref="A3:K3"/>
    </sheetView>
  </sheetViews>
  <sheetFormatPr defaultRowHeight="14.25"/>
  <cols>
    <col min="1" max="1" width="7.75" customWidth="1"/>
    <col min="2" max="2" width="9.625" customWidth="1"/>
    <col min="3" max="4" width="7.875" customWidth="1"/>
    <col min="5" max="5" width="7.125" customWidth="1"/>
    <col min="6" max="6" width="5" customWidth="1"/>
    <col min="7" max="7" width="10.25" customWidth="1"/>
    <col min="8" max="9" width="7.875" customWidth="1"/>
    <col min="10" max="11" width="7.125" customWidth="1"/>
    <col min="12" max="256" width="9" style="355"/>
    <col min="257" max="257" width="7.75" style="355" customWidth="1"/>
    <col min="258" max="258" width="9.625" style="355" customWidth="1"/>
    <col min="259" max="260" width="7.875" style="355" customWidth="1"/>
    <col min="261" max="261" width="7.125" style="355" customWidth="1"/>
    <col min="262" max="262" width="5" style="355" customWidth="1"/>
    <col min="263" max="263" width="10.25" style="355" customWidth="1"/>
    <col min="264" max="265" width="7.875" style="355" customWidth="1"/>
    <col min="266" max="267" width="7.125" style="355" customWidth="1"/>
    <col min="268" max="512" width="9" style="355"/>
    <col min="513" max="513" width="7.75" style="355" customWidth="1"/>
    <col min="514" max="514" width="9.625" style="355" customWidth="1"/>
    <col min="515" max="516" width="7.875" style="355" customWidth="1"/>
    <col min="517" max="517" width="7.125" style="355" customWidth="1"/>
    <col min="518" max="518" width="5" style="355" customWidth="1"/>
    <col min="519" max="519" width="10.25" style="355" customWidth="1"/>
    <col min="520" max="521" width="7.875" style="355" customWidth="1"/>
    <col min="522" max="523" width="7.125" style="355" customWidth="1"/>
    <col min="524" max="768" width="9" style="355"/>
    <col min="769" max="769" width="7.75" style="355" customWidth="1"/>
    <col min="770" max="770" width="9.625" style="355" customWidth="1"/>
    <col min="771" max="772" width="7.875" style="355" customWidth="1"/>
    <col min="773" max="773" width="7.125" style="355" customWidth="1"/>
    <col min="774" max="774" width="5" style="355" customWidth="1"/>
    <col min="775" max="775" width="10.25" style="355" customWidth="1"/>
    <col min="776" max="777" width="7.875" style="355" customWidth="1"/>
    <col min="778" max="779" width="7.125" style="355" customWidth="1"/>
    <col min="780" max="1024" width="9" style="355"/>
    <col min="1025" max="1025" width="7.75" style="355" customWidth="1"/>
    <col min="1026" max="1026" width="9.625" style="355" customWidth="1"/>
    <col min="1027" max="1028" width="7.875" style="355" customWidth="1"/>
    <col min="1029" max="1029" width="7.125" style="355" customWidth="1"/>
    <col min="1030" max="1030" width="5" style="355" customWidth="1"/>
    <col min="1031" max="1031" width="10.25" style="355" customWidth="1"/>
    <col min="1032" max="1033" width="7.875" style="355" customWidth="1"/>
    <col min="1034" max="1035" width="7.125" style="355" customWidth="1"/>
    <col min="1036" max="1280" width="9" style="355"/>
    <col min="1281" max="1281" width="7.75" style="355" customWidth="1"/>
    <col min="1282" max="1282" width="9.625" style="355" customWidth="1"/>
    <col min="1283" max="1284" width="7.875" style="355" customWidth="1"/>
    <col min="1285" max="1285" width="7.125" style="355" customWidth="1"/>
    <col min="1286" max="1286" width="5" style="355" customWidth="1"/>
    <col min="1287" max="1287" width="10.25" style="355" customWidth="1"/>
    <col min="1288" max="1289" width="7.875" style="355" customWidth="1"/>
    <col min="1290" max="1291" width="7.125" style="355" customWidth="1"/>
    <col min="1292" max="1536" width="9" style="355"/>
    <col min="1537" max="1537" width="7.75" style="355" customWidth="1"/>
    <col min="1538" max="1538" width="9.625" style="355" customWidth="1"/>
    <col min="1539" max="1540" width="7.875" style="355" customWidth="1"/>
    <col min="1541" max="1541" width="7.125" style="355" customWidth="1"/>
    <col min="1542" max="1542" width="5" style="355" customWidth="1"/>
    <col min="1543" max="1543" width="10.25" style="355" customWidth="1"/>
    <col min="1544" max="1545" width="7.875" style="355" customWidth="1"/>
    <col min="1546" max="1547" width="7.125" style="355" customWidth="1"/>
    <col min="1548" max="1792" width="9" style="355"/>
    <col min="1793" max="1793" width="7.75" style="355" customWidth="1"/>
    <col min="1794" max="1794" width="9.625" style="355" customWidth="1"/>
    <col min="1795" max="1796" width="7.875" style="355" customWidth="1"/>
    <col min="1797" max="1797" width="7.125" style="355" customWidth="1"/>
    <col min="1798" max="1798" width="5" style="355" customWidth="1"/>
    <col min="1799" max="1799" width="10.25" style="355" customWidth="1"/>
    <col min="1800" max="1801" width="7.875" style="355" customWidth="1"/>
    <col min="1802" max="1803" width="7.125" style="355" customWidth="1"/>
    <col min="1804" max="2048" width="9" style="355"/>
    <col min="2049" max="2049" width="7.75" style="355" customWidth="1"/>
    <col min="2050" max="2050" width="9.625" style="355" customWidth="1"/>
    <col min="2051" max="2052" width="7.875" style="355" customWidth="1"/>
    <col min="2053" max="2053" width="7.125" style="355" customWidth="1"/>
    <col min="2054" max="2054" width="5" style="355" customWidth="1"/>
    <col min="2055" max="2055" width="10.25" style="355" customWidth="1"/>
    <col min="2056" max="2057" width="7.875" style="355" customWidth="1"/>
    <col min="2058" max="2059" width="7.125" style="355" customWidth="1"/>
    <col min="2060" max="2304" width="9" style="355"/>
    <col min="2305" max="2305" width="7.75" style="355" customWidth="1"/>
    <col min="2306" max="2306" width="9.625" style="355" customWidth="1"/>
    <col min="2307" max="2308" width="7.875" style="355" customWidth="1"/>
    <col min="2309" max="2309" width="7.125" style="355" customWidth="1"/>
    <col min="2310" max="2310" width="5" style="355" customWidth="1"/>
    <col min="2311" max="2311" width="10.25" style="355" customWidth="1"/>
    <col min="2312" max="2313" width="7.875" style="355" customWidth="1"/>
    <col min="2314" max="2315" width="7.125" style="355" customWidth="1"/>
    <col min="2316" max="2560" width="9" style="355"/>
    <col min="2561" max="2561" width="7.75" style="355" customWidth="1"/>
    <col min="2562" max="2562" width="9.625" style="355" customWidth="1"/>
    <col min="2563" max="2564" width="7.875" style="355" customWidth="1"/>
    <col min="2565" max="2565" width="7.125" style="355" customWidth="1"/>
    <col min="2566" max="2566" width="5" style="355" customWidth="1"/>
    <col min="2567" max="2567" width="10.25" style="355" customWidth="1"/>
    <col min="2568" max="2569" width="7.875" style="355" customWidth="1"/>
    <col min="2570" max="2571" width="7.125" style="355" customWidth="1"/>
    <col min="2572" max="2816" width="9" style="355"/>
    <col min="2817" max="2817" width="7.75" style="355" customWidth="1"/>
    <col min="2818" max="2818" width="9.625" style="355" customWidth="1"/>
    <col min="2819" max="2820" width="7.875" style="355" customWidth="1"/>
    <col min="2821" max="2821" width="7.125" style="355" customWidth="1"/>
    <col min="2822" max="2822" width="5" style="355" customWidth="1"/>
    <col min="2823" max="2823" width="10.25" style="355" customWidth="1"/>
    <col min="2824" max="2825" width="7.875" style="355" customWidth="1"/>
    <col min="2826" max="2827" width="7.125" style="355" customWidth="1"/>
    <col min="2828" max="3072" width="9" style="355"/>
    <col min="3073" max="3073" width="7.75" style="355" customWidth="1"/>
    <col min="3074" max="3074" width="9.625" style="355" customWidth="1"/>
    <col min="3075" max="3076" width="7.875" style="355" customWidth="1"/>
    <col min="3077" max="3077" width="7.125" style="355" customWidth="1"/>
    <col min="3078" max="3078" width="5" style="355" customWidth="1"/>
    <col min="3079" max="3079" width="10.25" style="355" customWidth="1"/>
    <col min="3080" max="3081" width="7.875" style="355" customWidth="1"/>
    <col min="3082" max="3083" width="7.125" style="355" customWidth="1"/>
    <col min="3084" max="3328" width="9" style="355"/>
    <col min="3329" max="3329" width="7.75" style="355" customWidth="1"/>
    <col min="3330" max="3330" width="9.625" style="355" customWidth="1"/>
    <col min="3331" max="3332" width="7.875" style="355" customWidth="1"/>
    <col min="3333" max="3333" width="7.125" style="355" customWidth="1"/>
    <col min="3334" max="3334" width="5" style="355" customWidth="1"/>
    <col min="3335" max="3335" width="10.25" style="355" customWidth="1"/>
    <col min="3336" max="3337" width="7.875" style="355" customWidth="1"/>
    <col min="3338" max="3339" width="7.125" style="355" customWidth="1"/>
    <col min="3340" max="3584" width="9" style="355"/>
    <col min="3585" max="3585" width="7.75" style="355" customWidth="1"/>
    <col min="3586" max="3586" width="9.625" style="355" customWidth="1"/>
    <col min="3587" max="3588" width="7.875" style="355" customWidth="1"/>
    <col min="3589" max="3589" width="7.125" style="355" customWidth="1"/>
    <col min="3590" max="3590" width="5" style="355" customWidth="1"/>
    <col min="3591" max="3591" width="10.25" style="355" customWidth="1"/>
    <col min="3592" max="3593" width="7.875" style="355" customWidth="1"/>
    <col min="3594" max="3595" width="7.125" style="355" customWidth="1"/>
    <col min="3596" max="3840" width="9" style="355"/>
    <col min="3841" max="3841" width="7.75" style="355" customWidth="1"/>
    <col min="3842" max="3842" width="9.625" style="355" customWidth="1"/>
    <col min="3843" max="3844" width="7.875" style="355" customWidth="1"/>
    <col min="3845" max="3845" width="7.125" style="355" customWidth="1"/>
    <col min="3846" max="3846" width="5" style="355" customWidth="1"/>
    <col min="3847" max="3847" width="10.25" style="355" customWidth="1"/>
    <col min="3848" max="3849" width="7.875" style="355" customWidth="1"/>
    <col min="3850" max="3851" width="7.125" style="355" customWidth="1"/>
    <col min="3852" max="4096" width="9" style="355"/>
    <col min="4097" max="4097" width="7.75" style="355" customWidth="1"/>
    <col min="4098" max="4098" width="9.625" style="355" customWidth="1"/>
    <col min="4099" max="4100" width="7.875" style="355" customWidth="1"/>
    <col min="4101" max="4101" width="7.125" style="355" customWidth="1"/>
    <col min="4102" max="4102" width="5" style="355" customWidth="1"/>
    <col min="4103" max="4103" width="10.25" style="355" customWidth="1"/>
    <col min="4104" max="4105" width="7.875" style="355" customWidth="1"/>
    <col min="4106" max="4107" width="7.125" style="355" customWidth="1"/>
    <col min="4108" max="4352" width="9" style="355"/>
    <col min="4353" max="4353" width="7.75" style="355" customWidth="1"/>
    <col min="4354" max="4354" width="9.625" style="355" customWidth="1"/>
    <col min="4355" max="4356" width="7.875" style="355" customWidth="1"/>
    <col min="4357" max="4357" width="7.125" style="355" customWidth="1"/>
    <col min="4358" max="4358" width="5" style="355" customWidth="1"/>
    <col min="4359" max="4359" width="10.25" style="355" customWidth="1"/>
    <col min="4360" max="4361" width="7.875" style="355" customWidth="1"/>
    <col min="4362" max="4363" width="7.125" style="355" customWidth="1"/>
    <col min="4364" max="4608" width="9" style="355"/>
    <col min="4609" max="4609" width="7.75" style="355" customWidth="1"/>
    <col min="4610" max="4610" width="9.625" style="355" customWidth="1"/>
    <col min="4611" max="4612" width="7.875" style="355" customWidth="1"/>
    <col min="4613" max="4613" width="7.125" style="355" customWidth="1"/>
    <col min="4614" max="4614" width="5" style="355" customWidth="1"/>
    <col min="4615" max="4615" width="10.25" style="355" customWidth="1"/>
    <col min="4616" max="4617" width="7.875" style="355" customWidth="1"/>
    <col min="4618" max="4619" width="7.125" style="355" customWidth="1"/>
    <col min="4620" max="4864" width="9" style="355"/>
    <col min="4865" max="4865" width="7.75" style="355" customWidth="1"/>
    <col min="4866" max="4866" width="9.625" style="355" customWidth="1"/>
    <col min="4867" max="4868" width="7.875" style="355" customWidth="1"/>
    <col min="4869" max="4869" width="7.125" style="355" customWidth="1"/>
    <col min="4870" max="4870" width="5" style="355" customWidth="1"/>
    <col min="4871" max="4871" width="10.25" style="355" customWidth="1"/>
    <col min="4872" max="4873" width="7.875" style="355" customWidth="1"/>
    <col min="4874" max="4875" width="7.125" style="355" customWidth="1"/>
    <col min="4876" max="5120" width="9" style="355"/>
    <col min="5121" max="5121" width="7.75" style="355" customWidth="1"/>
    <col min="5122" max="5122" width="9.625" style="355" customWidth="1"/>
    <col min="5123" max="5124" width="7.875" style="355" customWidth="1"/>
    <col min="5125" max="5125" width="7.125" style="355" customWidth="1"/>
    <col min="5126" max="5126" width="5" style="355" customWidth="1"/>
    <col min="5127" max="5127" width="10.25" style="355" customWidth="1"/>
    <col min="5128" max="5129" width="7.875" style="355" customWidth="1"/>
    <col min="5130" max="5131" width="7.125" style="355" customWidth="1"/>
    <col min="5132" max="5376" width="9" style="355"/>
    <col min="5377" max="5377" width="7.75" style="355" customWidth="1"/>
    <col min="5378" max="5378" width="9.625" style="355" customWidth="1"/>
    <col min="5379" max="5380" width="7.875" style="355" customWidth="1"/>
    <col min="5381" max="5381" width="7.125" style="355" customWidth="1"/>
    <col min="5382" max="5382" width="5" style="355" customWidth="1"/>
    <col min="5383" max="5383" width="10.25" style="355" customWidth="1"/>
    <col min="5384" max="5385" width="7.875" style="355" customWidth="1"/>
    <col min="5386" max="5387" width="7.125" style="355" customWidth="1"/>
    <col min="5388" max="5632" width="9" style="355"/>
    <col min="5633" max="5633" width="7.75" style="355" customWidth="1"/>
    <col min="5634" max="5634" width="9.625" style="355" customWidth="1"/>
    <col min="5635" max="5636" width="7.875" style="355" customWidth="1"/>
    <col min="5637" max="5637" width="7.125" style="355" customWidth="1"/>
    <col min="5638" max="5638" width="5" style="355" customWidth="1"/>
    <col min="5639" max="5639" width="10.25" style="355" customWidth="1"/>
    <col min="5640" max="5641" width="7.875" style="355" customWidth="1"/>
    <col min="5642" max="5643" width="7.125" style="355" customWidth="1"/>
    <col min="5644" max="5888" width="9" style="355"/>
    <col min="5889" max="5889" width="7.75" style="355" customWidth="1"/>
    <col min="5890" max="5890" width="9.625" style="355" customWidth="1"/>
    <col min="5891" max="5892" width="7.875" style="355" customWidth="1"/>
    <col min="5893" max="5893" width="7.125" style="355" customWidth="1"/>
    <col min="5894" max="5894" width="5" style="355" customWidth="1"/>
    <col min="5895" max="5895" width="10.25" style="355" customWidth="1"/>
    <col min="5896" max="5897" width="7.875" style="355" customWidth="1"/>
    <col min="5898" max="5899" width="7.125" style="355" customWidth="1"/>
    <col min="5900" max="6144" width="9" style="355"/>
    <col min="6145" max="6145" width="7.75" style="355" customWidth="1"/>
    <col min="6146" max="6146" width="9.625" style="355" customWidth="1"/>
    <col min="6147" max="6148" width="7.875" style="355" customWidth="1"/>
    <col min="6149" max="6149" width="7.125" style="355" customWidth="1"/>
    <col min="6150" max="6150" width="5" style="355" customWidth="1"/>
    <col min="6151" max="6151" width="10.25" style="355" customWidth="1"/>
    <col min="6152" max="6153" width="7.875" style="355" customWidth="1"/>
    <col min="6154" max="6155" width="7.125" style="355" customWidth="1"/>
    <col min="6156" max="6400" width="9" style="355"/>
    <col min="6401" max="6401" width="7.75" style="355" customWidth="1"/>
    <col min="6402" max="6402" width="9.625" style="355" customWidth="1"/>
    <col min="6403" max="6404" width="7.875" style="355" customWidth="1"/>
    <col min="6405" max="6405" width="7.125" style="355" customWidth="1"/>
    <col min="6406" max="6406" width="5" style="355" customWidth="1"/>
    <col min="6407" max="6407" width="10.25" style="355" customWidth="1"/>
    <col min="6408" max="6409" width="7.875" style="355" customWidth="1"/>
    <col min="6410" max="6411" width="7.125" style="355" customWidth="1"/>
    <col min="6412" max="6656" width="9" style="355"/>
    <col min="6657" max="6657" width="7.75" style="355" customWidth="1"/>
    <col min="6658" max="6658" width="9.625" style="355" customWidth="1"/>
    <col min="6659" max="6660" width="7.875" style="355" customWidth="1"/>
    <col min="6661" max="6661" width="7.125" style="355" customWidth="1"/>
    <col min="6662" max="6662" width="5" style="355" customWidth="1"/>
    <col min="6663" max="6663" width="10.25" style="355" customWidth="1"/>
    <col min="6664" max="6665" width="7.875" style="355" customWidth="1"/>
    <col min="6666" max="6667" width="7.125" style="355" customWidth="1"/>
    <col min="6668" max="6912" width="9" style="355"/>
    <col min="6913" max="6913" width="7.75" style="355" customWidth="1"/>
    <col min="6914" max="6914" width="9.625" style="355" customWidth="1"/>
    <col min="6915" max="6916" width="7.875" style="355" customWidth="1"/>
    <col min="6917" max="6917" width="7.125" style="355" customWidth="1"/>
    <col min="6918" max="6918" width="5" style="355" customWidth="1"/>
    <col min="6919" max="6919" width="10.25" style="355" customWidth="1"/>
    <col min="6920" max="6921" width="7.875" style="355" customWidth="1"/>
    <col min="6922" max="6923" width="7.125" style="355" customWidth="1"/>
    <col min="6924" max="7168" width="9" style="355"/>
    <col min="7169" max="7169" width="7.75" style="355" customWidth="1"/>
    <col min="7170" max="7170" width="9.625" style="355" customWidth="1"/>
    <col min="7171" max="7172" width="7.875" style="355" customWidth="1"/>
    <col min="7173" max="7173" width="7.125" style="355" customWidth="1"/>
    <col min="7174" max="7174" width="5" style="355" customWidth="1"/>
    <col min="7175" max="7175" width="10.25" style="355" customWidth="1"/>
    <col min="7176" max="7177" width="7.875" style="355" customWidth="1"/>
    <col min="7178" max="7179" width="7.125" style="355" customWidth="1"/>
    <col min="7180" max="7424" width="9" style="355"/>
    <col min="7425" max="7425" width="7.75" style="355" customWidth="1"/>
    <col min="7426" max="7426" width="9.625" style="355" customWidth="1"/>
    <col min="7427" max="7428" width="7.875" style="355" customWidth="1"/>
    <col min="7429" max="7429" width="7.125" style="355" customWidth="1"/>
    <col min="7430" max="7430" width="5" style="355" customWidth="1"/>
    <col min="7431" max="7431" width="10.25" style="355" customWidth="1"/>
    <col min="7432" max="7433" width="7.875" style="355" customWidth="1"/>
    <col min="7434" max="7435" width="7.125" style="355" customWidth="1"/>
    <col min="7436" max="7680" width="9" style="355"/>
    <col min="7681" max="7681" width="7.75" style="355" customWidth="1"/>
    <col min="7682" max="7682" width="9.625" style="355" customWidth="1"/>
    <col min="7683" max="7684" width="7.875" style="355" customWidth="1"/>
    <col min="7685" max="7685" width="7.125" style="355" customWidth="1"/>
    <col min="7686" max="7686" width="5" style="355" customWidth="1"/>
    <col min="7687" max="7687" width="10.25" style="355" customWidth="1"/>
    <col min="7688" max="7689" width="7.875" style="355" customWidth="1"/>
    <col min="7690" max="7691" width="7.125" style="355" customWidth="1"/>
    <col min="7692" max="7936" width="9" style="355"/>
    <col min="7937" max="7937" width="7.75" style="355" customWidth="1"/>
    <col min="7938" max="7938" width="9.625" style="355" customWidth="1"/>
    <col min="7939" max="7940" width="7.875" style="355" customWidth="1"/>
    <col min="7941" max="7941" width="7.125" style="355" customWidth="1"/>
    <col min="7942" max="7942" width="5" style="355" customWidth="1"/>
    <col min="7943" max="7943" width="10.25" style="355" customWidth="1"/>
    <col min="7944" max="7945" width="7.875" style="355" customWidth="1"/>
    <col min="7946" max="7947" width="7.125" style="355" customWidth="1"/>
    <col min="7948" max="8192" width="9" style="355"/>
    <col min="8193" max="8193" width="7.75" style="355" customWidth="1"/>
    <col min="8194" max="8194" width="9.625" style="355" customWidth="1"/>
    <col min="8195" max="8196" width="7.875" style="355" customWidth="1"/>
    <col min="8197" max="8197" width="7.125" style="355" customWidth="1"/>
    <col min="8198" max="8198" width="5" style="355" customWidth="1"/>
    <col min="8199" max="8199" width="10.25" style="355" customWidth="1"/>
    <col min="8200" max="8201" width="7.875" style="355" customWidth="1"/>
    <col min="8202" max="8203" width="7.125" style="355" customWidth="1"/>
    <col min="8204" max="8448" width="9" style="355"/>
    <col min="8449" max="8449" width="7.75" style="355" customWidth="1"/>
    <col min="8450" max="8450" width="9.625" style="355" customWidth="1"/>
    <col min="8451" max="8452" width="7.875" style="355" customWidth="1"/>
    <col min="8453" max="8453" width="7.125" style="355" customWidth="1"/>
    <col min="8454" max="8454" width="5" style="355" customWidth="1"/>
    <col min="8455" max="8455" width="10.25" style="355" customWidth="1"/>
    <col min="8456" max="8457" width="7.875" style="355" customWidth="1"/>
    <col min="8458" max="8459" width="7.125" style="355" customWidth="1"/>
    <col min="8460" max="8704" width="9" style="355"/>
    <col min="8705" max="8705" width="7.75" style="355" customWidth="1"/>
    <col min="8706" max="8706" width="9.625" style="355" customWidth="1"/>
    <col min="8707" max="8708" width="7.875" style="355" customWidth="1"/>
    <col min="8709" max="8709" width="7.125" style="355" customWidth="1"/>
    <col min="8710" max="8710" width="5" style="355" customWidth="1"/>
    <col min="8711" max="8711" width="10.25" style="355" customWidth="1"/>
    <col min="8712" max="8713" width="7.875" style="355" customWidth="1"/>
    <col min="8714" max="8715" width="7.125" style="355" customWidth="1"/>
    <col min="8716" max="8960" width="9" style="355"/>
    <col min="8961" max="8961" width="7.75" style="355" customWidth="1"/>
    <col min="8962" max="8962" width="9.625" style="355" customWidth="1"/>
    <col min="8963" max="8964" width="7.875" style="355" customWidth="1"/>
    <col min="8965" max="8965" width="7.125" style="355" customWidth="1"/>
    <col min="8966" max="8966" width="5" style="355" customWidth="1"/>
    <col min="8967" max="8967" width="10.25" style="355" customWidth="1"/>
    <col min="8968" max="8969" width="7.875" style="355" customWidth="1"/>
    <col min="8970" max="8971" width="7.125" style="355" customWidth="1"/>
    <col min="8972" max="9216" width="9" style="355"/>
    <col min="9217" max="9217" width="7.75" style="355" customWidth="1"/>
    <col min="9218" max="9218" width="9.625" style="355" customWidth="1"/>
    <col min="9219" max="9220" width="7.875" style="355" customWidth="1"/>
    <col min="9221" max="9221" width="7.125" style="355" customWidth="1"/>
    <col min="9222" max="9222" width="5" style="355" customWidth="1"/>
    <col min="9223" max="9223" width="10.25" style="355" customWidth="1"/>
    <col min="9224" max="9225" width="7.875" style="355" customWidth="1"/>
    <col min="9226" max="9227" width="7.125" style="355" customWidth="1"/>
    <col min="9228" max="9472" width="9" style="355"/>
    <col min="9473" max="9473" width="7.75" style="355" customWidth="1"/>
    <col min="9474" max="9474" width="9.625" style="355" customWidth="1"/>
    <col min="9475" max="9476" width="7.875" style="355" customWidth="1"/>
    <col min="9477" max="9477" width="7.125" style="355" customWidth="1"/>
    <col min="9478" max="9478" width="5" style="355" customWidth="1"/>
    <col min="9479" max="9479" width="10.25" style="355" customWidth="1"/>
    <col min="9480" max="9481" width="7.875" style="355" customWidth="1"/>
    <col min="9482" max="9483" width="7.125" style="355" customWidth="1"/>
    <col min="9484" max="9728" width="9" style="355"/>
    <col min="9729" max="9729" width="7.75" style="355" customWidth="1"/>
    <col min="9730" max="9730" width="9.625" style="355" customWidth="1"/>
    <col min="9731" max="9732" width="7.875" style="355" customWidth="1"/>
    <col min="9733" max="9733" width="7.125" style="355" customWidth="1"/>
    <col min="9734" max="9734" width="5" style="355" customWidth="1"/>
    <col min="9735" max="9735" width="10.25" style="355" customWidth="1"/>
    <col min="9736" max="9737" width="7.875" style="355" customWidth="1"/>
    <col min="9738" max="9739" width="7.125" style="355" customWidth="1"/>
    <col min="9740" max="9984" width="9" style="355"/>
    <col min="9985" max="9985" width="7.75" style="355" customWidth="1"/>
    <col min="9986" max="9986" width="9.625" style="355" customWidth="1"/>
    <col min="9987" max="9988" width="7.875" style="355" customWidth="1"/>
    <col min="9989" max="9989" width="7.125" style="355" customWidth="1"/>
    <col min="9990" max="9990" width="5" style="355" customWidth="1"/>
    <col min="9991" max="9991" width="10.25" style="355" customWidth="1"/>
    <col min="9992" max="9993" width="7.875" style="355" customWidth="1"/>
    <col min="9994" max="9995" width="7.125" style="355" customWidth="1"/>
    <col min="9996" max="10240" width="9" style="355"/>
    <col min="10241" max="10241" width="7.75" style="355" customWidth="1"/>
    <col min="10242" max="10242" width="9.625" style="355" customWidth="1"/>
    <col min="10243" max="10244" width="7.875" style="355" customWidth="1"/>
    <col min="10245" max="10245" width="7.125" style="355" customWidth="1"/>
    <col min="10246" max="10246" width="5" style="355" customWidth="1"/>
    <col min="10247" max="10247" width="10.25" style="355" customWidth="1"/>
    <col min="10248" max="10249" width="7.875" style="355" customWidth="1"/>
    <col min="10250" max="10251" width="7.125" style="355" customWidth="1"/>
    <col min="10252" max="10496" width="9" style="355"/>
    <col min="10497" max="10497" width="7.75" style="355" customWidth="1"/>
    <col min="10498" max="10498" width="9.625" style="355" customWidth="1"/>
    <col min="10499" max="10500" width="7.875" style="355" customWidth="1"/>
    <col min="10501" max="10501" width="7.125" style="355" customWidth="1"/>
    <col min="10502" max="10502" width="5" style="355" customWidth="1"/>
    <col min="10503" max="10503" width="10.25" style="355" customWidth="1"/>
    <col min="10504" max="10505" width="7.875" style="355" customWidth="1"/>
    <col min="10506" max="10507" width="7.125" style="355" customWidth="1"/>
    <col min="10508" max="10752" width="9" style="355"/>
    <col min="10753" max="10753" width="7.75" style="355" customWidth="1"/>
    <col min="10754" max="10754" width="9.625" style="355" customWidth="1"/>
    <col min="10755" max="10756" width="7.875" style="355" customWidth="1"/>
    <col min="10757" max="10757" width="7.125" style="355" customWidth="1"/>
    <col min="10758" max="10758" width="5" style="355" customWidth="1"/>
    <col min="10759" max="10759" width="10.25" style="355" customWidth="1"/>
    <col min="10760" max="10761" width="7.875" style="355" customWidth="1"/>
    <col min="10762" max="10763" width="7.125" style="355" customWidth="1"/>
    <col min="10764" max="11008" width="9" style="355"/>
    <col min="11009" max="11009" width="7.75" style="355" customWidth="1"/>
    <col min="11010" max="11010" width="9.625" style="355" customWidth="1"/>
    <col min="11011" max="11012" width="7.875" style="355" customWidth="1"/>
    <col min="11013" max="11013" width="7.125" style="355" customWidth="1"/>
    <col min="11014" max="11014" width="5" style="355" customWidth="1"/>
    <col min="11015" max="11015" width="10.25" style="355" customWidth="1"/>
    <col min="11016" max="11017" width="7.875" style="355" customWidth="1"/>
    <col min="11018" max="11019" width="7.125" style="355" customWidth="1"/>
    <col min="11020" max="11264" width="9" style="355"/>
    <col min="11265" max="11265" width="7.75" style="355" customWidth="1"/>
    <col min="11266" max="11266" width="9.625" style="355" customWidth="1"/>
    <col min="11267" max="11268" width="7.875" style="355" customWidth="1"/>
    <col min="11269" max="11269" width="7.125" style="355" customWidth="1"/>
    <col min="11270" max="11270" width="5" style="355" customWidth="1"/>
    <col min="11271" max="11271" width="10.25" style="355" customWidth="1"/>
    <col min="11272" max="11273" width="7.875" style="355" customWidth="1"/>
    <col min="11274" max="11275" width="7.125" style="355" customWidth="1"/>
    <col min="11276" max="11520" width="9" style="355"/>
    <col min="11521" max="11521" width="7.75" style="355" customWidth="1"/>
    <col min="11522" max="11522" width="9.625" style="355" customWidth="1"/>
    <col min="11523" max="11524" width="7.875" style="355" customWidth="1"/>
    <col min="11525" max="11525" width="7.125" style="355" customWidth="1"/>
    <col min="11526" max="11526" width="5" style="355" customWidth="1"/>
    <col min="11527" max="11527" width="10.25" style="355" customWidth="1"/>
    <col min="11528" max="11529" width="7.875" style="355" customWidth="1"/>
    <col min="11530" max="11531" width="7.125" style="355" customWidth="1"/>
    <col min="11532" max="11776" width="9" style="355"/>
    <col min="11777" max="11777" width="7.75" style="355" customWidth="1"/>
    <col min="11778" max="11778" width="9.625" style="355" customWidth="1"/>
    <col min="11779" max="11780" width="7.875" style="355" customWidth="1"/>
    <col min="11781" max="11781" width="7.125" style="355" customWidth="1"/>
    <col min="11782" max="11782" width="5" style="355" customWidth="1"/>
    <col min="11783" max="11783" width="10.25" style="355" customWidth="1"/>
    <col min="11784" max="11785" width="7.875" style="355" customWidth="1"/>
    <col min="11786" max="11787" width="7.125" style="355" customWidth="1"/>
    <col min="11788" max="12032" width="9" style="355"/>
    <col min="12033" max="12033" width="7.75" style="355" customWidth="1"/>
    <col min="12034" max="12034" width="9.625" style="355" customWidth="1"/>
    <col min="12035" max="12036" width="7.875" style="355" customWidth="1"/>
    <col min="12037" max="12037" width="7.125" style="355" customWidth="1"/>
    <col min="12038" max="12038" width="5" style="355" customWidth="1"/>
    <col min="12039" max="12039" width="10.25" style="355" customWidth="1"/>
    <col min="12040" max="12041" width="7.875" style="355" customWidth="1"/>
    <col min="12042" max="12043" width="7.125" style="355" customWidth="1"/>
    <col min="12044" max="12288" width="9" style="355"/>
    <col min="12289" max="12289" width="7.75" style="355" customWidth="1"/>
    <col min="12290" max="12290" width="9.625" style="355" customWidth="1"/>
    <col min="12291" max="12292" width="7.875" style="355" customWidth="1"/>
    <col min="12293" max="12293" width="7.125" style="355" customWidth="1"/>
    <col min="12294" max="12294" width="5" style="355" customWidth="1"/>
    <col min="12295" max="12295" width="10.25" style="355" customWidth="1"/>
    <col min="12296" max="12297" width="7.875" style="355" customWidth="1"/>
    <col min="12298" max="12299" width="7.125" style="355" customWidth="1"/>
    <col min="12300" max="12544" width="9" style="355"/>
    <col min="12545" max="12545" width="7.75" style="355" customWidth="1"/>
    <col min="12546" max="12546" width="9.625" style="355" customWidth="1"/>
    <col min="12547" max="12548" width="7.875" style="355" customWidth="1"/>
    <col min="12549" max="12549" width="7.125" style="355" customWidth="1"/>
    <col min="12550" max="12550" width="5" style="355" customWidth="1"/>
    <col min="12551" max="12551" width="10.25" style="355" customWidth="1"/>
    <col min="12552" max="12553" width="7.875" style="355" customWidth="1"/>
    <col min="12554" max="12555" width="7.125" style="355" customWidth="1"/>
    <col min="12556" max="12800" width="9" style="355"/>
    <col min="12801" max="12801" width="7.75" style="355" customWidth="1"/>
    <col min="12802" max="12802" width="9.625" style="355" customWidth="1"/>
    <col min="12803" max="12804" width="7.875" style="355" customWidth="1"/>
    <col min="12805" max="12805" width="7.125" style="355" customWidth="1"/>
    <col min="12806" max="12806" width="5" style="355" customWidth="1"/>
    <col min="12807" max="12807" width="10.25" style="355" customWidth="1"/>
    <col min="12808" max="12809" width="7.875" style="355" customWidth="1"/>
    <col min="12810" max="12811" width="7.125" style="355" customWidth="1"/>
    <col min="12812" max="13056" width="9" style="355"/>
    <col min="13057" max="13057" width="7.75" style="355" customWidth="1"/>
    <col min="13058" max="13058" width="9.625" style="355" customWidth="1"/>
    <col min="13059" max="13060" width="7.875" style="355" customWidth="1"/>
    <col min="13061" max="13061" width="7.125" style="355" customWidth="1"/>
    <col min="13062" max="13062" width="5" style="355" customWidth="1"/>
    <col min="13063" max="13063" width="10.25" style="355" customWidth="1"/>
    <col min="13064" max="13065" width="7.875" style="355" customWidth="1"/>
    <col min="13066" max="13067" width="7.125" style="355" customWidth="1"/>
    <col min="13068" max="13312" width="9" style="355"/>
    <col min="13313" max="13313" width="7.75" style="355" customWidth="1"/>
    <col min="13314" max="13314" width="9.625" style="355" customWidth="1"/>
    <col min="13315" max="13316" width="7.875" style="355" customWidth="1"/>
    <col min="13317" max="13317" width="7.125" style="355" customWidth="1"/>
    <col min="13318" max="13318" width="5" style="355" customWidth="1"/>
    <col min="13319" max="13319" width="10.25" style="355" customWidth="1"/>
    <col min="13320" max="13321" width="7.875" style="355" customWidth="1"/>
    <col min="13322" max="13323" width="7.125" style="355" customWidth="1"/>
    <col min="13324" max="13568" width="9" style="355"/>
    <col min="13569" max="13569" width="7.75" style="355" customWidth="1"/>
    <col min="13570" max="13570" width="9.625" style="355" customWidth="1"/>
    <col min="13571" max="13572" width="7.875" style="355" customWidth="1"/>
    <col min="13573" max="13573" width="7.125" style="355" customWidth="1"/>
    <col min="13574" max="13574" width="5" style="355" customWidth="1"/>
    <col min="13575" max="13575" width="10.25" style="355" customWidth="1"/>
    <col min="13576" max="13577" width="7.875" style="355" customWidth="1"/>
    <col min="13578" max="13579" width="7.125" style="355" customWidth="1"/>
    <col min="13580" max="13824" width="9" style="355"/>
    <col min="13825" max="13825" width="7.75" style="355" customWidth="1"/>
    <col min="13826" max="13826" width="9.625" style="355" customWidth="1"/>
    <col min="13827" max="13828" width="7.875" style="355" customWidth="1"/>
    <col min="13829" max="13829" width="7.125" style="355" customWidth="1"/>
    <col min="13830" max="13830" width="5" style="355" customWidth="1"/>
    <col min="13831" max="13831" width="10.25" style="355" customWidth="1"/>
    <col min="13832" max="13833" width="7.875" style="355" customWidth="1"/>
    <col min="13834" max="13835" width="7.125" style="355" customWidth="1"/>
    <col min="13836" max="14080" width="9" style="355"/>
    <col min="14081" max="14081" width="7.75" style="355" customWidth="1"/>
    <col min="14082" max="14082" width="9.625" style="355" customWidth="1"/>
    <col min="14083" max="14084" width="7.875" style="355" customWidth="1"/>
    <col min="14085" max="14085" width="7.125" style="355" customWidth="1"/>
    <col min="14086" max="14086" width="5" style="355" customWidth="1"/>
    <col min="14087" max="14087" width="10.25" style="355" customWidth="1"/>
    <col min="14088" max="14089" width="7.875" style="355" customWidth="1"/>
    <col min="14090" max="14091" width="7.125" style="355" customWidth="1"/>
    <col min="14092" max="14336" width="9" style="355"/>
    <col min="14337" max="14337" width="7.75" style="355" customWidth="1"/>
    <col min="14338" max="14338" width="9.625" style="355" customWidth="1"/>
    <col min="14339" max="14340" width="7.875" style="355" customWidth="1"/>
    <col min="14341" max="14341" width="7.125" style="355" customWidth="1"/>
    <col min="14342" max="14342" width="5" style="355" customWidth="1"/>
    <col min="14343" max="14343" width="10.25" style="355" customWidth="1"/>
    <col min="14344" max="14345" width="7.875" style="355" customWidth="1"/>
    <col min="14346" max="14347" width="7.125" style="355" customWidth="1"/>
    <col min="14348" max="14592" width="9" style="355"/>
    <col min="14593" max="14593" width="7.75" style="355" customWidth="1"/>
    <col min="14594" max="14594" width="9.625" style="355" customWidth="1"/>
    <col min="14595" max="14596" width="7.875" style="355" customWidth="1"/>
    <col min="14597" max="14597" width="7.125" style="355" customWidth="1"/>
    <col min="14598" max="14598" width="5" style="355" customWidth="1"/>
    <col min="14599" max="14599" width="10.25" style="355" customWidth="1"/>
    <col min="14600" max="14601" width="7.875" style="355" customWidth="1"/>
    <col min="14602" max="14603" width="7.125" style="355" customWidth="1"/>
    <col min="14604" max="14848" width="9" style="355"/>
    <col min="14849" max="14849" width="7.75" style="355" customWidth="1"/>
    <col min="14850" max="14850" width="9.625" style="355" customWidth="1"/>
    <col min="14851" max="14852" width="7.875" style="355" customWidth="1"/>
    <col min="14853" max="14853" width="7.125" style="355" customWidth="1"/>
    <col min="14854" max="14854" width="5" style="355" customWidth="1"/>
    <col min="14855" max="14855" width="10.25" style="355" customWidth="1"/>
    <col min="14856" max="14857" width="7.875" style="355" customWidth="1"/>
    <col min="14858" max="14859" width="7.125" style="355" customWidth="1"/>
    <col min="14860" max="15104" width="9" style="355"/>
    <col min="15105" max="15105" width="7.75" style="355" customWidth="1"/>
    <col min="15106" max="15106" width="9.625" style="355" customWidth="1"/>
    <col min="15107" max="15108" width="7.875" style="355" customWidth="1"/>
    <col min="15109" max="15109" width="7.125" style="355" customWidth="1"/>
    <col min="15110" max="15110" width="5" style="355" customWidth="1"/>
    <col min="15111" max="15111" width="10.25" style="355" customWidth="1"/>
    <col min="15112" max="15113" width="7.875" style="355" customWidth="1"/>
    <col min="15114" max="15115" width="7.125" style="355" customWidth="1"/>
    <col min="15116" max="15360" width="9" style="355"/>
    <col min="15361" max="15361" width="7.75" style="355" customWidth="1"/>
    <col min="15362" max="15362" width="9.625" style="355" customWidth="1"/>
    <col min="15363" max="15364" width="7.875" style="355" customWidth="1"/>
    <col min="15365" max="15365" width="7.125" style="355" customWidth="1"/>
    <col min="15366" max="15366" width="5" style="355" customWidth="1"/>
    <col min="15367" max="15367" width="10.25" style="355" customWidth="1"/>
    <col min="15368" max="15369" width="7.875" style="355" customWidth="1"/>
    <col min="15370" max="15371" width="7.125" style="355" customWidth="1"/>
    <col min="15372" max="15616" width="9" style="355"/>
    <col min="15617" max="15617" width="7.75" style="355" customWidth="1"/>
    <col min="15618" max="15618" width="9.625" style="355" customWidth="1"/>
    <col min="15619" max="15620" width="7.875" style="355" customWidth="1"/>
    <col min="15621" max="15621" width="7.125" style="355" customWidth="1"/>
    <col min="15622" max="15622" width="5" style="355" customWidth="1"/>
    <col min="15623" max="15623" width="10.25" style="355" customWidth="1"/>
    <col min="15624" max="15625" width="7.875" style="355" customWidth="1"/>
    <col min="15626" max="15627" width="7.125" style="355" customWidth="1"/>
    <col min="15628" max="15872" width="9" style="355"/>
    <col min="15873" max="15873" width="7.75" style="355" customWidth="1"/>
    <col min="15874" max="15874" width="9.625" style="355" customWidth="1"/>
    <col min="15875" max="15876" width="7.875" style="355" customWidth="1"/>
    <col min="15877" max="15877" width="7.125" style="355" customWidth="1"/>
    <col min="15878" max="15878" width="5" style="355" customWidth="1"/>
    <col min="15879" max="15879" width="10.25" style="355" customWidth="1"/>
    <col min="15880" max="15881" width="7.875" style="355" customWidth="1"/>
    <col min="15882" max="15883" width="7.125" style="355" customWidth="1"/>
    <col min="15884" max="16128" width="9" style="355"/>
    <col min="16129" max="16129" width="7.75" style="355" customWidth="1"/>
    <col min="16130" max="16130" width="9.625" style="355" customWidth="1"/>
    <col min="16131" max="16132" width="7.875" style="355" customWidth="1"/>
    <col min="16133" max="16133" width="7.125" style="355" customWidth="1"/>
    <col min="16134" max="16134" width="5" style="355" customWidth="1"/>
    <col min="16135" max="16135" width="10.25" style="355" customWidth="1"/>
    <col min="16136" max="16137" width="7.875" style="355" customWidth="1"/>
    <col min="16138" max="16139" width="7.125" style="355" customWidth="1"/>
    <col min="16140" max="16384" width="9" style="355"/>
  </cols>
  <sheetData>
    <row r="1" spans="1:11" ht="5.0999999999999996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33.75" customHeight="1">
      <c r="A2" s="1404"/>
      <c r="B2" s="1404"/>
      <c r="C2" s="1404"/>
      <c r="D2" s="1404"/>
      <c r="E2" s="1404"/>
      <c r="F2" s="1404"/>
      <c r="G2" s="1404"/>
      <c r="H2" s="1404"/>
      <c r="I2" s="1404"/>
      <c r="J2" s="1404"/>
      <c r="K2" s="1404"/>
    </row>
    <row r="3" spans="1:11" s="356" customFormat="1" ht="30" customHeight="1">
      <c r="A3" s="1405" t="s">
        <v>1011</v>
      </c>
      <c r="B3" s="1405"/>
      <c r="C3" s="1405"/>
      <c r="D3" s="1405"/>
      <c r="E3" s="1405"/>
      <c r="F3" s="1405"/>
      <c r="G3" s="1405"/>
      <c r="H3" s="1405"/>
      <c r="I3" s="1405"/>
      <c r="J3" s="1405"/>
      <c r="K3" s="1405"/>
    </row>
    <row r="4" spans="1:11" s="356" customFormat="1" ht="20.100000000000001" customHeight="1">
      <c r="A4" s="1845" t="s">
        <v>1012</v>
      </c>
      <c r="B4" s="1845"/>
      <c r="C4" s="1845"/>
      <c r="D4" s="1845"/>
      <c r="E4" s="1845"/>
      <c r="F4" s="1845"/>
      <c r="G4" s="1845"/>
      <c r="H4" s="1845"/>
      <c r="I4" s="1845"/>
      <c r="J4" s="1845"/>
      <c r="K4" s="1845"/>
    </row>
    <row r="5" spans="1:11" s="358" customFormat="1" ht="20.100000000000001" customHeight="1">
      <c r="A5" s="846" t="s">
        <v>1013</v>
      </c>
      <c r="B5" s="856"/>
      <c r="C5" s="856"/>
      <c r="D5" s="856"/>
      <c r="E5" s="856"/>
      <c r="F5" s="856"/>
      <c r="G5" s="856"/>
      <c r="H5" s="856"/>
      <c r="I5" s="856"/>
      <c r="J5" s="856"/>
      <c r="K5" s="285" t="s">
        <v>1014</v>
      </c>
    </row>
    <row r="6" spans="1:11" s="857" customFormat="1" ht="15" customHeight="1">
      <c r="A6" s="18" t="s">
        <v>81</v>
      </c>
      <c r="B6" s="1530" t="s">
        <v>1015</v>
      </c>
      <c r="C6" s="1524"/>
      <c r="D6" s="1524"/>
      <c r="E6" s="1524"/>
      <c r="F6" s="1525"/>
      <c r="G6" s="1530" t="s">
        <v>1016</v>
      </c>
      <c r="H6" s="1524"/>
      <c r="I6" s="1524"/>
      <c r="J6" s="1524"/>
      <c r="K6" s="1525"/>
    </row>
    <row r="7" spans="1:11" s="857" customFormat="1" ht="15.75" customHeight="1">
      <c r="A7" s="37"/>
      <c r="B7" s="1710" t="s">
        <v>1017</v>
      </c>
      <c r="C7" s="1710"/>
      <c r="D7" s="1710"/>
      <c r="E7" s="1710"/>
      <c r="F7" s="1707"/>
      <c r="G7" s="1706" t="s">
        <v>1018</v>
      </c>
      <c r="H7" s="1710"/>
      <c r="I7" s="1710"/>
      <c r="J7" s="1710"/>
      <c r="K7" s="1707"/>
    </row>
    <row r="8" spans="1:11" s="857" customFormat="1" ht="15" customHeight="1">
      <c r="A8" s="37"/>
      <c r="B8" s="22" t="s">
        <v>1019</v>
      </c>
      <c r="C8" s="1717" t="s">
        <v>1020</v>
      </c>
      <c r="D8" s="1624"/>
      <c r="E8" s="1717" t="s">
        <v>1021</v>
      </c>
      <c r="F8" s="1624"/>
      <c r="G8" s="749" t="s">
        <v>1019</v>
      </c>
      <c r="H8" s="1717" t="s">
        <v>1022</v>
      </c>
      <c r="I8" s="1624"/>
      <c r="J8" s="1717" t="s">
        <v>1021</v>
      </c>
      <c r="K8" s="1624"/>
    </row>
    <row r="9" spans="1:11" s="857" customFormat="1" ht="16.5" customHeight="1">
      <c r="A9" s="94"/>
      <c r="B9" s="138"/>
      <c r="C9" s="1695" t="s">
        <v>1023</v>
      </c>
      <c r="D9" s="1697"/>
      <c r="E9" s="1701"/>
      <c r="F9" s="1703"/>
      <c r="G9" s="139"/>
      <c r="H9" s="1695" t="s">
        <v>1024</v>
      </c>
      <c r="I9" s="1703"/>
      <c r="J9" s="1701"/>
      <c r="K9" s="1703"/>
    </row>
    <row r="10" spans="1:11" s="857" customFormat="1" ht="27.75" customHeight="1">
      <c r="A10" s="110" t="s">
        <v>1025</v>
      </c>
      <c r="B10" s="858" t="s">
        <v>1026</v>
      </c>
      <c r="C10" s="859" t="s">
        <v>1027</v>
      </c>
      <c r="D10" s="278" t="s">
        <v>1028</v>
      </c>
      <c r="E10" s="1650" t="s">
        <v>1029</v>
      </c>
      <c r="F10" s="1651"/>
      <c r="G10" s="858" t="s">
        <v>1026</v>
      </c>
      <c r="H10" s="859" t="s">
        <v>1027</v>
      </c>
      <c r="I10" s="278" t="s">
        <v>1028</v>
      </c>
      <c r="J10" s="1650" t="s">
        <v>1029</v>
      </c>
      <c r="K10" s="1651"/>
    </row>
    <row r="11" spans="1:11" s="790" customFormat="1" ht="42.6" customHeight="1">
      <c r="A11" s="860">
        <v>2014</v>
      </c>
      <c r="B11" s="861">
        <v>1</v>
      </c>
      <c r="C11" s="861">
        <v>58</v>
      </c>
      <c r="D11" s="861">
        <v>57</v>
      </c>
      <c r="E11" s="1846">
        <v>12</v>
      </c>
      <c r="F11" s="1846"/>
      <c r="G11" s="861">
        <v>1</v>
      </c>
      <c r="H11" s="861">
        <v>58</v>
      </c>
      <c r="I11" s="861">
        <v>57</v>
      </c>
      <c r="J11" s="1846">
        <v>12</v>
      </c>
      <c r="K11" s="1847"/>
    </row>
    <row r="12" spans="1:11" s="790" customFormat="1" ht="42.6" customHeight="1">
      <c r="A12" s="862">
        <v>2015</v>
      </c>
      <c r="B12" s="863">
        <v>1</v>
      </c>
      <c r="C12" s="863">
        <v>58</v>
      </c>
      <c r="D12" s="863">
        <v>58</v>
      </c>
      <c r="E12" s="1848">
        <v>12</v>
      </c>
      <c r="F12" s="1848"/>
      <c r="G12" s="863">
        <v>1</v>
      </c>
      <c r="H12" s="863">
        <v>58</v>
      </c>
      <c r="I12" s="863">
        <v>58</v>
      </c>
      <c r="J12" s="1848">
        <v>12</v>
      </c>
      <c r="K12" s="1849"/>
    </row>
    <row r="13" spans="1:11" s="790" customFormat="1" ht="42.6" customHeight="1">
      <c r="A13" s="862">
        <v>2016</v>
      </c>
      <c r="B13" s="863">
        <v>1</v>
      </c>
      <c r="C13" s="863">
        <v>58</v>
      </c>
      <c r="D13" s="863">
        <v>57</v>
      </c>
      <c r="E13" s="1848">
        <v>12</v>
      </c>
      <c r="F13" s="1848"/>
      <c r="G13" s="863">
        <v>1</v>
      </c>
      <c r="H13" s="863">
        <v>58</v>
      </c>
      <c r="I13" s="863">
        <v>57</v>
      </c>
      <c r="J13" s="1848">
        <v>12</v>
      </c>
      <c r="K13" s="1849"/>
    </row>
    <row r="14" spans="1:11" s="790" customFormat="1" ht="42.6" customHeight="1">
      <c r="A14" s="862">
        <v>2017</v>
      </c>
      <c r="B14" s="863">
        <v>1</v>
      </c>
      <c r="C14" s="863">
        <v>58</v>
      </c>
      <c r="D14" s="863">
        <v>57</v>
      </c>
      <c r="E14" s="1848">
        <v>12</v>
      </c>
      <c r="F14" s="1848"/>
      <c r="G14" s="863">
        <v>1</v>
      </c>
      <c r="H14" s="863">
        <v>58</v>
      </c>
      <c r="I14" s="863">
        <v>57</v>
      </c>
      <c r="J14" s="1848">
        <v>12</v>
      </c>
      <c r="K14" s="1849"/>
    </row>
    <row r="15" spans="1:11" s="784" customFormat="1" ht="42.6" customHeight="1">
      <c r="A15" s="862">
        <v>2018</v>
      </c>
      <c r="B15" s="863">
        <v>1</v>
      </c>
      <c r="C15" s="863">
        <v>58</v>
      </c>
      <c r="D15" s="863">
        <v>56</v>
      </c>
      <c r="E15" s="1848">
        <v>13</v>
      </c>
      <c r="F15" s="1848"/>
      <c r="G15" s="863">
        <v>1</v>
      </c>
      <c r="H15" s="863">
        <v>58</v>
      </c>
      <c r="I15" s="863">
        <v>56</v>
      </c>
      <c r="J15" s="1848">
        <v>13</v>
      </c>
      <c r="K15" s="1849"/>
    </row>
    <row r="16" spans="1:11" s="807" customFormat="1" ht="42.6" customHeight="1">
      <c r="A16" s="329">
        <v>2019</v>
      </c>
      <c r="B16" s="963">
        <v>1</v>
      </c>
      <c r="C16" s="963">
        <v>58</v>
      </c>
      <c r="D16" s="963">
        <v>52</v>
      </c>
      <c r="E16" s="963"/>
      <c r="F16" s="963">
        <v>13</v>
      </c>
      <c r="G16" s="963">
        <v>1</v>
      </c>
      <c r="H16" s="963">
        <v>58</v>
      </c>
      <c r="I16" s="963">
        <v>52</v>
      </c>
      <c r="J16" s="963"/>
      <c r="K16" s="964">
        <v>13</v>
      </c>
    </row>
    <row r="17" spans="1:11" s="857" customFormat="1" ht="15" customHeight="1">
      <c r="A17" s="270" t="s">
        <v>81</v>
      </c>
      <c r="B17" s="1529" t="s">
        <v>1030</v>
      </c>
      <c r="C17" s="1529"/>
      <c r="D17" s="1529"/>
      <c r="E17" s="1529"/>
      <c r="F17" s="1529"/>
      <c r="G17" s="1529" t="s">
        <v>1031</v>
      </c>
      <c r="H17" s="1529"/>
      <c r="I17" s="1529"/>
      <c r="J17" s="1529"/>
      <c r="K17" s="1529"/>
    </row>
    <row r="18" spans="1:11" s="857" customFormat="1" ht="16.5" customHeight="1">
      <c r="A18" s="37"/>
      <c r="B18" s="1850" t="s">
        <v>1032</v>
      </c>
      <c r="C18" s="1850"/>
      <c r="D18" s="1850"/>
      <c r="E18" s="1850"/>
      <c r="F18" s="1850"/>
      <c r="G18" s="1850" t="s">
        <v>1033</v>
      </c>
      <c r="H18" s="1850"/>
      <c r="I18" s="1850"/>
      <c r="J18" s="1850"/>
      <c r="K18" s="1850"/>
    </row>
    <row r="19" spans="1:11" s="857" customFormat="1" ht="15" customHeight="1">
      <c r="A19" s="37"/>
      <c r="B19" s="864" t="s">
        <v>1019</v>
      </c>
      <c r="C19" s="1851" t="s">
        <v>1020</v>
      </c>
      <c r="D19" s="1851"/>
      <c r="E19" s="1851" t="s">
        <v>1021</v>
      </c>
      <c r="F19" s="1851"/>
      <c r="G19" s="864" t="s">
        <v>1019</v>
      </c>
      <c r="H19" s="1851" t="s">
        <v>1022</v>
      </c>
      <c r="I19" s="1851"/>
      <c r="J19" s="1851" t="s">
        <v>1021</v>
      </c>
      <c r="K19" s="1851"/>
    </row>
    <row r="20" spans="1:11" s="857" customFormat="1" ht="15" customHeight="1">
      <c r="A20" s="37"/>
      <c r="B20" s="865"/>
      <c r="C20" s="1852" t="s">
        <v>1023</v>
      </c>
      <c r="D20" s="1852"/>
      <c r="E20" s="1851"/>
      <c r="F20" s="1851"/>
      <c r="G20" s="865"/>
      <c r="H20" s="1852" t="s">
        <v>1024</v>
      </c>
      <c r="I20" s="1852"/>
      <c r="J20" s="1852"/>
      <c r="K20" s="1852"/>
    </row>
    <row r="21" spans="1:11" s="857" customFormat="1" ht="29.25" customHeight="1">
      <c r="A21" s="270" t="s">
        <v>1025</v>
      </c>
      <c r="B21" s="866" t="s">
        <v>1026</v>
      </c>
      <c r="C21" s="859" t="s">
        <v>1027</v>
      </c>
      <c r="D21" s="278" t="s">
        <v>1028</v>
      </c>
      <c r="E21" s="1853" t="s">
        <v>1029</v>
      </c>
      <c r="F21" s="1853"/>
      <c r="G21" s="866" t="s">
        <v>1026</v>
      </c>
      <c r="H21" s="859" t="s">
        <v>1027</v>
      </c>
      <c r="I21" s="278" t="s">
        <v>1028</v>
      </c>
      <c r="J21" s="1853" t="s">
        <v>1029</v>
      </c>
      <c r="K21" s="1853"/>
    </row>
    <row r="22" spans="1:11" s="380" customFormat="1" ht="42.6" customHeight="1">
      <c r="A22" s="860">
        <v>2014</v>
      </c>
      <c r="B22" s="861" t="s">
        <v>1034</v>
      </c>
      <c r="C22" s="861" t="s">
        <v>1034</v>
      </c>
      <c r="D22" s="861" t="s">
        <v>1034</v>
      </c>
      <c r="E22" s="1846" t="s">
        <v>1034</v>
      </c>
      <c r="F22" s="1846"/>
      <c r="G22" s="861" t="s">
        <v>1034</v>
      </c>
      <c r="H22" s="861" t="s">
        <v>1034</v>
      </c>
      <c r="I22" s="861" t="s">
        <v>1034</v>
      </c>
      <c r="J22" s="1846" t="s">
        <v>1034</v>
      </c>
      <c r="K22" s="1847"/>
    </row>
    <row r="23" spans="1:11" s="380" customFormat="1" ht="42.6" customHeight="1">
      <c r="A23" s="862">
        <v>2015</v>
      </c>
      <c r="B23" s="863" t="s">
        <v>1034</v>
      </c>
      <c r="C23" s="863" t="s">
        <v>1034</v>
      </c>
      <c r="D23" s="863" t="s">
        <v>1034</v>
      </c>
      <c r="E23" s="1848" t="s">
        <v>1034</v>
      </c>
      <c r="F23" s="1848"/>
      <c r="G23" s="863" t="s">
        <v>1034</v>
      </c>
      <c r="H23" s="863" t="s">
        <v>1034</v>
      </c>
      <c r="I23" s="863" t="s">
        <v>1034</v>
      </c>
      <c r="J23" s="1848" t="s">
        <v>1034</v>
      </c>
      <c r="K23" s="1849"/>
    </row>
    <row r="24" spans="1:11" s="380" customFormat="1" ht="42.6" customHeight="1">
      <c r="A24" s="862">
        <v>2016</v>
      </c>
      <c r="B24" s="863" t="s">
        <v>1034</v>
      </c>
      <c r="C24" s="863" t="s">
        <v>1034</v>
      </c>
      <c r="D24" s="863" t="s">
        <v>1034</v>
      </c>
      <c r="E24" s="1848" t="s">
        <v>1034</v>
      </c>
      <c r="F24" s="1848"/>
      <c r="G24" s="863" t="s">
        <v>1034</v>
      </c>
      <c r="H24" s="863" t="s">
        <v>1034</v>
      </c>
      <c r="I24" s="863" t="s">
        <v>1034</v>
      </c>
      <c r="J24" s="1848" t="s">
        <v>1034</v>
      </c>
      <c r="K24" s="1849"/>
    </row>
    <row r="25" spans="1:11" s="380" customFormat="1" ht="42.6" customHeight="1">
      <c r="A25" s="862">
        <v>2017</v>
      </c>
      <c r="B25" s="863" t="s">
        <v>1034</v>
      </c>
      <c r="C25" s="863" t="s">
        <v>1034</v>
      </c>
      <c r="D25" s="863" t="s">
        <v>1034</v>
      </c>
      <c r="E25" s="1848" t="s">
        <v>1034</v>
      </c>
      <c r="F25" s="1848"/>
      <c r="G25" s="863" t="s">
        <v>1034</v>
      </c>
      <c r="H25" s="863" t="s">
        <v>1034</v>
      </c>
      <c r="I25" s="863" t="s">
        <v>1034</v>
      </c>
      <c r="J25" s="1848" t="s">
        <v>1034</v>
      </c>
      <c r="K25" s="1849"/>
    </row>
    <row r="26" spans="1:11" s="381" customFormat="1" ht="42.6" customHeight="1">
      <c r="A26" s="862">
        <v>2018</v>
      </c>
      <c r="B26" s="863" t="s">
        <v>1034</v>
      </c>
      <c r="C26" s="863" t="s">
        <v>1034</v>
      </c>
      <c r="D26" s="863" t="s">
        <v>1034</v>
      </c>
      <c r="E26" s="1848" t="s">
        <v>1034</v>
      </c>
      <c r="F26" s="1848"/>
      <c r="G26" s="863" t="s">
        <v>1034</v>
      </c>
      <c r="H26" s="863" t="s">
        <v>1034</v>
      </c>
      <c r="I26" s="863" t="s">
        <v>1034</v>
      </c>
      <c r="J26" s="1848" t="s">
        <v>1034</v>
      </c>
      <c r="K26" s="1849"/>
    </row>
    <row r="27" spans="1:11" s="967" customFormat="1" ht="42.6" customHeight="1">
      <c r="A27" s="329">
        <v>2019</v>
      </c>
      <c r="B27" s="965">
        <v>0</v>
      </c>
      <c r="C27" s="965">
        <v>0</v>
      </c>
      <c r="D27" s="965">
        <v>0</v>
      </c>
      <c r="E27" s="965"/>
      <c r="F27" s="965">
        <v>0</v>
      </c>
      <c r="G27" s="965">
        <v>0</v>
      </c>
      <c r="H27" s="965">
        <v>0</v>
      </c>
      <c r="I27" s="965">
        <v>0</v>
      </c>
      <c r="J27" s="1854">
        <v>0</v>
      </c>
      <c r="K27" s="1855"/>
    </row>
    <row r="28" spans="1:11" ht="17.25" customHeight="1">
      <c r="A28" s="1489" t="s">
        <v>1035</v>
      </c>
      <c r="B28" s="1489"/>
      <c r="C28" s="1489"/>
      <c r="D28" s="868"/>
      <c r="E28" s="868"/>
      <c r="F28" s="868"/>
      <c r="G28" s="868"/>
      <c r="H28" s="868"/>
      <c r="I28" s="868"/>
      <c r="J28" s="868"/>
      <c r="K28" s="868"/>
    </row>
  </sheetData>
  <mergeCells count="53">
    <mergeCell ref="E25:F25"/>
    <mergeCell ref="J25:K25"/>
    <mergeCell ref="E26:F26"/>
    <mergeCell ref="J26:K26"/>
    <mergeCell ref="A28:C28"/>
    <mergeCell ref="J27:K27"/>
    <mergeCell ref="E22:F22"/>
    <mergeCell ref="J22:K22"/>
    <mergeCell ref="E23:F23"/>
    <mergeCell ref="J23:K23"/>
    <mergeCell ref="E24:F24"/>
    <mergeCell ref="J24:K24"/>
    <mergeCell ref="C20:D20"/>
    <mergeCell ref="E20:F20"/>
    <mergeCell ref="H20:I20"/>
    <mergeCell ref="J20:K20"/>
    <mergeCell ref="E21:F21"/>
    <mergeCell ref="J21:K21"/>
    <mergeCell ref="B17:F17"/>
    <mergeCell ref="G17:K17"/>
    <mergeCell ref="B18:F18"/>
    <mergeCell ref="G18:K18"/>
    <mergeCell ref="C19:D19"/>
    <mergeCell ref="E19:F19"/>
    <mergeCell ref="H19:I19"/>
    <mergeCell ref="J19:K19"/>
    <mergeCell ref="E13:F13"/>
    <mergeCell ref="J13:K13"/>
    <mergeCell ref="E14:F14"/>
    <mergeCell ref="J14:K14"/>
    <mergeCell ref="E15:F15"/>
    <mergeCell ref="J15:K15"/>
    <mergeCell ref="E10:F10"/>
    <mergeCell ref="J10:K10"/>
    <mergeCell ref="E11:F11"/>
    <mergeCell ref="J11:K11"/>
    <mergeCell ref="E12:F12"/>
    <mergeCell ref="J12:K12"/>
    <mergeCell ref="C8:D8"/>
    <mergeCell ref="E8:F8"/>
    <mergeCell ref="H8:I8"/>
    <mergeCell ref="J8:K8"/>
    <mergeCell ref="C9:D9"/>
    <mergeCell ref="E9:F9"/>
    <mergeCell ref="H9:I9"/>
    <mergeCell ref="J9:K9"/>
    <mergeCell ref="B7:F7"/>
    <mergeCell ref="G7:K7"/>
    <mergeCell ref="A2:K2"/>
    <mergeCell ref="A3:K3"/>
    <mergeCell ref="A4:K4"/>
    <mergeCell ref="B6:F6"/>
    <mergeCell ref="G6:K6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8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view="pageBreakPreview" zoomScale="85" zoomScaleNormal="100" zoomScaleSheetLayoutView="85" workbookViewId="0">
      <selection activeCell="A3" sqref="A3:K3"/>
    </sheetView>
  </sheetViews>
  <sheetFormatPr defaultRowHeight="14.25"/>
  <cols>
    <col min="1" max="1" width="8.625" customWidth="1"/>
    <col min="2" max="2" width="7.875" customWidth="1"/>
    <col min="3" max="4" width="8.125" customWidth="1"/>
    <col min="5" max="6" width="5.625" customWidth="1"/>
    <col min="7" max="7" width="11" customWidth="1"/>
    <col min="8" max="9" width="8.125" customWidth="1"/>
    <col min="10" max="11" width="7.125" customWidth="1"/>
    <col min="12" max="256" width="9" style="355"/>
    <col min="257" max="257" width="8.625" style="355" customWidth="1"/>
    <col min="258" max="258" width="7.875" style="355" customWidth="1"/>
    <col min="259" max="260" width="8.125" style="355" customWidth="1"/>
    <col min="261" max="262" width="5.625" style="355" customWidth="1"/>
    <col min="263" max="263" width="11" style="355" customWidth="1"/>
    <col min="264" max="265" width="8.125" style="355" customWidth="1"/>
    <col min="266" max="267" width="7.125" style="355" customWidth="1"/>
    <col min="268" max="512" width="9" style="355"/>
    <col min="513" max="513" width="8.625" style="355" customWidth="1"/>
    <col min="514" max="514" width="7.875" style="355" customWidth="1"/>
    <col min="515" max="516" width="8.125" style="355" customWidth="1"/>
    <col min="517" max="518" width="5.625" style="355" customWidth="1"/>
    <col min="519" max="519" width="11" style="355" customWidth="1"/>
    <col min="520" max="521" width="8.125" style="355" customWidth="1"/>
    <col min="522" max="523" width="7.125" style="355" customWidth="1"/>
    <col min="524" max="768" width="9" style="355"/>
    <col min="769" max="769" width="8.625" style="355" customWidth="1"/>
    <col min="770" max="770" width="7.875" style="355" customWidth="1"/>
    <col min="771" max="772" width="8.125" style="355" customWidth="1"/>
    <col min="773" max="774" width="5.625" style="355" customWidth="1"/>
    <col min="775" max="775" width="11" style="355" customWidth="1"/>
    <col min="776" max="777" width="8.125" style="355" customWidth="1"/>
    <col min="778" max="779" width="7.125" style="355" customWidth="1"/>
    <col min="780" max="1024" width="9" style="355"/>
    <col min="1025" max="1025" width="8.625" style="355" customWidth="1"/>
    <col min="1026" max="1026" width="7.875" style="355" customWidth="1"/>
    <col min="1027" max="1028" width="8.125" style="355" customWidth="1"/>
    <col min="1029" max="1030" width="5.625" style="355" customWidth="1"/>
    <col min="1031" max="1031" width="11" style="355" customWidth="1"/>
    <col min="1032" max="1033" width="8.125" style="355" customWidth="1"/>
    <col min="1034" max="1035" width="7.125" style="355" customWidth="1"/>
    <col min="1036" max="1280" width="9" style="355"/>
    <col min="1281" max="1281" width="8.625" style="355" customWidth="1"/>
    <col min="1282" max="1282" width="7.875" style="355" customWidth="1"/>
    <col min="1283" max="1284" width="8.125" style="355" customWidth="1"/>
    <col min="1285" max="1286" width="5.625" style="355" customWidth="1"/>
    <col min="1287" max="1287" width="11" style="355" customWidth="1"/>
    <col min="1288" max="1289" width="8.125" style="355" customWidth="1"/>
    <col min="1290" max="1291" width="7.125" style="355" customWidth="1"/>
    <col min="1292" max="1536" width="9" style="355"/>
    <col min="1537" max="1537" width="8.625" style="355" customWidth="1"/>
    <col min="1538" max="1538" width="7.875" style="355" customWidth="1"/>
    <col min="1539" max="1540" width="8.125" style="355" customWidth="1"/>
    <col min="1541" max="1542" width="5.625" style="355" customWidth="1"/>
    <col min="1543" max="1543" width="11" style="355" customWidth="1"/>
    <col min="1544" max="1545" width="8.125" style="355" customWidth="1"/>
    <col min="1546" max="1547" width="7.125" style="355" customWidth="1"/>
    <col min="1548" max="1792" width="9" style="355"/>
    <col min="1793" max="1793" width="8.625" style="355" customWidth="1"/>
    <col min="1794" max="1794" width="7.875" style="355" customWidth="1"/>
    <col min="1795" max="1796" width="8.125" style="355" customWidth="1"/>
    <col min="1797" max="1798" width="5.625" style="355" customWidth="1"/>
    <col min="1799" max="1799" width="11" style="355" customWidth="1"/>
    <col min="1800" max="1801" width="8.125" style="355" customWidth="1"/>
    <col min="1802" max="1803" width="7.125" style="355" customWidth="1"/>
    <col min="1804" max="2048" width="9" style="355"/>
    <col min="2049" max="2049" width="8.625" style="355" customWidth="1"/>
    <col min="2050" max="2050" width="7.875" style="355" customWidth="1"/>
    <col min="2051" max="2052" width="8.125" style="355" customWidth="1"/>
    <col min="2053" max="2054" width="5.625" style="355" customWidth="1"/>
    <col min="2055" max="2055" width="11" style="355" customWidth="1"/>
    <col min="2056" max="2057" width="8.125" style="355" customWidth="1"/>
    <col min="2058" max="2059" width="7.125" style="355" customWidth="1"/>
    <col min="2060" max="2304" width="9" style="355"/>
    <col min="2305" max="2305" width="8.625" style="355" customWidth="1"/>
    <col min="2306" max="2306" width="7.875" style="355" customWidth="1"/>
    <col min="2307" max="2308" width="8.125" style="355" customWidth="1"/>
    <col min="2309" max="2310" width="5.625" style="355" customWidth="1"/>
    <col min="2311" max="2311" width="11" style="355" customWidth="1"/>
    <col min="2312" max="2313" width="8.125" style="355" customWidth="1"/>
    <col min="2314" max="2315" width="7.125" style="355" customWidth="1"/>
    <col min="2316" max="2560" width="9" style="355"/>
    <col min="2561" max="2561" width="8.625" style="355" customWidth="1"/>
    <col min="2562" max="2562" width="7.875" style="355" customWidth="1"/>
    <col min="2563" max="2564" width="8.125" style="355" customWidth="1"/>
    <col min="2565" max="2566" width="5.625" style="355" customWidth="1"/>
    <col min="2567" max="2567" width="11" style="355" customWidth="1"/>
    <col min="2568" max="2569" width="8.125" style="355" customWidth="1"/>
    <col min="2570" max="2571" width="7.125" style="355" customWidth="1"/>
    <col min="2572" max="2816" width="9" style="355"/>
    <col min="2817" max="2817" width="8.625" style="355" customWidth="1"/>
    <col min="2818" max="2818" width="7.875" style="355" customWidth="1"/>
    <col min="2819" max="2820" width="8.125" style="355" customWidth="1"/>
    <col min="2821" max="2822" width="5.625" style="355" customWidth="1"/>
    <col min="2823" max="2823" width="11" style="355" customWidth="1"/>
    <col min="2824" max="2825" width="8.125" style="355" customWidth="1"/>
    <col min="2826" max="2827" width="7.125" style="355" customWidth="1"/>
    <col min="2828" max="3072" width="9" style="355"/>
    <col min="3073" max="3073" width="8.625" style="355" customWidth="1"/>
    <col min="3074" max="3074" width="7.875" style="355" customWidth="1"/>
    <col min="3075" max="3076" width="8.125" style="355" customWidth="1"/>
    <col min="3077" max="3078" width="5.625" style="355" customWidth="1"/>
    <col min="3079" max="3079" width="11" style="355" customWidth="1"/>
    <col min="3080" max="3081" width="8.125" style="355" customWidth="1"/>
    <col min="3082" max="3083" width="7.125" style="355" customWidth="1"/>
    <col min="3084" max="3328" width="9" style="355"/>
    <col min="3329" max="3329" width="8.625" style="355" customWidth="1"/>
    <col min="3330" max="3330" width="7.875" style="355" customWidth="1"/>
    <col min="3331" max="3332" width="8.125" style="355" customWidth="1"/>
    <col min="3333" max="3334" width="5.625" style="355" customWidth="1"/>
    <col min="3335" max="3335" width="11" style="355" customWidth="1"/>
    <col min="3336" max="3337" width="8.125" style="355" customWidth="1"/>
    <col min="3338" max="3339" width="7.125" style="355" customWidth="1"/>
    <col min="3340" max="3584" width="9" style="355"/>
    <col min="3585" max="3585" width="8.625" style="355" customWidth="1"/>
    <col min="3586" max="3586" width="7.875" style="355" customWidth="1"/>
    <col min="3587" max="3588" width="8.125" style="355" customWidth="1"/>
    <col min="3589" max="3590" width="5.625" style="355" customWidth="1"/>
    <col min="3591" max="3591" width="11" style="355" customWidth="1"/>
    <col min="3592" max="3593" width="8.125" style="355" customWidth="1"/>
    <col min="3594" max="3595" width="7.125" style="355" customWidth="1"/>
    <col min="3596" max="3840" width="9" style="355"/>
    <col min="3841" max="3841" width="8.625" style="355" customWidth="1"/>
    <col min="3842" max="3842" width="7.875" style="355" customWidth="1"/>
    <col min="3843" max="3844" width="8.125" style="355" customWidth="1"/>
    <col min="3845" max="3846" width="5.625" style="355" customWidth="1"/>
    <col min="3847" max="3847" width="11" style="355" customWidth="1"/>
    <col min="3848" max="3849" width="8.125" style="355" customWidth="1"/>
    <col min="3850" max="3851" width="7.125" style="355" customWidth="1"/>
    <col min="3852" max="4096" width="9" style="355"/>
    <col min="4097" max="4097" width="8.625" style="355" customWidth="1"/>
    <col min="4098" max="4098" width="7.875" style="355" customWidth="1"/>
    <col min="4099" max="4100" width="8.125" style="355" customWidth="1"/>
    <col min="4101" max="4102" width="5.625" style="355" customWidth="1"/>
    <col min="4103" max="4103" width="11" style="355" customWidth="1"/>
    <col min="4104" max="4105" width="8.125" style="355" customWidth="1"/>
    <col min="4106" max="4107" width="7.125" style="355" customWidth="1"/>
    <col min="4108" max="4352" width="9" style="355"/>
    <col min="4353" max="4353" width="8.625" style="355" customWidth="1"/>
    <col min="4354" max="4354" width="7.875" style="355" customWidth="1"/>
    <col min="4355" max="4356" width="8.125" style="355" customWidth="1"/>
    <col min="4357" max="4358" width="5.625" style="355" customWidth="1"/>
    <col min="4359" max="4359" width="11" style="355" customWidth="1"/>
    <col min="4360" max="4361" width="8.125" style="355" customWidth="1"/>
    <col min="4362" max="4363" width="7.125" style="355" customWidth="1"/>
    <col min="4364" max="4608" width="9" style="355"/>
    <col min="4609" max="4609" width="8.625" style="355" customWidth="1"/>
    <col min="4610" max="4610" width="7.875" style="355" customWidth="1"/>
    <col min="4611" max="4612" width="8.125" style="355" customWidth="1"/>
    <col min="4613" max="4614" width="5.625" style="355" customWidth="1"/>
    <col min="4615" max="4615" width="11" style="355" customWidth="1"/>
    <col min="4616" max="4617" width="8.125" style="355" customWidth="1"/>
    <col min="4618" max="4619" width="7.125" style="355" customWidth="1"/>
    <col min="4620" max="4864" width="9" style="355"/>
    <col min="4865" max="4865" width="8.625" style="355" customWidth="1"/>
    <col min="4866" max="4866" width="7.875" style="355" customWidth="1"/>
    <col min="4867" max="4868" width="8.125" style="355" customWidth="1"/>
    <col min="4869" max="4870" width="5.625" style="355" customWidth="1"/>
    <col min="4871" max="4871" width="11" style="355" customWidth="1"/>
    <col min="4872" max="4873" width="8.125" style="355" customWidth="1"/>
    <col min="4874" max="4875" width="7.125" style="355" customWidth="1"/>
    <col min="4876" max="5120" width="9" style="355"/>
    <col min="5121" max="5121" width="8.625" style="355" customWidth="1"/>
    <col min="5122" max="5122" width="7.875" style="355" customWidth="1"/>
    <col min="5123" max="5124" width="8.125" style="355" customWidth="1"/>
    <col min="5125" max="5126" width="5.625" style="355" customWidth="1"/>
    <col min="5127" max="5127" width="11" style="355" customWidth="1"/>
    <col min="5128" max="5129" width="8.125" style="355" customWidth="1"/>
    <col min="5130" max="5131" width="7.125" style="355" customWidth="1"/>
    <col min="5132" max="5376" width="9" style="355"/>
    <col min="5377" max="5377" width="8.625" style="355" customWidth="1"/>
    <col min="5378" max="5378" width="7.875" style="355" customWidth="1"/>
    <col min="5379" max="5380" width="8.125" style="355" customWidth="1"/>
    <col min="5381" max="5382" width="5.625" style="355" customWidth="1"/>
    <col min="5383" max="5383" width="11" style="355" customWidth="1"/>
    <col min="5384" max="5385" width="8.125" style="355" customWidth="1"/>
    <col min="5386" max="5387" width="7.125" style="355" customWidth="1"/>
    <col min="5388" max="5632" width="9" style="355"/>
    <col min="5633" max="5633" width="8.625" style="355" customWidth="1"/>
    <col min="5634" max="5634" width="7.875" style="355" customWidth="1"/>
    <col min="5635" max="5636" width="8.125" style="355" customWidth="1"/>
    <col min="5637" max="5638" width="5.625" style="355" customWidth="1"/>
    <col min="5639" max="5639" width="11" style="355" customWidth="1"/>
    <col min="5640" max="5641" width="8.125" style="355" customWidth="1"/>
    <col min="5642" max="5643" width="7.125" style="355" customWidth="1"/>
    <col min="5644" max="5888" width="9" style="355"/>
    <col min="5889" max="5889" width="8.625" style="355" customWidth="1"/>
    <col min="5890" max="5890" width="7.875" style="355" customWidth="1"/>
    <col min="5891" max="5892" width="8.125" style="355" customWidth="1"/>
    <col min="5893" max="5894" width="5.625" style="355" customWidth="1"/>
    <col min="5895" max="5895" width="11" style="355" customWidth="1"/>
    <col min="5896" max="5897" width="8.125" style="355" customWidth="1"/>
    <col min="5898" max="5899" width="7.125" style="355" customWidth="1"/>
    <col min="5900" max="6144" width="9" style="355"/>
    <col min="6145" max="6145" width="8.625" style="355" customWidth="1"/>
    <col min="6146" max="6146" width="7.875" style="355" customWidth="1"/>
    <col min="6147" max="6148" width="8.125" style="355" customWidth="1"/>
    <col min="6149" max="6150" width="5.625" style="355" customWidth="1"/>
    <col min="6151" max="6151" width="11" style="355" customWidth="1"/>
    <col min="6152" max="6153" width="8.125" style="355" customWidth="1"/>
    <col min="6154" max="6155" width="7.125" style="355" customWidth="1"/>
    <col min="6156" max="6400" width="9" style="355"/>
    <col min="6401" max="6401" width="8.625" style="355" customWidth="1"/>
    <col min="6402" max="6402" width="7.875" style="355" customWidth="1"/>
    <col min="6403" max="6404" width="8.125" style="355" customWidth="1"/>
    <col min="6405" max="6406" width="5.625" style="355" customWidth="1"/>
    <col min="6407" max="6407" width="11" style="355" customWidth="1"/>
    <col min="6408" max="6409" width="8.125" style="355" customWidth="1"/>
    <col min="6410" max="6411" width="7.125" style="355" customWidth="1"/>
    <col min="6412" max="6656" width="9" style="355"/>
    <col min="6657" max="6657" width="8.625" style="355" customWidth="1"/>
    <col min="6658" max="6658" width="7.875" style="355" customWidth="1"/>
    <col min="6659" max="6660" width="8.125" style="355" customWidth="1"/>
    <col min="6661" max="6662" width="5.625" style="355" customWidth="1"/>
    <col min="6663" max="6663" width="11" style="355" customWidth="1"/>
    <col min="6664" max="6665" width="8.125" style="355" customWidth="1"/>
    <col min="6666" max="6667" width="7.125" style="355" customWidth="1"/>
    <col min="6668" max="6912" width="9" style="355"/>
    <col min="6913" max="6913" width="8.625" style="355" customWidth="1"/>
    <col min="6914" max="6914" width="7.875" style="355" customWidth="1"/>
    <col min="6915" max="6916" width="8.125" style="355" customWidth="1"/>
    <col min="6917" max="6918" width="5.625" style="355" customWidth="1"/>
    <col min="6919" max="6919" width="11" style="355" customWidth="1"/>
    <col min="6920" max="6921" width="8.125" style="355" customWidth="1"/>
    <col min="6922" max="6923" width="7.125" style="355" customWidth="1"/>
    <col min="6924" max="7168" width="9" style="355"/>
    <col min="7169" max="7169" width="8.625" style="355" customWidth="1"/>
    <col min="7170" max="7170" width="7.875" style="355" customWidth="1"/>
    <col min="7171" max="7172" width="8.125" style="355" customWidth="1"/>
    <col min="7173" max="7174" width="5.625" style="355" customWidth="1"/>
    <col min="7175" max="7175" width="11" style="355" customWidth="1"/>
    <col min="7176" max="7177" width="8.125" style="355" customWidth="1"/>
    <col min="7178" max="7179" width="7.125" style="355" customWidth="1"/>
    <col min="7180" max="7424" width="9" style="355"/>
    <col min="7425" max="7425" width="8.625" style="355" customWidth="1"/>
    <col min="7426" max="7426" width="7.875" style="355" customWidth="1"/>
    <col min="7427" max="7428" width="8.125" style="355" customWidth="1"/>
    <col min="7429" max="7430" width="5.625" style="355" customWidth="1"/>
    <col min="7431" max="7431" width="11" style="355" customWidth="1"/>
    <col min="7432" max="7433" width="8.125" style="355" customWidth="1"/>
    <col min="7434" max="7435" width="7.125" style="355" customWidth="1"/>
    <col min="7436" max="7680" width="9" style="355"/>
    <col min="7681" max="7681" width="8.625" style="355" customWidth="1"/>
    <col min="7682" max="7682" width="7.875" style="355" customWidth="1"/>
    <col min="7683" max="7684" width="8.125" style="355" customWidth="1"/>
    <col min="7685" max="7686" width="5.625" style="355" customWidth="1"/>
    <col min="7687" max="7687" width="11" style="355" customWidth="1"/>
    <col min="7688" max="7689" width="8.125" style="355" customWidth="1"/>
    <col min="7690" max="7691" width="7.125" style="355" customWidth="1"/>
    <col min="7692" max="7936" width="9" style="355"/>
    <col min="7937" max="7937" width="8.625" style="355" customWidth="1"/>
    <col min="7938" max="7938" width="7.875" style="355" customWidth="1"/>
    <col min="7939" max="7940" width="8.125" style="355" customWidth="1"/>
    <col min="7941" max="7942" width="5.625" style="355" customWidth="1"/>
    <col min="7943" max="7943" width="11" style="355" customWidth="1"/>
    <col min="7944" max="7945" width="8.125" style="355" customWidth="1"/>
    <col min="7946" max="7947" width="7.125" style="355" customWidth="1"/>
    <col min="7948" max="8192" width="9" style="355"/>
    <col min="8193" max="8193" width="8.625" style="355" customWidth="1"/>
    <col min="8194" max="8194" width="7.875" style="355" customWidth="1"/>
    <col min="8195" max="8196" width="8.125" style="355" customWidth="1"/>
    <col min="8197" max="8198" width="5.625" style="355" customWidth="1"/>
    <col min="8199" max="8199" width="11" style="355" customWidth="1"/>
    <col min="8200" max="8201" width="8.125" style="355" customWidth="1"/>
    <col min="8202" max="8203" width="7.125" style="355" customWidth="1"/>
    <col min="8204" max="8448" width="9" style="355"/>
    <col min="8449" max="8449" width="8.625" style="355" customWidth="1"/>
    <col min="8450" max="8450" width="7.875" style="355" customWidth="1"/>
    <col min="8451" max="8452" width="8.125" style="355" customWidth="1"/>
    <col min="8453" max="8454" width="5.625" style="355" customWidth="1"/>
    <col min="8455" max="8455" width="11" style="355" customWidth="1"/>
    <col min="8456" max="8457" width="8.125" style="355" customWidth="1"/>
    <col min="8458" max="8459" width="7.125" style="355" customWidth="1"/>
    <col min="8460" max="8704" width="9" style="355"/>
    <col min="8705" max="8705" width="8.625" style="355" customWidth="1"/>
    <col min="8706" max="8706" width="7.875" style="355" customWidth="1"/>
    <col min="8707" max="8708" width="8.125" style="355" customWidth="1"/>
    <col min="8709" max="8710" width="5.625" style="355" customWidth="1"/>
    <col min="8711" max="8711" width="11" style="355" customWidth="1"/>
    <col min="8712" max="8713" width="8.125" style="355" customWidth="1"/>
    <col min="8714" max="8715" width="7.125" style="355" customWidth="1"/>
    <col min="8716" max="8960" width="9" style="355"/>
    <col min="8961" max="8961" width="8.625" style="355" customWidth="1"/>
    <col min="8962" max="8962" width="7.875" style="355" customWidth="1"/>
    <col min="8963" max="8964" width="8.125" style="355" customWidth="1"/>
    <col min="8965" max="8966" width="5.625" style="355" customWidth="1"/>
    <col min="8967" max="8967" width="11" style="355" customWidth="1"/>
    <col min="8968" max="8969" width="8.125" style="355" customWidth="1"/>
    <col min="8970" max="8971" width="7.125" style="355" customWidth="1"/>
    <col min="8972" max="9216" width="9" style="355"/>
    <col min="9217" max="9217" width="8.625" style="355" customWidth="1"/>
    <col min="9218" max="9218" width="7.875" style="355" customWidth="1"/>
    <col min="9219" max="9220" width="8.125" style="355" customWidth="1"/>
    <col min="9221" max="9222" width="5.625" style="355" customWidth="1"/>
    <col min="9223" max="9223" width="11" style="355" customWidth="1"/>
    <col min="9224" max="9225" width="8.125" style="355" customWidth="1"/>
    <col min="9226" max="9227" width="7.125" style="355" customWidth="1"/>
    <col min="9228" max="9472" width="9" style="355"/>
    <col min="9473" max="9473" width="8.625" style="355" customWidth="1"/>
    <col min="9474" max="9474" width="7.875" style="355" customWidth="1"/>
    <col min="9475" max="9476" width="8.125" style="355" customWidth="1"/>
    <col min="9477" max="9478" width="5.625" style="355" customWidth="1"/>
    <col min="9479" max="9479" width="11" style="355" customWidth="1"/>
    <col min="9480" max="9481" width="8.125" style="355" customWidth="1"/>
    <col min="9482" max="9483" width="7.125" style="355" customWidth="1"/>
    <col min="9484" max="9728" width="9" style="355"/>
    <col min="9729" max="9729" width="8.625" style="355" customWidth="1"/>
    <col min="9730" max="9730" width="7.875" style="355" customWidth="1"/>
    <col min="9731" max="9732" width="8.125" style="355" customWidth="1"/>
    <col min="9733" max="9734" width="5.625" style="355" customWidth="1"/>
    <col min="9735" max="9735" width="11" style="355" customWidth="1"/>
    <col min="9736" max="9737" width="8.125" style="355" customWidth="1"/>
    <col min="9738" max="9739" width="7.125" style="355" customWidth="1"/>
    <col min="9740" max="9984" width="9" style="355"/>
    <col min="9985" max="9985" width="8.625" style="355" customWidth="1"/>
    <col min="9986" max="9986" width="7.875" style="355" customWidth="1"/>
    <col min="9987" max="9988" width="8.125" style="355" customWidth="1"/>
    <col min="9989" max="9990" width="5.625" style="355" customWidth="1"/>
    <col min="9991" max="9991" width="11" style="355" customWidth="1"/>
    <col min="9992" max="9993" width="8.125" style="355" customWidth="1"/>
    <col min="9994" max="9995" width="7.125" style="355" customWidth="1"/>
    <col min="9996" max="10240" width="9" style="355"/>
    <col min="10241" max="10241" width="8.625" style="355" customWidth="1"/>
    <col min="10242" max="10242" width="7.875" style="355" customWidth="1"/>
    <col min="10243" max="10244" width="8.125" style="355" customWidth="1"/>
    <col min="10245" max="10246" width="5.625" style="355" customWidth="1"/>
    <col min="10247" max="10247" width="11" style="355" customWidth="1"/>
    <col min="10248" max="10249" width="8.125" style="355" customWidth="1"/>
    <col min="10250" max="10251" width="7.125" style="355" customWidth="1"/>
    <col min="10252" max="10496" width="9" style="355"/>
    <col min="10497" max="10497" width="8.625" style="355" customWidth="1"/>
    <col min="10498" max="10498" width="7.875" style="355" customWidth="1"/>
    <col min="10499" max="10500" width="8.125" style="355" customWidth="1"/>
    <col min="10501" max="10502" width="5.625" style="355" customWidth="1"/>
    <col min="10503" max="10503" width="11" style="355" customWidth="1"/>
    <col min="10504" max="10505" width="8.125" style="355" customWidth="1"/>
    <col min="10506" max="10507" width="7.125" style="355" customWidth="1"/>
    <col min="10508" max="10752" width="9" style="355"/>
    <col min="10753" max="10753" width="8.625" style="355" customWidth="1"/>
    <col min="10754" max="10754" width="7.875" style="355" customWidth="1"/>
    <col min="10755" max="10756" width="8.125" style="355" customWidth="1"/>
    <col min="10757" max="10758" width="5.625" style="355" customWidth="1"/>
    <col min="10759" max="10759" width="11" style="355" customWidth="1"/>
    <col min="10760" max="10761" width="8.125" style="355" customWidth="1"/>
    <col min="10762" max="10763" width="7.125" style="355" customWidth="1"/>
    <col min="10764" max="11008" width="9" style="355"/>
    <col min="11009" max="11009" width="8.625" style="355" customWidth="1"/>
    <col min="11010" max="11010" width="7.875" style="355" customWidth="1"/>
    <col min="11011" max="11012" width="8.125" style="355" customWidth="1"/>
    <col min="11013" max="11014" width="5.625" style="355" customWidth="1"/>
    <col min="11015" max="11015" width="11" style="355" customWidth="1"/>
    <col min="11016" max="11017" width="8.125" style="355" customWidth="1"/>
    <col min="11018" max="11019" width="7.125" style="355" customWidth="1"/>
    <col min="11020" max="11264" width="9" style="355"/>
    <col min="11265" max="11265" width="8.625" style="355" customWidth="1"/>
    <col min="11266" max="11266" width="7.875" style="355" customWidth="1"/>
    <col min="11267" max="11268" width="8.125" style="355" customWidth="1"/>
    <col min="11269" max="11270" width="5.625" style="355" customWidth="1"/>
    <col min="11271" max="11271" width="11" style="355" customWidth="1"/>
    <col min="11272" max="11273" width="8.125" style="355" customWidth="1"/>
    <col min="11274" max="11275" width="7.125" style="355" customWidth="1"/>
    <col min="11276" max="11520" width="9" style="355"/>
    <col min="11521" max="11521" width="8.625" style="355" customWidth="1"/>
    <col min="11522" max="11522" width="7.875" style="355" customWidth="1"/>
    <col min="11523" max="11524" width="8.125" style="355" customWidth="1"/>
    <col min="11525" max="11526" width="5.625" style="355" customWidth="1"/>
    <col min="11527" max="11527" width="11" style="355" customWidth="1"/>
    <col min="11528" max="11529" width="8.125" style="355" customWidth="1"/>
    <col min="11530" max="11531" width="7.125" style="355" customWidth="1"/>
    <col min="11532" max="11776" width="9" style="355"/>
    <col min="11777" max="11777" width="8.625" style="355" customWidth="1"/>
    <col min="11778" max="11778" width="7.875" style="355" customWidth="1"/>
    <col min="11779" max="11780" width="8.125" style="355" customWidth="1"/>
    <col min="11781" max="11782" width="5.625" style="355" customWidth="1"/>
    <col min="11783" max="11783" width="11" style="355" customWidth="1"/>
    <col min="11784" max="11785" width="8.125" style="355" customWidth="1"/>
    <col min="11786" max="11787" width="7.125" style="355" customWidth="1"/>
    <col min="11788" max="12032" width="9" style="355"/>
    <col min="12033" max="12033" width="8.625" style="355" customWidth="1"/>
    <col min="12034" max="12034" width="7.875" style="355" customWidth="1"/>
    <col min="12035" max="12036" width="8.125" style="355" customWidth="1"/>
    <col min="12037" max="12038" width="5.625" style="355" customWidth="1"/>
    <col min="12039" max="12039" width="11" style="355" customWidth="1"/>
    <col min="12040" max="12041" width="8.125" style="355" customWidth="1"/>
    <col min="12042" max="12043" width="7.125" style="355" customWidth="1"/>
    <col min="12044" max="12288" width="9" style="355"/>
    <col min="12289" max="12289" width="8.625" style="355" customWidth="1"/>
    <col min="12290" max="12290" width="7.875" style="355" customWidth="1"/>
    <col min="12291" max="12292" width="8.125" style="355" customWidth="1"/>
    <col min="12293" max="12294" width="5.625" style="355" customWidth="1"/>
    <col min="12295" max="12295" width="11" style="355" customWidth="1"/>
    <col min="12296" max="12297" width="8.125" style="355" customWidth="1"/>
    <col min="12298" max="12299" width="7.125" style="355" customWidth="1"/>
    <col min="12300" max="12544" width="9" style="355"/>
    <col min="12545" max="12545" width="8.625" style="355" customWidth="1"/>
    <col min="12546" max="12546" width="7.875" style="355" customWidth="1"/>
    <col min="12547" max="12548" width="8.125" style="355" customWidth="1"/>
    <col min="12549" max="12550" width="5.625" style="355" customWidth="1"/>
    <col min="12551" max="12551" width="11" style="355" customWidth="1"/>
    <col min="12552" max="12553" width="8.125" style="355" customWidth="1"/>
    <col min="12554" max="12555" width="7.125" style="355" customWidth="1"/>
    <col min="12556" max="12800" width="9" style="355"/>
    <col min="12801" max="12801" width="8.625" style="355" customWidth="1"/>
    <col min="12802" max="12802" width="7.875" style="355" customWidth="1"/>
    <col min="12803" max="12804" width="8.125" style="355" customWidth="1"/>
    <col min="12805" max="12806" width="5.625" style="355" customWidth="1"/>
    <col min="12807" max="12807" width="11" style="355" customWidth="1"/>
    <col min="12808" max="12809" width="8.125" style="355" customWidth="1"/>
    <col min="12810" max="12811" width="7.125" style="355" customWidth="1"/>
    <col min="12812" max="13056" width="9" style="355"/>
    <col min="13057" max="13057" width="8.625" style="355" customWidth="1"/>
    <col min="13058" max="13058" width="7.875" style="355" customWidth="1"/>
    <col min="13059" max="13060" width="8.125" style="355" customWidth="1"/>
    <col min="13061" max="13062" width="5.625" style="355" customWidth="1"/>
    <col min="13063" max="13063" width="11" style="355" customWidth="1"/>
    <col min="13064" max="13065" width="8.125" style="355" customWidth="1"/>
    <col min="13066" max="13067" width="7.125" style="355" customWidth="1"/>
    <col min="13068" max="13312" width="9" style="355"/>
    <col min="13313" max="13313" width="8.625" style="355" customWidth="1"/>
    <col min="13314" max="13314" width="7.875" style="355" customWidth="1"/>
    <col min="13315" max="13316" width="8.125" style="355" customWidth="1"/>
    <col min="13317" max="13318" width="5.625" style="355" customWidth="1"/>
    <col min="13319" max="13319" width="11" style="355" customWidth="1"/>
    <col min="13320" max="13321" width="8.125" style="355" customWidth="1"/>
    <col min="13322" max="13323" width="7.125" style="355" customWidth="1"/>
    <col min="13324" max="13568" width="9" style="355"/>
    <col min="13569" max="13569" width="8.625" style="355" customWidth="1"/>
    <col min="13570" max="13570" width="7.875" style="355" customWidth="1"/>
    <col min="13571" max="13572" width="8.125" style="355" customWidth="1"/>
    <col min="13573" max="13574" width="5.625" style="355" customWidth="1"/>
    <col min="13575" max="13575" width="11" style="355" customWidth="1"/>
    <col min="13576" max="13577" width="8.125" style="355" customWidth="1"/>
    <col min="13578" max="13579" width="7.125" style="355" customWidth="1"/>
    <col min="13580" max="13824" width="9" style="355"/>
    <col min="13825" max="13825" width="8.625" style="355" customWidth="1"/>
    <col min="13826" max="13826" width="7.875" style="355" customWidth="1"/>
    <col min="13827" max="13828" width="8.125" style="355" customWidth="1"/>
    <col min="13829" max="13830" width="5.625" style="355" customWidth="1"/>
    <col min="13831" max="13831" width="11" style="355" customWidth="1"/>
    <col min="13832" max="13833" width="8.125" style="355" customWidth="1"/>
    <col min="13834" max="13835" width="7.125" style="355" customWidth="1"/>
    <col min="13836" max="14080" width="9" style="355"/>
    <col min="14081" max="14081" width="8.625" style="355" customWidth="1"/>
    <col min="14082" max="14082" width="7.875" style="355" customWidth="1"/>
    <col min="14083" max="14084" width="8.125" style="355" customWidth="1"/>
    <col min="14085" max="14086" width="5.625" style="355" customWidth="1"/>
    <col min="14087" max="14087" width="11" style="355" customWidth="1"/>
    <col min="14088" max="14089" width="8.125" style="355" customWidth="1"/>
    <col min="14090" max="14091" width="7.125" style="355" customWidth="1"/>
    <col min="14092" max="14336" width="9" style="355"/>
    <col min="14337" max="14337" width="8.625" style="355" customWidth="1"/>
    <col min="14338" max="14338" width="7.875" style="355" customWidth="1"/>
    <col min="14339" max="14340" width="8.125" style="355" customWidth="1"/>
    <col min="14341" max="14342" width="5.625" style="355" customWidth="1"/>
    <col min="14343" max="14343" width="11" style="355" customWidth="1"/>
    <col min="14344" max="14345" width="8.125" style="355" customWidth="1"/>
    <col min="14346" max="14347" width="7.125" style="355" customWidth="1"/>
    <col min="14348" max="14592" width="9" style="355"/>
    <col min="14593" max="14593" width="8.625" style="355" customWidth="1"/>
    <col min="14594" max="14594" width="7.875" style="355" customWidth="1"/>
    <col min="14595" max="14596" width="8.125" style="355" customWidth="1"/>
    <col min="14597" max="14598" width="5.625" style="355" customWidth="1"/>
    <col min="14599" max="14599" width="11" style="355" customWidth="1"/>
    <col min="14600" max="14601" width="8.125" style="355" customWidth="1"/>
    <col min="14602" max="14603" width="7.125" style="355" customWidth="1"/>
    <col min="14604" max="14848" width="9" style="355"/>
    <col min="14849" max="14849" width="8.625" style="355" customWidth="1"/>
    <col min="14850" max="14850" width="7.875" style="355" customWidth="1"/>
    <col min="14851" max="14852" width="8.125" style="355" customWidth="1"/>
    <col min="14853" max="14854" width="5.625" style="355" customWidth="1"/>
    <col min="14855" max="14855" width="11" style="355" customWidth="1"/>
    <col min="14856" max="14857" width="8.125" style="355" customWidth="1"/>
    <col min="14858" max="14859" width="7.125" style="355" customWidth="1"/>
    <col min="14860" max="15104" width="9" style="355"/>
    <col min="15105" max="15105" width="8.625" style="355" customWidth="1"/>
    <col min="15106" max="15106" width="7.875" style="355" customWidth="1"/>
    <col min="15107" max="15108" width="8.125" style="355" customWidth="1"/>
    <col min="15109" max="15110" width="5.625" style="355" customWidth="1"/>
    <col min="15111" max="15111" width="11" style="355" customWidth="1"/>
    <col min="15112" max="15113" width="8.125" style="355" customWidth="1"/>
    <col min="15114" max="15115" width="7.125" style="355" customWidth="1"/>
    <col min="15116" max="15360" width="9" style="355"/>
    <col min="15361" max="15361" width="8.625" style="355" customWidth="1"/>
    <col min="15362" max="15362" width="7.875" style="355" customWidth="1"/>
    <col min="15363" max="15364" width="8.125" style="355" customWidth="1"/>
    <col min="15365" max="15366" width="5.625" style="355" customWidth="1"/>
    <col min="15367" max="15367" width="11" style="355" customWidth="1"/>
    <col min="15368" max="15369" width="8.125" style="355" customWidth="1"/>
    <col min="15370" max="15371" width="7.125" style="355" customWidth="1"/>
    <col min="15372" max="15616" width="9" style="355"/>
    <col min="15617" max="15617" width="8.625" style="355" customWidth="1"/>
    <col min="15618" max="15618" width="7.875" style="355" customWidth="1"/>
    <col min="15619" max="15620" width="8.125" style="355" customWidth="1"/>
    <col min="15621" max="15622" width="5.625" style="355" customWidth="1"/>
    <col min="15623" max="15623" width="11" style="355" customWidth="1"/>
    <col min="15624" max="15625" width="8.125" style="355" customWidth="1"/>
    <col min="15626" max="15627" width="7.125" style="355" customWidth="1"/>
    <col min="15628" max="15872" width="9" style="355"/>
    <col min="15873" max="15873" width="8.625" style="355" customWidth="1"/>
    <col min="15874" max="15874" width="7.875" style="355" customWidth="1"/>
    <col min="15875" max="15876" width="8.125" style="355" customWidth="1"/>
    <col min="15877" max="15878" width="5.625" style="355" customWidth="1"/>
    <col min="15879" max="15879" width="11" style="355" customWidth="1"/>
    <col min="15880" max="15881" width="8.125" style="355" customWidth="1"/>
    <col min="15882" max="15883" width="7.125" style="355" customWidth="1"/>
    <col min="15884" max="16128" width="9" style="355"/>
    <col min="16129" max="16129" width="8.625" style="355" customWidth="1"/>
    <col min="16130" max="16130" width="7.875" style="355" customWidth="1"/>
    <col min="16131" max="16132" width="8.125" style="355" customWidth="1"/>
    <col min="16133" max="16134" width="5.625" style="355" customWidth="1"/>
    <col min="16135" max="16135" width="11" style="355" customWidth="1"/>
    <col min="16136" max="16137" width="8.125" style="355" customWidth="1"/>
    <col min="16138" max="16139" width="7.125" style="355" customWidth="1"/>
    <col min="16140" max="16384" width="9" style="355"/>
  </cols>
  <sheetData>
    <row r="1" spans="1:17" ht="5.0999999999999996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7" ht="15" customHeight="1">
      <c r="A2" s="1404"/>
      <c r="B2" s="1404"/>
      <c r="C2" s="1404"/>
      <c r="D2" s="1404"/>
      <c r="E2" s="1404"/>
      <c r="F2" s="1404"/>
      <c r="G2" s="1404"/>
      <c r="H2" s="1404"/>
      <c r="I2" s="1404"/>
      <c r="J2" s="1404"/>
      <c r="K2" s="1404"/>
    </row>
    <row r="3" spans="1:17" s="356" customFormat="1" ht="29.25" customHeight="1">
      <c r="A3" s="1405" t="s">
        <v>1036</v>
      </c>
      <c r="B3" s="1405"/>
      <c r="C3" s="1405"/>
      <c r="D3" s="1405"/>
      <c r="E3" s="1405"/>
      <c r="F3" s="1405"/>
      <c r="G3" s="1405"/>
      <c r="H3" s="1405"/>
      <c r="I3" s="1405"/>
      <c r="J3" s="1405"/>
      <c r="K3" s="1405"/>
    </row>
    <row r="4" spans="1:17" s="356" customFormat="1" ht="20.100000000000001" customHeight="1">
      <c r="A4" s="1825" t="s">
        <v>1037</v>
      </c>
      <c r="B4" s="1825"/>
      <c r="C4" s="1825"/>
      <c r="D4" s="1825"/>
      <c r="E4" s="1825"/>
      <c r="F4" s="1825"/>
      <c r="G4" s="1825"/>
      <c r="H4" s="1825"/>
      <c r="I4" s="1825"/>
      <c r="J4" s="1825"/>
      <c r="K4" s="1825"/>
    </row>
    <row r="5" spans="1:17" s="358" customFormat="1" ht="20.100000000000001" customHeight="1">
      <c r="A5" s="793" t="s">
        <v>1038</v>
      </c>
      <c r="B5" s="869"/>
      <c r="C5" s="869"/>
      <c r="D5" s="869"/>
      <c r="E5" s="869"/>
      <c r="F5" s="869"/>
      <c r="G5" s="869"/>
      <c r="H5" s="869"/>
      <c r="I5" s="869"/>
      <c r="J5" s="869"/>
      <c r="K5" s="77" t="s">
        <v>1039</v>
      </c>
    </row>
    <row r="6" spans="1:17" s="857" customFormat="1" ht="15" customHeight="1">
      <c r="A6" s="1856" t="s">
        <v>81</v>
      </c>
      <c r="B6" s="1530" t="s">
        <v>1040</v>
      </c>
      <c r="C6" s="1524"/>
      <c r="D6" s="1524"/>
      <c r="E6" s="1524"/>
      <c r="F6" s="1525"/>
      <c r="G6" s="1530" t="s">
        <v>1041</v>
      </c>
      <c r="H6" s="1524"/>
      <c r="I6" s="1524"/>
      <c r="J6" s="1524"/>
      <c r="K6" s="1525"/>
    </row>
    <row r="7" spans="1:17" s="857" customFormat="1" ht="15" customHeight="1">
      <c r="A7" s="1384"/>
      <c r="B7" s="1710" t="s">
        <v>1042</v>
      </c>
      <c r="C7" s="1710"/>
      <c r="D7" s="1710"/>
      <c r="E7" s="1710"/>
      <c r="F7" s="1707"/>
      <c r="G7" s="1706" t="s">
        <v>1043</v>
      </c>
      <c r="H7" s="1710"/>
      <c r="I7" s="1710"/>
      <c r="J7" s="1710"/>
      <c r="K7" s="1707"/>
    </row>
    <row r="8" spans="1:17" s="857" customFormat="1" ht="16.5" customHeight="1">
      <c r="A8" s="37"/>
      <c r="B8" s="22" t="s">
        <v>1044</v>
      </c>
      <c r="C8" s="1717" t="s">
        <v>1045</v>
      </c>
      <c r="D8" s="1624"/>
      <c r="E8" s="1717" t="s">
        <v>1046</v>
      </c>
      <c r="F8" s="1624"/>
      <c r="G8" s="749" t="s">
        <v>1044</v>
      </c>
      <c r="H8" s="1717" t="s">
        <v>1045</v>
      </c>
      <c r="I8" s="1624"/>
      <c r="J8" s="1717" t="s">
        <v>1046</v>
      </c>
      <c r="K8" s="1624"/>
    </row>
    <row r="9" spans="1:17" s="857" customFormat="1" ht="15" customHeight="1">
      <c r="A9" s="37"/>
      <c r="B9" s="138"/>
      <c r="C9" s="1695" t="s">
        <v>1047</v>
      </c>
      <c r="D9" s="1697"/>
      <c r="E9" s="1695"/>
      <c r="F9" s="1697"/>
      <c r="G9" s="139"/>
      <c r="H9" s="1695" t="s">
        <v>1048</v>
      </c>
      <c r="I9" s="1697"/>
      <c r="J9" s="1701"/>
      <c r="K9" s="1703"/>
    </row>
    <row r="10" spans="1:17" s="857" customFormat="1" ht="32.1" customHeight="1">
      <c r="A10" s="110" t="s">
        <v>1049</v>
      </c>
      <c r="B10" s="858" t="s">
        <v>1050</v>
      </c>
      <c r="C10" s="859" t="s">
        <v>1051</v>
      </c>
      <c r="D10" s="278" t="s">
        <v>1052</v>
      </c>
      <c r="E10" s="1650" t="s">
        <v>1053</v>
      </c>
      <c r="F10" s="1651"/>
      <c r="G10" s="870" t="s">
        <v>1054</v>
      </c>
      <c r="H10" s="859" t="s">
        <v>1051</v>
      </c>
      <c r="I10" s="278" t="s">
        <v>1052</v>
      </c>
      <c r="J10" s="1650" t="s">
        <v>1053</v>
      </c>
      <c r="K10" s="1651"/>
    </row>
    <row r="11" spans="1:17" s="784" customFormat="1" ht="34.5" customHeight="1">
      <c r="A11" s="871">
        <v>2014</v>
      </c>
      <c r="B11" s="872">
        <v>22</v>
      </c>
      <c r="C11" s="872">
        <v>668</v>
      </c>
      <c r="D11" s="872">
        <v>557</v>
      </c>
      <c r="E11" s="1857">
        <v>350</v>
      </c>
      <c r="F11" s="1857"/>
      <c r="G11" s="872">
        <v>12</v>
      </c>
      <c r="H11" s="872">
        <v>579</v>
      </c>
      <c r="I11" s="872">
        <v>473</v>
      </c>
      <c r="J11" s="1857">
        <v>298</v>
      </c>
      <c r="K11" s="1858"/>
    </row>
    <row r="12" spans="1:17" s="784" customFormat="1" ht="34.5" customHeight="1">
      <c r="A12" s="873">
        <v>2015</v>
      </c>
      <c r="B12" s="874">
        <v>23</v>
      </c>
      <c r="C12" s="874">
        <v>705</v>
      </c>
      <c r="D12" s="874">
        <v>594</v>
      </c>
      <c r="E12" s="1859">
        <v>384</v>
      </c>
      <c r="F12" s="1859"/>
      <c r="G12" s="874">
        <v>13</v>
      </c>
      <c r="H12" s="874">
        <v>615</v>
      </c>
      <c r="I12" s="874">
        <v>510</v>
      </c>
      <c r="J12" s="1859">
        <v>323</v>
      </c>
      <c r="K12" s="1860"/>
      <c r="Q12" s="536"/>
    </row>
    <row r="13" spans="1:17" s="784" customFormat="1" ht="34.5" customHeight="1">
      <c r="A13" s="873">
        <v>2016</v>
      </c>
      <c r="B13" s="874">
        <v>27</v>
      </c>
      <c r="C13" s="874">
        <v>831</v>
      </c>
      <c r="D13" s="874">
        <v>637</v>
      </c>
      <c r="E13" s="1859">
        <v>413</v>
      </c>
      <c r="F13" s="1859"/>
      <c r="G13" s="874">
        <v>16</v>
      </c>
      <c r="H13" s="874">
        <v>733</v>
      </c>
      <c r="I13" s="874">
        <v>545</v>
      </c>
      <c r="J13" s="1859">
        <v>348</v>
      </c>
      <c r="K13" s="1860"/>
    </row>
    <row r="14" spans="1:17" s="784" customFormat="1" ht="32.25" customHeight="1">
      <c r="A14" s="873">
        <v>2017</v>
      </c>
      <c r="B14" s="874">
        <v>26</v>
      </c>
      <c r="C14" s="874">
        <v>763</v>
      </c>
      <c r="D14" s="874">
        <v>649</v>
      </c>
      <c r="E14" s="1859">
        <v>418</v>
      </c>
      <c r="F14" s="1859"/>
      <c r="G14" s="874">
        <v>15</v>
      </c>
      <c r="H14" s="874">
        <v>665</v>
      </c>
      <c r="I14" s="874">
        <v>555</v>
      </c>
      <c r="J14" s="1859">
        <v>358</v>
      </c>
      <c r="K14" s="1860"/>
    </row>
    <row r="15" spans="1:17" s="857" customFormat="1" ht="32.25" customHeight="1">
      <c r="A15" s="873">
        <v>2018</v>
      </c>
      <c r="B15" s="874">
        <v>26</v>
      </c>
      <c r="C15" s="874">
        <v>748</v>
      </c>
      <c r="D15" s="874">
        <v>702</v>
      </c>
      <c r="E15" s="1859">
        <v>410</v>
      </c>
      <c r="F15" s="1859"/>
      <c r="G15" s="874">
        <v>16</v>
      </c>
      <c r="H15" s="874">
        <v>668</v>
      </c>
      <c r="I15" s="874">
        <v>630</v>
      </c>
      <c r="J15" s="1859">
        <v>365</v>
      </c>
      <c r="K15" s="1860"/>
    </row>
    <row r="16" spans="1:17" s="970" customFormat="1" ht="40.700000000000003" customHeight="1">
      <c r="A16" s="816">
        <v>2019</v>
      </c>
      <c r="B16" s="968">
        <v>29</v>
      </c>
      <c r="C16" s="968">
        <v>970</v>
      </c>
      <c r="D16" s="968">
        <v>802</v>
      </c>
      <c r="E16" s="968"/>
      <c r="F16" s="968">
        <v>516</v>
      </c>
      <c r="G16" s="968">
        <v>21</v>
      </c>
      <c r="H16" s="968">
        <v>898</v>
      </c>
      <c r="I16" s="968">
        <v>733</v>
      </c>
      <c r="J16" s="968"/>
      <c r="K16" s="969">
        <v>467</v>
      </c>
    </row>
    <row r="17" spans="1:11" s="857" customFormat="1" ht="20.100000000000001" customHeight="1">
      <c r="A17" s="1861" t="s">
        <v>1055</v>
      </c>
      <c r="B17" s="1863" t="s">
        <v>1056</v>
      </c>
      <c r="C17" s="1864"/>
      <c r="D17" s="1864"/>
      <c r="E17" s="1864"/>
      <c r="F17" s="1864"/>
      <c r="G17" s="1864"/>
      <c r="H17" s="1864"/>
      <c r="I17" s="1864"/>
      <c r="J17" s="1864"/>
      <c r="K17" s="1865"/>
    </row>
    <row r="18" spans="1:11" s="857" customFormat="1" ht="18" customHeight="1">
      <c r="A18" s="1862"/>
      <c r="B18" s="1509" t="s">
        <v>1057</v>
      </c>
      <c r="C18" s="1510"/>
      <c r="D18" s="1510"/>
      <c r="E18" s="1510"/>
      <c r="F18" s="1510"/>
      <c r="G18" s="1510"/>
      <c r="H18" s="1510"/>
      <c r="I18" s="1510"/>
      <c r="J18" s="1510"/>
      <c r="K18" s="1511"/>
    </row>
    <row r="19" spans="1:11" s="857" customFormat="1" ht="15" customHeight="1">
      <c r="A19" s="37"/>
      <c r="B19" s="1717" t="s">
        <v>1044</v>
      </c>
      <c r="C19" s="1866"/>
      <c r="D19" s="1717" t="s">
        <v>1045</v>
      </c>
      <c r="E19" s="1623"/>
      <c r="F19" s="1623"/>
      <c r="G19" s="1624"/>
      <c r="H19" s="1717" t="s">
        <v>1046</v>
      </c>
      <c r="I19" s="1623"/>
      <c r="J19" s="1623"/>
      <c r="K19" s="1624"/>
    </row>
    <row r="20" spans="1:11" s="857" customFormat="1" ht="15.75" customHeight="1">
      <c r="A20" s="37"/>
      <c r="B20" s="1695"/>
      <c r="C20" s="1867"/>
      <c r="D20" s="1701"/>
      <c r="E20" s="1702"/>
      <c r="F20" s="1702"/>
      <c r="G20" s="1703"/>
      <c r="H20" s="1701"/>
      <c r="I20" s="1702"/>
      <c r="J20" s="1702"/>
      <c r="K20" s="1703"/>
    </row>
    <row r="21" spans="1:11" s="857" customFormat="1" ht="21" customHeight="1">
      <c r="A21" s="270"/>
      <c r="B21" s="1650" t="s">
        <v>1050</v>
      </c>
      <c r="C21" s="1651"/>
      <c r="D21" s="1530" t="s">
        <v>1058</v>
      </c>
      <c r="E21" s="1525"/>
      <c r="F21" s="1524" t="s">
        <v>1059</v>
      </c>
      <c r="G21" s="1525"/>
      <c r="H21" s="1650" t="s">
        <v>1053</v>
      </c>
      <c r="I21" s="1658"/>
      <c r="J21" s="1658"/>
      <c r="K21" s="1651"/>
    </row>
    <row r="22" spans="1:11" s="857" customFormat="1" ht="21" customHeight="1">
      <c r="A22" s="270" t="s">
        <v>1049</v>
      </c>
      <c r="B22" s="1650"/>
      <c r="C22" s="1651"/>
      <c r="D22" s="1650" t="s">
        <v>1060</v>
      </c>
      <c r="E22" s="1651"/>
      <c r="F22" s="1650" t="s">
        <v>1061</v>
      </c>
      <c r="G22" s="1651"/>
      <c r="H22" s="1650"/>
      <c r="I22" s="1658"/>
      <c r="J22" s="1658"/>
      <c r="K22" s="1651"/>
    </row>
    <row r="23" spans="1:11" s="867" customFormat="1" ht="36.75" customHeight="1">
      <c r="A23" s="871">
        <v>2014</v>
      </c>
      <c r="B23" s="1857">
        <v>10</v>
      </c>
      <c r="C23" s="1857"/>
      <c r="D23" s="1857">
        <v>90</v>
      </c>
      <c r="E23" s="1857"/>
      <c r="F23" s="1857">
        <v>84</v>
      </c>
      <c r="G23" s="1857"/>
      <c r="H23" s="1857">
        <v>61</v>
      </c>
      <c r="I23" s="1857"/>
      <c r="J23" s="1857"/>
      <c r="K23" s="1858"/>
    </row>
    <row r="24" spans="1:11" s="867" customFormat="1" ht="36.75" customHeight="1">
      <c r="A24" s="873">
        <v>2015</v>
      </c>
      <c r="B24" s="1859">
        <v>11</v>
      </c>
      <c r="C24" s="1859"/>
      <c r="D24" s="1859">
        <v>98</v>
      </c>
      <c r="E24" s="1859"/>
      <c r="F24" s="1859">
        <v>92</v>
      </c>
      <c r="G24" s="1859"/>
      <c r="H24" s="1859">
        <v>65</v>
      </c>
      <c r="I24" s="1859"/>
      <c r="J24" s="1859"/>
      <c r="K24" s="1860"/>
    </row>
    <row r="25" spans="1:11" s="867" customFormat="1" ht="36" customHeight="1">
      <c r="A25" s="873">
        <v>2016</v>
      </c>
      <c r="B25" s="1859">
        <v>11</v>
      </c>
      <c r="C25" s="1859"/>
      <c r="D25" s="1859">
        <v>98</v>
      </c>
      <c r="E25" s="1859"/>
      <c r="F25" s="1859">
        <v>90</v>
      </c>
      <c r="G25" s="1859"/>
      <c r="H25" s="1859">
        <v>65</v>
      </c>
      <c r="I25" s="1859"/>
      <c r="J25" s="1859"/>
      <c r="K25" s="1860"/>
    </row>
    <row r="26" spans="1:11" s="867" customFormat="1" ht="33.75" customHeight="1">
      <c r="A26" s="873">
        <v>2017</v>
      </c>
      <c r="B26" s="1859">
        <v>11</v>
      </c>
      <c r="C26" s="1859"/>
      <c r="D26" s="1859">
        <v>98</v>
      </c>
      <c r="E26" s="1859"/>
      <c r="F26" s="1859">
        <v>94</v>
      </c>
      <c r="G26" s="1859"/>
      <c r="H26" s="1859">
        <v>60</v>
      </c>
      <c r="I26" s="1859"/>
      <c r="J26" s="1859"/>
      <c r="K26" s="1860"/>
    </row>
    <row r="27" spans="1:11" ht="33.75" customHeight="1">
      <c r="A27" s="873">
        <v>2018</v>
      </c>
      <c r="B27" s="1859">
        <v>10</v>
      </c>
      <c r="C27" s="1859"/>
      <c r="D27" s="1859">
        <v>80</v>
      </c>
      <c r="E27" s="1859"/>
      <c r="F27" s="1859">
        <v>72</v>
      </c>
      <c r="G27" s="1859"/>
      <c r="H27" s="1859">
        <v>45</v>
      </c>
      <c r="I27" s="1859"/>
      <c r="J27" s="1859"/>
      <c r="K27" s="1860"/>
    </row>
    <row r="28" spans="1:11" s="971" customFormat="1" ht="40.700000000000003" customHeight="1">
      <c r="A28" s="816">
        <v>2019</v>
      </c>
      <c r="B28" s="968"/>
      <c r="C28" s="968">
        <v>8</v>
      </c>
      <c r="D28" s="968"/>
      <c r="E28" s="968">
        <v>72</v>
      </c>
      <c r="F28" s="968"/>
      <c r="G28" s="968">
        <v>69</v>
      </c>
      <c r="H28" s="968"/>
      <c r="I28" s="968"/>
      <c r="J28" s="968"/>
      <c r="K28" s="969">
        <v>49</v>
      </c>
    </row>
    <row r="29" spans="1:11" ht="15.95" customHeight="1">
      <c r="A29" s="7" t="s">
        <v>1062</v>
      </c>
      <c r="B29" s="875"/>
      <c r="C29" s="868"/>
      <c r="D29" s="868"/>
      <c r="E29" s="868"/>
      <c r="F29" s="868"/>
      <c r="G29" s="868"/>
      <c r="H29" s="868"/>
      <c r="I29" s="868"/>
      <c r="J29" s="868"/>
      <c r="K29" s="868"/>
    </row>
  </sheetData>
  <mergeCells count="60">
    <mergeCell ref="B27:C27"/>
    <mergeCell ref="D27:E27"/>
    <mergeCell ref="F27:G27"/>
    <mergeCell ref="H27:K27"/>
    <mergeCell ref="B25:C25"/>
    <mergeCell ref="D25:E25"/>
    <mergeCell ref="F25:G25"/>
    <mergeCell ref="H25:K25"/>
    <mergeCell ref="B26:C26"/>
    <mergeCell ref="D26:E26"/>
    <mergeCell ref="F26:G26"/>
    <mergeCell ref="H26:K26"/>
    <mergeCell ref="B23:C23"/>
    <mergeCell ref="D23:E23"/>
    <mergeCell ref="F23:G23"/>
    <mergeCell ref="H23:K23"/>
    <mergeCell ref="B24:C24"/>
    <mergeCell ref="D24:E24"/>
    <mergeCell ref="F24:G24"/>
    <mergeCell ref="H24:K24"/>
    <mergeCell ref="B21:C22"/>
    <mergeCell ref="D21:E21"/>
    <mergeCell ref="F21:G21"/>
    <mergeCell ref="H21:K22"/>
    <mergeCell ref="D22:E22"/>
    <mergeCell ref="F22:G22"/>
    <mergeCell ref="A17:A18"/>
    <mergeCell ref="B17:K17"/>
    <mergeCell ref="B18:K18"/>
    <mergeCell ref="B19:C19"/>
    <mergeCell ref="D19:G20"/>
    <mergeCell ref="H19:K20"/>
    <mergeCell ref="B20:C20"/>
    <mergeCell ref="E13:F13"/>
    <mergeCell ref="J13:K13"/>
    <mergeCell ref="E14:F14"/>
    <mergeCell ref="J14:K14"/>
    <mergeCell ref="E15:F15"/>
    <mergeCell ref="J15:K15"/>
    <mergeCell ref="E10:F10"/>
    <mergeCell ref="J10:K10"/>
    <mergeCell ref="E11:F11"/>
    <mergeCell ref="J11:K11"/>
    <mergeCell ref="E12:F12"/>
    <mergeCell ref="J12:K12"/>
    <mergeCell ref="C8:D8"/>
    <mergeCell ref="E8:F8"/>
    <mergeCell ref="H8:I8"/>
    <mergeCell ref="J8:K9"/>
    <mergeCell ref="C9:D9"/>
    <mergeCell ref="E9:F9"/>
    <mergeCell ref="H9:I9"/>
    <mergeCell ref="A2:K2"/>
    <mergeCell ref="A3:K3"/>
    <mergeCell ref="A4:K4"/>
    <mergeCell ref="A6:A7"/>
    <mergeCell ref="B6:F6"/>
    <mergeCell ref="G6:K6"/>
    <mergeCell ref="B7:F7"/>
    <mergeCell ref="G7:K7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3" orientation="portrait" r:id="rId1"/>
  <headerFooter alignWithMargins="0"/>
  <rowBreaks count="1" manualBreakCount="1">
    <brk id="28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85" zoomScaleNormal="70" zoomScaleSheetLayoutView="85" workbookViewId="0">
      <selection activeCell="A3" sqref="A3:P3"/>
    </sheetView>
  </sheetViews>
  <sheetFormatPr defaultRowHeight="14.25"/>
  <cols>
    <col min="1" max="1" width="7.875" customWidth="1"/>
    <col min="2" max="3" width="6.125" customWidth="1"/>
    <col min="4" max="4" width="6.875" customWidth="1"/>
    <col min="5" max="5" width="3.875" customWidth="1"/>
    <col min="6" max="6" width="5.375" customWidth="1"/>
    <col min="7" max="7" width="6.25" customWidth="1"/>
    <col min="8" max="8" width="6.5" customWidth="1"/>
    <col min="9" max="9" width="6.75" customWidth="1"/>
    <col min="10" max="10" width="3.75" customWidth="1"/>
    <col min="11" max="11" width="5.75" customWidth="1"/>
    <col min="12" max="12" width="6.125" style="355" customWidth="1"/>
    <col min="13" max="14" width="7.125" style="355" customWidth="1"/>
    <col min="15" max="15" width="3.375" style="355" customWidth="1"/>
    <col min="16" max="16" width="4.375" style="355" customWidth="1"/>
    <col min="17" max="256" width="9" style="355"/>
    <col min="257" max="257" width="7.875" style="355" customWidth="1"/>
    <col min="258" max="259" width="6.125" style="355" customWidth="1"/>
    <col min="260" max="260" width="6.875" style="355" customWidth="1"/>
    <col min="261" max="261" width="3.875" style="355" customWidth="1"/>
    <col min="262" max="262" width="5.375" style="355" customWidth="1"/>
    <col min="263" max="263" width="6.25" style="355" customWidth="1"/>
    <col min="264" max="264" width="6.5" style="355" customWidth="1"/>
    <col min="265" max="265" width="6.75" style="355" customWidth="1"/>
    <col min="266" max="266" width="3.75" style="355" customWidth="1"/>
    <col min="267" max="267" width="5.75" style="355" customWidth="1"/>
    <col min="268" max="268" width="6.125" style="355" customWidth="1"/>
    <col min="269" max="270" width="7.125" style="355" customWidth="1"/>
    <col min="271" max="271" width="3.375" style="355" customWidth="1"/>
    <col min="272" max="272" width="4.375" style="355" customWidth="1"/>
    <col min="273" max="512" width="9" style="355"/>
    <col min="513" max="513" width="7.875" style="355" customWidth="1"/>
    <col min="514" max="515" width="6.125" style="355" customWidth="1"/>
    <col min="516" max="516" width="6.875" style="355" customWidth="1"/>
    <col min="517" max="517" width="3.875" style="355" customWidth="1"/>
    <col min="518" max="518" width="5.375" style="355" customWidth="1"/>
    <col min="519" max="519" width="6.25" style="355" customWidth="1"/>
    <col min="520" max="520" width="6.5" style="355" customWidth="1"/>
    <col min="521" max="521" width="6.75" style="355" customWidth="1"/>
    <col min="522" max="522" width="3.75" style="355" customWidth="1"/>
    <col min="523" max="523" width="5.75" style="355" customWidth="1"/>
    <col min="524" max="524" width="6.125" style="355" customWidth="1"/>
    <col min="525" max="526" width="7.125" style="355" customWidth="1"/>
    <col min="527" max="527" width="3.375" style="355" customWidth="1"/>
    <col min="528" max="528" width="4.375" style="355" customWidth="1"/>
    <col min="529" max="768" width="9" style="355"/>
    <col min="769" max="769" width="7.875" style="355" customWidth="1"/>
    <col min="770" max="771" width="6.125" style="355" customWidth="1"/>
    <col min="772" max="772" width="6.875" style="355" customWidth="1"/>
    <col min="773" max="773" width="3.875" style="355" customWidth="1"/>
    <col min="774" max="774" width="5.375" style="355" customWidth="1"/>
    <col min="775" max="775" width="6.25" style="355" customWidth="1"/>
    <col min="776" max="776" width="6.5" style="355" customWidth="1"/>
    <col min="777" max="777" width="6.75" style="355" customWidth="1"/>
    <col min="778" max="778" width="3.75" style="355" customWidth="1"/>
    <col min="779" max="779" width="5.75" style="355" customWidth="1"/>
    <col min="780" max="780" width="6.125" style="355" customWidth="1"/>
    <col min="781" max="782" width="7.125" style="355" customWidth="1"/>
    <col min="783" max="783" width="3.375" style="355" customWidth="1"/>
    <col min="784" max="784" width="4.375" style="355" customWidth="1"/>
    <col min="785" max="1024" width="9" style="355"/>
    <col min="1025" max="1025" width="7.875" style="355" customWidth="1"/>
    <col min="1026" max="1027" width="6.125" style="355" customWidth="1"/>
    <col min="1028" max="1028" width="6.875" style="355" customWidth="1"/>
    <col min="1029" max="1029" width="3.875" style="355" customWidth="1"/>
    <col min="1030" max="1030" width="5.375" style="355" customWidth="1"/>
    <col min="1031" max="1031" width="6.25" style="355" customWidth="1"/>
    <col min="1032" max="1032" width="6.5" style="355" customWidth="1"/>
    <col min="1033" max="1033" width="6.75" style="355" customWidth="1"/>
    <col min="1034" max="1034" width="3.75" style="355" customWidth="1"/>
    <col min="1035" max="1035" width="5.75" style="355" customWidth="1"/>
    <col min="1036" max="1036" width="6.125" style="355" customWidth="1"/>
    <col min="1037" max="1038" width="7.125" style="355" customWidth="1"/>
    <col min="1039" max="1039" width="3.375" style="355" customWidth="1"/>
    <col min="1040" max="1040" width="4.375" style="355" customWidth="1"/>
    <col min="1041" max="1280" width="9" style="355"/>
    <col min="1281" max="1281" width="7.875" style="355" customWidth="1"/>
    <col min="1282" max="1283" width="6.125" style="355" customWidth="1"/>
    <col min="1284" max="1284" width="6.875" style="355" customWidth="1"/>
    <col min="1285" max="1285" width="3.875" style="355" customWidth="1"/>
    <col min="1286" max="1286" width="5.375" style="355" customWidth="1"/>
    <col min="1287" max="1287" width="6.25" style="355" customWidth="1"/>
    <col min="1288" max="1288" width="6.5" style="355" customWidth="1"/>
    <col min="1289" max="1289" width="6.75" style="355" customWidth="1"/>
    <col min="1290" max="1290" width="3.75" style="355" customWidth="1"/>
    <col min="1291" max="1291" width="5.75" style="355" customWidth="1"/>
    <col min="1292" max="1292" width="6.125" style="355" customWidth="1"/>
    <col min="1293" max="1294" width="7.125" style="355" customWidth="1"/>
    <col min="1295" max="1295" width="3.375" style="355" customWidth="1"/>
    <col min="1296" max="1296" width="4.375" style="355" customWidth="1"/>
    <col min="1297" max="1536" width="9" style="355"/>
    <col min="1537" max="1537" width="7.875" style="355" customWidth="1"/>
    <col min="1538" max="1539" width="6.125" style="355" customWidth="1"/>
    <col min="1540" max="1540" width="6.875" style="355" customWidth="1"/>
    <col min="1541" max="1541" width="3.875" style="355" customWidth="1"/>
    <col min="1542" max="1542" width="5.375" style="355" customWidth="1"/>
    <col min="1543" max="1543" width="6.25" style="355" customWidth="1"/>
    <col min="1544" max="1544" width="6.5" style="355" customWidth="1"/>
    <col min="1545" max="1545" width="6.75" style="355" customWidth="1"/>
    <col min="1546" max="1546" width="3.75" style="355" customWidth="1"/>
    <col min="1547" max="1547" width="5.75" style="355" customWidth="1"/>
    <col min="1548" max="1548" width="6.125" style="355" customWidth="1"/>
    <col min="1549" max="1550" width="7.125" style="355" customWidth="1"/>
    <col min="1551" max="1551" width="3.375" style="355" customWidth="1"/>
    <col min="1552" max="1552" width="4.375" style="355" customWidth="1"/>
    <col min="1553" max="1792" width="9" style="355"/>
    <col min="1793" max="1793" width="7.875" style="355" customWidth="1"/>
    <col min="1794" max="1795" width="6.125" style="355" customWidth="1"/>
    <col min="1796" max="1796" width="6.875" style="355" customWidth="1"/>
    <col min="1797" max="1797" width="3.875" style="355" customWidth="1"/>
    <col min="1798" max="1798" width="5.375" style="355" customWidth="1"/>
    <col min="1799" max="1799" width="6.25" style="355" customWidth="1"/>
    <col min="1800" max="1800" width="6.5" style="355" customWidth="1"/>
    <col min="1801" max="1801" width="6.75" style="355" customWidth="1"/>
    <col min="1802" max="1802" width="3.75" style="355" customWidth="1"/>
    <col min="1803" max="1803" width="5.75" style="355" customWidth="1"/>
    <col min="1804" max="1804" width="6.125" style="355" customWidth="1"/>
    <col min="1805" max="1806" width="7.125" style="355" customWidth="1"/>
    <col min="1807" max="1807" width="3.375" style="355" customWidth="1"/>
    <col min="1808" max="1808" width="4.375" style="355" customWidth="1"/>
    <col min="1809" max="2048" width="9" style="355"/>
    <col min="2049" max="2049" width="7.875" style="355" customWidth="1"/>
    <col min="2050" max="2051" width="6.125" style="355" customWidth="1"/>
    <col min="2052" max="2052" width="6.875" style="355" customWidth="1"/>
    <col min="2053" max="2053" width="3.875" style="355" customWidth="1"/>
    <col min="2054" max="2054" width="5.375" style="355" customWidth="1"/>
    <col min="2055" max="2055" width="6.25" style="355" customWidth="1"/>
    <col min="2056" max="2056" width="6.5" style="355" customWidth="1"/>
    <col min="2057" max="2057" width="6.75" style="355" customWidth="1"/>
    <col min="2058" max="2058" width="3.75" style="355" customWidth="1"/>
    <col min="2059" max="2059" width="5.75" style="355" customWidth="1"/>
    <col min="2060" max="2060" width="6.125" style="355" customWidth="1"/>
    <col min="2061" max="2062" width="7.125" style="355" customWidth="1"/>
    <col min="2063" max="2063" width="3.375" style="355" customWidth="1"/>
    <col min="2064" max="2064" width="4.375" style="355" customWidth="1"/>
    <col min="2065" max="2304" width="9" style="355"/>
    <col min="2305" max="2305" width="7.875" style="355" customWidth="1"/>
    <col min="2306" max="2307" width="6.125" style="355" customWidth="1"/>
    <col min="2308" max="2308" width="6.875" style="355" customWidth="1"/>
    <col min="2309" max="2309" width="3.875" style="355" customWidth="1"/>
    <col min="2310" max="2310" width="5.375" style="355" customWidth="1"/>
    <col min="2311" max="2311" width="6.25" style="355" customWidth="1"/>
    <col min="2312" max="2312" width="6.5" style="355" customWidth="1"/>
    <col min="2313" max="2313" width="6.75" style="355" customWidth="1"/>
    <col min="2314" max="2314" width="3.75" style="355" customWidth="1"/>
    <col min="2315" max="2315" width="5.75" style="355" customWidth="1"/>
    <col min="2316" max="2316" width="6.125" style="355" customWidth="1"/>
    <col min="2317" max="2318" width="7.125" style="355" customWidth="1"/>
    <col min="2319" max="2319" width="3.375" style="355" customWidth="1"/>
    <col min="2320" max="2320" width="4.375" style="355" customWidth="1"/>
    <col min="2321" max="2560" width="9" style="355"/>
    <col min="2561" max="2561" width="7.875" style="355" customWidth="1"/>
    <col min="2562" max="2563" width="6.125" style="355" customWidth="1"/>
    <col min="2564" max="2564" width="6.875" style="355" customWidth="1"/>
    <col min="2565" max="2565" width="3.875" style="355" customWidth="1"/>
    <col min="2566" max="2566" width="5.375" style="355" customWidth="1"/>
    <col min="2567" max="2567" width="6.25" style="355" customWidth="1"/>
    <col min="2568" max="2568" width="6.5" style="355" customWidth="1"/>
    <col min="2569" max="2569" width="6.75" style="355" customWidth="1"/>
    <col min="2570" max="2570" width="3.75" style="355" customWidth="1"/>
    <col min="2571" max="2571" width="5.75" style="355" customWidth="1"/>
    <col min="2572" max="2572" width="6.125" style="355" customWidth="1"/>
    <col min="2573" max="2574" width="7.125" style="355" customWidth="1"/>
    <col min="2575" max="2575" width="3.375" style="355" customWidth="1"/>
    <col min="2576" max="2576" width="4.375" style="355" customWidth="1"/>
    <col min="2577" max="2816" width="9" style="355"/>
    <col min="2817" max="2817" width="7.875" style="355" customWidth="1"/>
    <col min="2818" max="2819" width="6.125" style="355" customWidth="1"/>
    <col min="2820" max="2820" width="6.875" style="355" customWidth="1"/>
    <col min="2821" max="2821" width="3.875" style="355" customWidth="1"/>
    <col min="2822" max="2822" width="5.375" style="355" customWidth="1"/>
    <col min="2823" max="2823" width="6.25" style="355" customWidth="1"/>
    <col min="2824" max="2824" width="6.5" style="355" customWidth="1"/>
    <col min="2825" max="2825" width="6.75" style="355" customWidth="1"/>
    <col min="2826" max="2826" width="3.75" style="355" customWidth="1"/>
    <col min="2827" max="2827" width="5.75" style="355" customWidth="1"/>
    <col min="2828" max="2828" width="6.125" style="355" customWidth="1"/>
    <col min="2829" max="2830" width="7.125" style="355" customWidth="1"/>
    <col min="2831" max="2831" width="3.375" style="355" customWidth="1"/>
    <col min="2832" max="2832" width="4.375" style="355" customWidth="1"/>
    <col min="2833" max="3072" width="9" style="355"/>
    <col min="3073" max="3073" width="7.875" style="355" customWidth="1"/>
    <col min="3074" max="3075" width="6.125" style="355" customWidth="1"/>
    <col min="3076" max="3076" width="6.875" style="355" customWidth="1"/>
    <col min="3077" max="3077" width="3.875" style="355" customWidth="1"/>
    <col min="3078" max="3078" width="5.375" style="355" customWidth="1"/>
    <col min="3079" max="3079" width="6.25" style="355" customWidth="1"/>
    <col min="3080" max="3080" width="6.5" style="355" customWidth="1"/>
    <col min="3081" max="3081" width="6.75" style="355" customWidth="1"/>
    <col min="3082" max="3082" width="3.75" style="355" customWidth="1"/>
    <col min="3083" max="3083" width="5.75" style="355" customWidth="1"/>
    <col min="3084" max="3084" width="6.125" style="355" customWidth="1"/>
    <col min="3085" max="3086" width="7.125" style="355" customWidth="1"/>
    <col min="3087" max="3087" width="3.375" style="355" customWidth="1"/>
    <col min="3088" max="3088" width="4.375" style="355" customWidth="1"/>
    <col min="3089" max="3328" width="9" style="355"/>
    <col min="3329" max="3329" width="7.875" style="355" customWidth="1"/>
    <col min="3330" max="3331" width="6.125" style="355" customWidth="1"/>
    <col min="3332" max="3332" width="6.875" style="355" customWidth="1"/>
    <col min="3333" max="3333" width="3.875" style="355" customWidth="1"/>
    <col min="3334" max="3334" width="5.375" style="355" customWidth="1"/>
    <col min="3335" max="3335" width="6.25" style="355" customWidth="1"/>
    <col min="3336" max="3336" width="6.5" style="355" customWidth="1"/>
    <col min="3337" max="3337" width="6.75" style="355" customWidth="1"/>
    <col min="3338" max="3338" width="3.75" style="355" customWidth="1"/>
    <col min="3339" max="3339" width="5.75" style="355" customWidth="1"/>
    <col min="3340" max="3340" width="6.125" style="355" customWidth="1"/>
    <col min="3341" max="3342" width="7.125" style="355" customWidth="1"/>
    <col min="3343" max="3343" width="3.375" style="355" customWidth="1"/>
    <col min="3344" max="3344" width="4.375" style="355" customWidth="1"/>
    <col min="3345" max="3584" width="9" style="355"/>
    <col min="3585" max="3585" width="7.875" style="355" customWidth="1"/>
    <col min="3586" max="3587" width="6.125" style="355" customWidth="1"/>
    <col min="3588" max="3588" width="6.875" style="355" customWidth="1"/>
    <col min="3589" max="3589" width="3.875" style="355" customWidth="1"/>
    <col min="3590" max="3590" width="5.375" style="355" customWidth="1"/>
    <col min="3591" max="3591" width="6.25" style="355" customWidth="1"/>
    <col min="3592" max="3592" width="6.5" style="355" customWidth="1"/>
    <col min="3593" max="3593" width="6.75" style="355" customWidth="1"/>
    <col min="3594" max="3594" width="3.75" style="355" customWidth="1"/>
    <col min="3595" max="3595" width="5.75" style="355" customWidth="1"/>
    <col min="3596" max="3596" width="6.125" style="355" customWidth="1"/>
    <col min="3597" max="3598" width="7.125" style="355" customWidth="1"/>
    <col min="3599" max="3599" width="3.375" style="355" customWidth="1"/>
    <col min="3600" max="3600" width="4.375" style="355" customWidth="1"/>
    <col min="3601" max="3840" width="9" style="355"/>
    <col min="3841" max="3841" width="7.875" style="355" customWidth="1"/>
    <col min="3842" max="3843" width="6.125" style="355" customWidth="1"/>
    <col min="3844" max="3844" width="6.875" style="355" customWidth="1"/>
    <col min="3845" max="3845" width="3.875" style="355" customWidth="1"/>
    <col min="3846" max="3846" width="5.375" style="355" customWidth="1"/>
    <col min="3847" max="3847" width="6.25" style="355" customWidth="1"/>
    <col min="3848" max="3848" width="6.5" style="355" customWidth="1"/>
    <col min="3849" max="3849" width="6.75" style="355" customWidth="1"/>
    <col min="3850" max="3850" width="3.75" style="355" customWidth="1"/>
    <col min="3851" max="3851" width="5.75" style="355" customWidth="1"/>
    <col min="3852" max="3852" width="6.125" style="355" customWidth="1"/>
    <col min="3853" max="3854" width="7.125" style="355" customWidth="1"/>
    <col min="3855" max="3855" width="3.375" style="355" customWidth="1"/>
    <col min="3856" max="3856" width="4.375" style="355" customWidth="1"/>
    <col min="3857" max="4096" width="9" style="355"/>
    <col min="4097" max="4097" width="7.875" style="355" customWidth="1"/>
    <col min="4098" max="4099" width="6.125" style="355" customWidth="1"/>
    <col min="4100" max="4100" width="6.875" style="355" customWidth="1"/>
    <col min="4101" max="4101" width="3.875" style="355" customWidth="1"/>
    <col min="4102" max="4102" width="5.375" style="355" customWidth="1"/>
    <col min="4103" max="4103" width="6.25" style="355" customWidth="1"/>
    <col min="4104" max="4104" width="6.5" style="355" customWidth="1"/>
    <col min="4105" max="4105" width="6.75" style="355" customWidth="1"/>
    <col min="4106" max="4106" width="3.75" style="355" customWidth="1"/>
    <col min="4107" max="4107" width="5.75" style="355" customWidth="1"/>
    <col min="4108" max="4108" width="6.125" style="355" customWidth="1"/>
    <col min="4109" max="4110" width="7.125" style="355" customWidth="1"/>
    <col min="4111" max="4111" width="3.375" style="355" customWidth="1"/>
    <col min="4112" max="4112" width="4.375" style="355" customWidth="1"/>
    <col min="4113" max="4352" width="9" style="355"/>
    <col min="4353" max="4353" width="7.875" style="355" customWidth="1"/>
    <col min="4354" max="4355" width="6.125" style="355" customWidth="1"/>
    <col min="4356" max="4356" width="6.875" style="355" customWidth="1"/>
    <col min="4357" max="4357" width="3.875" style="355" customWidth="1"/>
    <col min="4358" max="4358" width="5.375" style="355" customWidth="1"/>
    <col min="4359" max="4359" width="6.25" style="355" customWidth="1"/>
    <col min="4360" max="4360" width="6.5" style="355" customWidth="1"/>
    <col min="4361" max="4361" width="6.75" style="355" customWidth="1"/>
    <col min="4362" max="4362" width="3.75" style="355" customWidth="1"/>
    <col min="4363" max="4363" width="5.75" style="355" customWidth="1"/>
    <col min="4364" max="4364" width="6.125" style="355" customWidth="1"/>
    <col min="4365" max="4366" width="7.125" style="355" customWidth="1"/>
    <col min="4367" max="4367" width="3.375" style="355" customWidth="1"/>
    <col min="4368" max="4368" width="4.375" style="355" customWidth="1"/>
    <col min="4369" max="4608" width="9" style="355"/>
    <col min="4609" max="4609" width="7.875" style="355" customWidth="1"/>
    <col min="4610" max="4611" width="6.125" style="355" customWidth="1"/>
    <col min="4612" max="4612" width="6.875" style="355" customWidth="1"/>
    <col min="4613" max="4613" width="3.875" style="355" customWidth="1"/>
    <col min="4614" max="4614" width="5.375" style="355" customWidth="1"/>
    <col min="4615" max="4615" width="6.25" style="355" customWidth="1"/>
    <col min="4616" max="4616" width="6.5" style="355" customWidth="1"/>
    <col min="4617" max="4617" width="6.75" style="355" customWidth="1"/>
    <col min="4618" max="4618" width="3.75" style="355" customWidth="1"/>
    <col min="4619" max="4619" width="5.75" style="355" customWidth="1"/>
    <col min="4620" max="4620" width="6.125" style="355" customWidth="1"/>
    <col min="4621" max="4622" width="7.125" style="355" customWidth="1"/>
    <col min="4623" max="4623" width="3.375" style="355" customWidth="1"/>
    <col min="4624" max="4624" width="4.375" style="355" customWidth="1"/>
    <col min="4625" max="4864" width="9" style="355"/>
    <col min="4865" max="4865" width="7.875" style="355" customWidth="1"/>
    <col min="4866" max="4867" width="6.125" style="355" customWidth="1"/>
    <col min="4868" max="4868" width="6.875" style="355" customWidth="1"/>
    <col min="4869" max="4869" width="3.875" style="355" customWidth="1"/>
    <col min="4870" max="4870" width="5.375" style="355" customWidth="1"/>
    <col min="4871" max="4871" width="6.25" style="355" customWidth="1"/>
    <col min="4872" max="4872" width="6.5" style="355" customWidth="1"/>
    <col min="4873" max="4873" width="6.75" style="355" customWidth="1"/>
    <col min="4874" max="4874" width="3.75" style="355" customWidth="1"/>
    <col min="4875" max="4875" width="5.75" style="355" customWidth="1"/>
    <col min="4876" max="4876" width="6.125" style="355" customWidth="1"/>
    <col min="4877" max="4878" width="7.125" style="355" customWidth="1"/>
    <col min="4879" max="4879" width="3.375" style="355" customWidth="1"/>
    <col min="4880" max="4880" width="4.375" style="355" customWidth="1"/>
    <col min="4881" max="5120" width="9" style="355"/>
    <col min="5121" max="5121" width="7.875" style="355" customWidth="1"/>
    <col min="5122" max="5123" width="6.125" style="355" customWidth="1"/>
    <col min="5124" max="5124" width="6.875" style="355" customWidth="1"/>
    <col min="5125" max="5125" width="3.875" style="355" customWidth="1"/>
    <col min="5126" max="5126" width="5.375" style="355" customWidth="1"/>
    <col min="5127" max="5127" width="6.25" style="355" customWidth="1"/>
    <col min="5128" max="5128" width="6.5" style="355" customWidth="1"/>
    <col min="5129" max="5129" width="6.75" style="355" customWidth="1"/>
    <col min="5130" max="5130" width="3.75" style="355" customWidth="1"/>
    <col min="5131" max="5131" width="5.75" style="355" customWidth="1"/>
    <col min="5132" max="5132" width="6.125" style="355" customWidth="1"/>
    <col min="5133" max="5134" width="7.125" style="355" customWidth="1"/>
    <col min="5135" max="5135" width="3.375" style="355" customWidth="1"/>
    <col min="5136" max="5136" width="4.375" style="355" customWidth="1"/>
    <col min="5137" max="5376" width="9" style="355"/>
    <col min="5377" max="5377" width="7.875" style="355" customWidth="1"/>
    <col min="5378" max="5379" width="6.125" style="355" customWidth="1"/>
    <col min="5380" max="5380" width="6.875" style="355" customWidth="1"/>
    <col min="5381" max="5381" width="3.875" style="355" customWidth="1"/>
    <col min="5382" max="5382" width="5.375" style="355" customWidth="1"/>
    <col min="5383" max="5383" width="6.25" style="355" customWidth="1"/>
    <col min="5384" max="5384" width="6.5" style="355" customWidth="1"/>
    <col min="5385" max="5385" width="6.75" style="355" customWidth="1"/>
    <col min="5386" max="5386" width="3.75" style="355" customWidth="1"/>
    <col min="5387" max="5387" width="5.75" style="355" customWidth="1"/>
    <col min="5388" max="5388" width="6.125" style="355" customWidth="1"/>
    <col min="5389" max="5390" width="7.125" style="355" customWidth="1"/>
    <col min="5391" max="5391" width="3.375" style="355" customWidth="1"/>
    <col min="5392" max="5392" width="4.375" style="355" customWidth="1"/>
    <col min="5393" max="5632" width="9" style="355"/>
    <col min="5633" max="5633" width="7.875" style="355" customWidth="1"/>
    <col min="5634" max="5635" width="6.125" style="355" customWidth="1"/>
    <col min="5636" max="5636" width="6.875" style="355" customWidth="1"/>
    <col min="5637" max="5637" width="3.875" style="355" customWidth="1"/>
    <col min="5638" max="5638" width="5.375" style="355" customWidth="1"/>
    <col min="5639" max="5639" width="6.25" style="355" customWidth="1"/>
    <col min="5640" max="5640" width="6.5" style="355" customWidth="1"/>
    <col min="5641" max="5641" width="6.75" style="355" customWidth="1"/>
    <col min="5642" max="5642" width="3.75" style="355" customWidth="1"/>
    <col min="5643" max="5643" width="5.75" style="355" customWidth="1"/>
    <col min="5644" max="5644" width="6.125" style="355" customWidth="1"/>
    <col min="5645" max="5646" width="7.125" style="355" customWidth="1"/>
    <col min="5647" max="5647" width="3.375" style="355" customWidth="1"/>
    <col min="5648" max="5648" width="4.375" style="355" customWidth="1"/>
    <col min="5649" max="5888" width="9" style="355"/>
    <col min="5889" max="5889" width="7.875" style="355" customWidth="1"/>
    <col min="5890" max="5891" width="6.125" style="355" customWidth="1"/>
    <col min="5892" max="5892" width="6.875" style="355" customWidth="1"/>
    <col min="5893" max="5893" width="3.875" style="355" customWidth="1"/>
    <col min="5894" max="5894" width="5.375" style="355" customWidth="1"/>
    <col min="5895" max="5895" width="6.25" style="355" customWidth="1"/>
    <col min="5896" max="5896" width="6.5" style="355" customWidth="1"/>
    <col min="5897" max="5897" width="6.75" style="355" customWidth="1"/>
    <col min="5898" max="5898" width="3.75" style="355" customWidth="1"/>
    <col min="5899" max="5899" width="5.75" style="355" customWidth="1"/>
    <col min="5900" max="5900" width="6.125" style="355" customWidth="1"/>
    <col min="5901" max="5902" width="7.125" style="355" customWidth="1"/>
    <col min="5903" max="5903" width="3.375" style="355" customWidth="1"/>
    <col min="5904" max="5904" width="4.375" style="355" customWidth="1"/>
    <col min="5905" max="6144" width="9" style="355"/>
    <col min="6145" max="6145" width="7.875" style="355" customWidth="1"/>
    <col min="6146" max="6147" width="6.125" style="355" customWidth="1"/>
    <col min="6148" max="6148" width="6.875" style="355" customWidth="1"/>
    <col min="6149" max="6149" width="3.875" style="355" customWidth="1"/>
    <col min="6150" max="6150" width="5.375" style="355" customWidth="1"/>
    <col min="6151" max="6151" width="6.25" style="355" customWidth="1"/>
    <col min="6152" max="6152" width="6.5" style="355" customWidth="1"/>
    <col min="6153" max="6153" width="6.75" style="355" customWidth="1"/>
    <col min="6154" max="6154" width="3.75" style="355" customWidth="1"/>
    <col min="6155" max="6155" width="5.75" style="355" customWidth="1"/>
    <col min="6156" max="6156" width="6.125" style="355" customWidth="1"/>
    <col min="6157" max="6158" width="7.125" style="355" customWidth="1"/>
    <col min="6159" max="6159" width="3.375" style="355" customWidth="1"/>
    <col min="6160" max="6160" width="4.375" style="355" customWidth="1"/>
    <col min="6161" max="6400" width="9" style="355"/>
    <col min="6401" max="6401" width="7.875" style="355" customWidth="1"/>
    <col min="6402" max="6403" width="6.125" style="355" customWidth="1"/>
    <col min="6404" max="6404" width="6.875" style="355" customWidth="1"/>
    <col min="6405" max="6405" width="3.875" style="355" customWidth="1"/>
    <col min="6406" max="6406" width="5.375" style="355" customWidth="1"/>
    <col min="6407" max="6407" width="6.25" style="355" customWidth="1"/>
    <col min="6408" max="6408" width="6.5" style="355" customWidth="1"/>
    <col min="6409" max="6409" width="6.75" style="355" customWidth="1"/>
    <col min="6410" max="6410" width="3.75" style="355" customWidth="1"/>
    <col min="6411" max="6411" width="5.75" style="355" customWidth="1"/>
    <col min="6412" max="6412" width="6.125" style="355" customWidth="1"/>
    <col min="6413" max="6414" width="7.125" style="355" customWidth="1"/>
    <col min="6415" max="6415" width="3.375" style="355" customWidth="1"/>
    <col min="6416" max="6416" width="4.375" style="355" customWidth="1"/>
    <col min="6417" max="6656" width="9" style="355"/>
    <col min="6657" max="6657" width="7.875" style="355" customWidth="1"/>
    <col min="6658" max="6659" width="6.125" style="355" customWidth="1"/>
    <col min="6660" max="6660" width="6.875" style="355" customWidth="1"/>
    <col min="6661" max="6661" width="3.875" style="355" customWidth="1"/>
    <col min="6662" max="6662" width="5.375" style="355" customWidth="1"/>
    <col min="6663" max="6663" width="6.25" style="355" customWidth="1"/>
    <col min="6664" max="6664" width="6.5" style="355" customWidth="1"/>
    <col min="6665" max="6665" width="6.75" style="355" customWidth="1"/>
    <col min="6666" max="6666" width="3.75" style="355" customWidth="1"/>
    <col min="6667" max="6667" width="5.75" style="355" customWidth="1"/>
    <col min="6668" max="6668" width="6.125" style="355" customWidth="1"/>
    <col min="6669" max="6670" width="7.125" style="355" customWidth="1"/>
    <col min="6671" max="6671" width="3.375" style="355" customWidth="1"/>
    <col min="6672" max="6672" width="4.375" style="355" customWidth="1"/>
    <col min="6673" max="6912" width="9" style="355"/>
    <col min="6913" max="6913" width="7.875" style="355" customWidth="1"/>
    <col min="6914" max="6915" width="6.125" style="355" customWidth="1"/>
    <col min="6916" max="6916" width="6.875" style="355" customWidth="1"/>
    <col min="6917" max="6917" width="3.875" style="355" customWidth="1"/>
    <col min="6918" max="6918" width="5.375" style="355" customWidth="1"/>
    <col min="6919" max="6919" width="6.25" style="355" customWidth="1"/>
    <col min="6920" max="6920" width="6.5" style="355" customWidth="1"/>
    <col min="6921" max="6921" width="6.75" style="355" customWidth="1"/>
    <col min="6922" max="6922" width="3.75" style="355" customWidth="1"/>
    <col min="6923" max="6923" width="5.75" style="355" customWidth="1"/>
    <col min="6924" max="6924" width="6.125" style="355" customWidth="1"/>
    <col min="6925" max="6926" width="7.125" style="355" customWidth="1"/>
    <col min="6927" max="6927" width="3.375" style="355" customWidth="1"/>
    <col min="6928" max="6928" width="4.375" style="355" customWidth="1"/>
    <col min="6929" max="7168" width="9" style="355"/>
    <col min="7169" max="7169" width="7.875" style="355" customWidth="1"/>
    <col min="7170" max="7171" width="6.125" style="355" customWidth="1"/>
    <col min="7172" max="7172" width="6.875" style="355" customWidth="1"/>
    <col min="7173" max="7173" width="3.875" style="355" customWidth="1"/>
    <col min="7174" max="7174" width="5.375" style="355" customWidth="1"/>
    <col min="7175" max="7175" width="6.25" style="355" customWidth="1"/>
    <col min="7176" max="7176" width="6.5" style="355" customWidth="1"/>
    <col min="7177" max="7177" width="6.75" style="355" customWidth="1"/>
    <col min="7178" max="7178" width="3.75" style="355" customWidth="1"/>
    <col min="7179" max="7179" width="5.75" style="355" customWidth="1"/>
    <col min="7180" max="7180" width="6.125" style="355" customWidth="1"/>
    <col min="7181" max="7182" width="7.125" style="355" customWidth="1"/>
    <col min="7183" max="7183" width="3.375" style="355" customWidth="1"/>
    <col min="7184" max="7184" width="4.375" style="355" customWidth="1"/>
    <col min="7185" max="7424" width="9" style="355"/>
    <col min="7425" max="7425" width="7.875" style="355" customWidth="1"/>
    <col min="7426" max="7427" width="6.125" style="355" customWidth="1"/>
    <col min="7428" max="7428" width="6.875" style="355" customWidth="1"/>
    <col min="7429" max="7429" width="3.875" style="355" customWidth="1"/>
    <col min="7430" max="7430" width="5.375" style="355" customWidth="1"/>
    <col min="7431" max="7431" width="6.25" style="355" customWidth="1"/>
    <col min="7432" max="7432" width="6.5" style="355" customWidth="1"/>
    <col min="7433" max="7433" width="6.75" style="355" customWidth="1"/>
    <col min="7434" max="7434" width="3.75" style="355" customWidth="1"/>
    <col min="7435" max="7435" width="5.75" style="355" customWidth="1"/>
    <col min="7436" max="7436" width="6.125" style="355" customWidth="1"/>
    <col min="7437" max="7438" width="7.125" style="355" customWidth="1"/>
    <col min="7439" max="7439" width="3.375" style="355" customWidth="1"/>
    <col min="7440" max="7440" width="4.375" style="355" customWidth="1"/>
    <col min="7441" max="7680" width="9" style="355"/>
    <col min="7681" max="7681" width="7.875" style="355" customWidth="1"/>
    <col min="7682" max="7683" width="6.125" style="355" customWidth="1"/>
    <col min="7684" max="7684" width="6.875" style="355" customWidth="1"/>
    <col min="7685" max="7685" width="3.875" style="355" customWidth="1"/>
    <col min="7686" max="7686" width="5.375" style="355" customWidth="1"/>
    <col min="7687" max="7687" width="6.25" style="355" customWidth="1"/>
    <col min="7688" max="7688" width="6.5" style="355" customWidth="1"/>
    <col min="7689" max="7689" width="6.75" style="355" customWidth="1"/>
    <col min="7690" max="7690" width="3.75" style="355" customWidth="1"/>
    <col min="7691" max="7691" width="5.75" style="355" customWidth="1"/>
    <col min="7692" max="7692" width="6.125" style="355" customWidth="1"/>
    <col min="7693" max="7694" width="7.125" style="355" customWidth="1"/>
    <col min="7695" max="7695" width="3.375" style="355" customWidth="1"/>
    <col min="7696" max="7696" width="4.375" style="355" customWidth="1"/>
    <col min="7697" max="7936" width="9" style="355"/>
    <col min="7937" max="7937" width="7.875" style="355" customWidth="1"/>
    <col min="7938" max="7939" width="6.125" style="355" customWidth="1"/>
    <col min="7940" max="7940" width="6.875" style="355" customWidth="1"/>
    <col min="7941" max="7941" width="3.875" style="355" customWidth="1"/>
    <col min="7942" max="7942" width="5.375" style="355" customWidth="1"/>
    <col min="7943" max="7943" width="6.25" style="355" customWidth="1"/>
    <col min="7944" max="7944" width="6.5" style="355" customWidth="1"/>
    <col min="7945" max="7945" width="6.75" style="355" customWidth="1"/>
    <col min="7946" max="7946" width="3.75" style="355" customWidth="1"/>
    <col min="7947" max="7947" width="5.75" style="355" customWidth="1"/>
    <col min="7948" max="7948" width="6.125" style="355" customWidth="1"/>
    <col min="7949" max="7950" width="7.125" style="355" customWidth="1"/>
    <col min="7951" max="7951" width="3.375" style="355" customWidth="1"/>
    <col min="7952" max="7952" width="4.375" style="355" customWidth="1"/>
    <col min="7953" max="8192" width="9" style="355"/>
    <col min="8193" max="8193" width="7.875" style="355" customWidth="1"/>
    <col min="8194" max="8195" width="6.125" style="355" customWidth="1"/>
    <col min="8196" max="8196" width="6.875" style="355" customWidth="1"/>
    <col min="8197" max="8197" width="3.875" style="355" customWidth="1"/>
    <col min="8198" max="8198" width="5.375" style="355" customWidth="1"/>
    <col min="8199" max="8199" width="6.25" style="355" customWidth="1"/>
    <col min="8200" max="8200" width="6.5" style="355" customWidth="1"/>
    <col min="8201" max="8201" width="6.75" style="355" customWidth="1"/>
    <col min="8202" max="8202" width="3.75" style="355" customWidth="1"/>
    <col min="8203" max="8203" width="5.75" style="355" customWidth="1"/>
    <col min="8204" max="8204" width="6.125" style="355" customWidth="1"/>
    <col min="8205" max="8206" width="7.125" style="355" customWidth="1"/>
    <col min="8207" max="8207" width="3.375" style="355" customWidth="1"/>
    <col min="8208" max="8208" width="4.375" style="355" customWidth="1"/>
    <col min="8209" max="8448" width="9" style="355"/>
    <col min="8449" max="8449" width="7.875" style="355" customWidth="1"/>
    <col min="8450" max="8451" width="6.125" style="355" customWidth="1"/>
    <col min="8452" max="8452" width="6.875" style="355" customWidth="1"/>
    <col min="8453" max="8453" width="3.875" style="355" customWidth="1"/>
    <col min="8454" max="8454" width="5.375" style="355" customWidth="1"/>
    <col min="8455" max="8455" width="6.25" style="355" customWidth="1"/>
    <col min="8456" max="8456" width="6.5" style="355" customWidth="1"/>
    <col min="8457" max="8457" width="6.75" style="355" customWidth="1"/>
    <col min="8458" max="8458" width="3.75" style="355" customWidth="1"/>
    <col min="8459" max="8459" width="5.75" style="355" customWidth="1"/>
    <col min="8460" max="8460" width="6.125" style="355" customWidth="1"/>
    <col min="8461" max="8462" width="7.125" style="355" customWidth="1"/>
    <col min="8463" max="8463" width="3.375" style="355" customWidth="1"/>
    <col min="8464" max="8464" width="4.375" style="355" customWidth="1"/>
    <col min="8465" max="8704" width="9" style="355"/>
    <col min="8705" max="8705" width="7.875" style="355" customWidth="1"/>
    <col min="8706" max="8707" width="6.125" style="355" customWidth="1"/>
    <col min="8708" max="8708" width="6.875" style="355" customWidth="1"/>
    <col min="8709" max="8709" width="3.875" style="355" customWidth="1"/>
    <col min="8710" max="8710" width="5.375" style="355" customWidth="1"/>
    <col min="8711" max="8711" width="6.25" style="355" customWidth="1"/>
    <col min="8712" max="8712" width="6.5" style="355" customWidth="1"/>
    <col min="8713" max="8713" width="6.75" style="355" customWidth="1"/>
    <col min="8714" max="8714" width="3.75" style="355" customWidth="1"/>
    <col min="8715" max="8715" width="5.75" style="355" customWidth="1"/>
    <col min="8716" max="8716" width="6.125" style="355" customWidth="1"/>
    <col min="8717" max="8718" width="7.125" style="355" customWidth="1"/>
    <col min="8719" max="8719" width="3.375" style="355" customWidth="1"/>
    <col min="8720" max="8720" width="4.375" style="355" customWidth="1"/>
    <col min="8721" max="8960" width="9" style="355"/>
    <col min="8961" max="8961" width="7.875" style="355" customWidth="1"/>
    <col min="8962" max="8963" width="6.125" style="355" customWidth="1"/>
    <col min="8964" max="8964" width="6.875" style="355" customWidth="1"/>
    <col min="8965" max="8965" width="3.875" style="355" customWidth="1"/>
    <col min="8966" max="8966" width="5.375" style="355" customWidth="1"/>
    <col min="8967" max="8967" width="6.25" style="355" customWidth="1"/>
    <col min="8968" max="8968" width="6.5" style="355" customWidth="1"/>
    <col min="8969" max="8969" width="6.75" style="355" customWidth="1"/>
    <col min="8970" max="8970" width="3.75" style="355" customWidth="1"/>
    <col min="8971" max="8971" width="5.75" style="355" customWidth="1"/>
    <col min="8972" max="8972" width="6.125" style="355" customWidth="1"/>
    <col min="8973" max="8974" width="7.125" style="355" customWidth="1"/>
    <col min="8975" max="8975" width="3.375" style="355" customWidth="1"/>
    <col min="8976" max="8976" width="4.375" style="355" customWidth="1"/>
    <col min="8977" max="9216" width="9" style="355"/>
    <col min="9217" max="9217" width="7.875" style="355" customWidth="1"/>
    <col min="9218" max="9219" width="6.125" style="355" customWidth="1"/>
    <col min="9220" max="9220" width="6.875" style="355" customWidth="1"/>
    <col min="9221" max="9221" width="3.875" style="355" customWidth="1"/>
    <col min="9222" max="9222" width="5.375" style="355" customWidth="1"/>
    <col min="9223" max="9223" width="6.25" style="355" customWidth="1"/>
    <col min="9224" max="9224" width="6.5" style="355" customWidth="1"/>
    <col min="9225" max="9225" width="6.75" style="355" customWidth="1"/>
    <col min="9226" max="9226" width="3.75" style="355" customWidth="1"/>
    <col min="9227" max="9227" width="5.75" style="355" customWidth="1"/>
    <col min="9228" max="9228" width="6.125" style="355" customWidth="1"/>
    <col min="9229" max="9230" width="7.125" style="355" customWidth="1"/>
    <col min="9231" max="9231" width="3.375" style="355" customWidth="1"/>
    <col min="9232" max="9232" width="4.375" style="355" customWidth="1"/>
    <col min="9233" max="9472" width="9" style="355"/>
    <col min="9473" max="9473" width="7.875" style="355" customWidth="1"/>
    <col min="9474" max="9475" width="6.125" style="355" customWidth="1"/>
    <col min="9476" max="9476" width="6.875" style="355" customWidth="1"/>
    <col min="9477" max="9477" width="3.875" style="355" customWidth="1"/>
    <col min="9478" max="9478" width="5.375" style="355" customWidth="1"/>
    <col min="9479" max="9479" width="6.25" style="355" customWidth="1"/>
    <col min="9480" max="9480" width="6.5" style="355" customWidth="1"/>
    <col min="9481" max="9481" width="6.75" style="355" customWidth="1"/>
    <col min="9482" max="9482" width="3.75" style="355" customWidth="1"/>
    <col min="9483" max="9483" width="5.75" style="355" customWidth="1"/>
    <col min="9484" max="9484" width="6.125" style="355" customWidth="1"/>
    <col min="9485" max="9486" width="7.125" style="355" customWidth="1"/>
    <col min="9487" max="9487" width="3.375" style="355" customWidth="1"/>
    <col min="9488" max="9488" width="4.375" style="355" customWidth="1"/>
    <col min="9489" max="9728" width="9" style="355"/>
    <col min="9729" max="9729" width="7.875" style="355" customWidth="1"/>
    <col min="9730" max="9731" width="6.125" style="355" customWidth="1"/>
    <col min="9732" max="9732" width="6.875" style="355" customWidth="1"/>
    <col min="9733" max="9733" width="3.875" style="355" customWidth="1"/>
    <col min="9734" max="9734" width="5.375" style="355" customWidth="1"/>
    <col min="9735" max="9735" width="6.25" style="355" customWidth="1"/>
    <col min="9736" max="9736" width="6.5" style="355" customWidth="1"/>
    <col min="9737" max="9737" width="6.75" style="355" customWidth="1"/>
    <col min="9738" max="9738" width="3.75" style="355" customWidth="1"/>
    <col min="9739" max="9739" width="5.75" style="355" customWidth="1"/>
    <col min="9740" max="9740" width="6.125" style="355" customWidth="1"/>
    <col min="9741" max="9742" width="7.125" style="355" customWidth="1"/>
    <col min="9743" max="9743" width="3.375" style="355" customWidth="1"/>
    <col min="9744" max="9744" width="4.375" style="355" customWidth="1"/>
    <col min="9745" max="9984" width="9" style="355"/>
    <col min="9985" max="9985" width="7.875" style="355" customWidth="1"/>
    <col min="9986" max="9987" width="6.125" style="355" customWidth="1"/>
    <col min="9988" max="9988" width="6.875" style="355" customWidth="1"/>
    <col min="9989" max="9989" width="3.875" style="355" customWidth="1"/>
    <col min="9990" max="9990" width="5.375" style="355" customWidth="1"/>
    <col min="9991" max="9991" width="6.25" style="355" customWidth="1"/>
    <col min="9992" max="9992" width="6.5" style="355" customWidth="1"/>
    <col min="9993" max="9993" width="6.75" style="355" customWidth="1"/>
    <col min="9994" max="9994" width="3.75" style="355" customWidth="1"/>
    <col min="9995" max="9995" width="5.75" style="355" customWidth="1"/>
    <col min="9996" max="9996" width="6.125" style="355" customWidth="1"/>
    <col min="9997" max="9998" width="7.125" style="355" customWidth="1"/>
    <col min="9999" max="9999" width="3.375" style="355" customWidth="1"/>
    <col min="10000" max="10000" width="4.375" style="355" customWidth="1"/>
    <col min="10001" max="10240" width="9" style="355"/>
    <col min="10241" max="10241" width="7.875" style="355" customWidth="1"/>
    <col min="10242" max="10243" width="6.125" style="355" customWidth="1"/>
    <col min="10244" max="10244" width="6.875" style="355" customWidth="1"/>
    <col min="10245" max="10245" width="3.875" style="355" customWidth="1"/>
    <col min="10246" max="10246" width="5.375" style="355" customWidth="1"/>
    <col min="10247" max="10247" width="6.25" style="355" customWidth="1"/>
    <col min="10248" max="10248" width="6.5" style="355" customWidth="1"/>
    <col min="10249" max="10249" width="6.75" style="355" customWidth="1"/>
    <col min="10250" max="10250" width="3.75" style="355" customWidth="1"/>
    <col min="10251" max="10251" width="5.75" style="355" customWidth="1"/>
    <col min="10252" max="10252" width="6.125" style="355" customWidth="1"/>
    <col min="10253" max="10254" width="7.125" style="355" customWidth="1"/>
    <col min="10255" max="10255" width="3.375" style="355" customWidth="1"/>
    <col min="10256" max="10256" width="4.375" style="355" customWidth="1"/>
    <col min="10257" max="10496" width="9" style="355"/>
    <col min="10497" max="10497" width="7.875" style="355" customWidth="1"/>
    <col min="10498" max="10499" width="6.125" style="355" customWidth="1"/>
    <col min="10500" max="10500" width="6.875" style="355" customWidth="1"/>
    <col min="10501" max="10501" width="3.875" style="355" customWidth="1"/>
    <col min="10502" max="10502" width="5.375" style="355" customWidth="1"/>
    <col min="10503" max="10503" width="6.25" style="355" customWidth="1"/>
    <col min="10504" max="10504" width="6.5" style="355" customWidth="1"/>
    <col min="10505" max="10505" width="6.75" style="355" customWidth="1"/>
    <col min="10506" max="10506" width="3.75" style="355" customWidth="1"/>
    <col min="10507" max="10507" width="5.75" style="355" customWidth="1"/>
    <col min="10508" max="10508" width="6.125" style="355" customWidth="1"/>
    <col min="10509" max="10510" width="7.125" style="355" customWidth="1"/>
    <col min="10511" max="10511" width="3.375" style="355" customWidth="1"/>
    <col min="10512" max="10512" width="4.375" style="355" customWidth="1"/>
    <col min="10513" max="10752" width="9" style="355"/>
    <col min="10753" max="10753" width="7.875" style="355" customWidth="1"/>
    <col min="10754" max="10755" width="6.125" style="355" customWidth="1"/>
    <col min="10756" max="10756" width="6.875" style="355" customWidth="1"/>
    <col min="10757" max="10757" width="3.875" style="355" customWidth="1"/>
    <col min="10758" max="10758" width="5.375" style="355" customWidth="1"/>
    <col min="10759" max="10759" width="6.25" style="355" customWidth="1"/>
    <col min="10760" max="10760" width="6.5" style="355" customWidth="1"/>
    <col min="10761" max="10761" width="6.75" style="355" customWidth="1"/>
    <col min="10762" max="10762" width="3.75" style="355" customWidth="1"/>
    <col min="10763" max="10763" width="5.75" style="355" customWidth="1"/>
    <col min="10764" max="10764" width="6.125" style="355" customWidth="1"/>
    <col min="10765" max="10766" width="7.125" style="355" customWidth="1"/>
    <col min="10767" max="10767" width="3.375" style="355" customWidth="1"/>
    <col min="10768" max="10768" width="4.375" style="355" customWidth="1"/>
    <col min="10769" max="11008" width="9" style="355"/>
    <col min="11009" max="11009" width="7.875" style="355" customWidth="1"/>
    <col min="11010" max="11011" width="6.125" style="355" customWidth="1"/>
    <col min="11012" max="11012" width="6.875" style="355" customWidth="1"/>
    <col min="11013" max="11013" width="3.875" style="355" customWidth="1"/>
    <col min="11014" max="11014" width="5.375" style="355" customWidth="1"/>
    <col min="11015" max="11015" width="6.25" style="355" customWidth="1"/>
    <col min="11016" max="11016" width="6.5" style="355" customWidth="1"/>
    <col min="11017" max="11017" width="6.75" style="355" customWidth="1"/>
    <col min="11018" max="11018" width="3.75" style="355" customWidth="1"/>
    <col min="11019" max="11019" width="5.75" style="355" customWidth="1"/>
    <col min="11020" max="11020" width="6.125" style="355" customWidth="1"/>
    <col min="11021" max="11022" width="7.125" style="355" customWidth="1"/>
    <col min="11023" max="11023" width="3.375" style="355" customWidth="1"/>
    <col min="11024" max="11024" width="4.375" style="355" customWidth="1"/>
    <col min="11025" max="11264" width="9" style="355"/>
    <col min="11265" max="11265" width="7.875" style="355" customWidth="1"/>
    <col min="11266" max="11267" width="6.125" style="355" customWidth="1"/>
    <col min="11268" max="11268" width="6.875" style="355" customWidth="1"/>
    <col min="11269" max="11269" width="3.875" style="355" customWidth="1"/>
    <col min="11270" max="11270" width="5.375" style="355" customWidth="1"/>
    <col min="11271" max="11271" width="6.25" style="355" customWidth="1"/>
    <col min="11272" max="11272" width="6.5" style="355" customWidth="1"/>
    <col min="11273" max="11273" width="6.75" style="355" customWidth="1"/>
    <col min="11274" max="11274" width="3.75" style="355" customWidth="1"/>
    <col min="11275" max="11275" width="5.75" style="355" customWidth="1"/>
    <col min="11276" max="11276" width="6.125" style="355" customWidth="1"/>
    <col min="11277" max="11278" width="7.125" style="355" customWidth="1"/>
    <col min="11279" max="11279" width="3.375" style="355" customWidth="1"/>
    <col min="11280" max="11280" width="4.375" style="355" customWidth="1"/>
    <col min="11281" max="11520" width="9" style="355"/>
    <col min="11521" max="11521" width="7.875" style="355" customWidth="1"/>
    <col min="11522" max="11523" width="6.125" style="355" customWidth="1"/>
    <col min="11524" max="11524" width="6.875" style="355" customWidth="1"/>
    <col min="11525" max="11525" width="3.875" style="355" customWidth="1"/>
    <col min="11526" max="11526" width="5.375" style="355" customWidth="1"/>
    <col min="11527" max="11527" width="6.25" style="355" customWidth="1"/>
    <col min="11528" max="11528" width="6.5" style="355" customWidth="1"/>
    <col min="11529" max="11529" width="6.75" style="355" customWidth="1"/>
    <col min="11530" max="11530" width="3.75" style="355" customWidth="1"/>
    <col min="11531" max="11531" width="5.75" style="355" customWidth="1"/>
    <col min="11532" max="11532" width="6.125" style="355" customWidth="1"/>
    <col min="11533" max="11534" width="7.125" style="355" customWidth="1"/>
    <col min="11535" max="11535" width="3.375" style="355" customWidth="1"/>
    <col min="11536" max="11536" width="4.375" style="355" customWidth="1"/>
    <col min="11537" max="11776" width="9" style="355"/>
    <col min="11777" max="11777" width="7.875" style="355" customWidth="1"/>
    <col min="11778" max="11779" width="6.125" style="355" customWidth="1"/>
    <col min="11780" max="11780" width="6.875" style="355" customWidth="1"/>
    <col min="11781" max="11781" width="3.875" style="355" customWidth="1"/>
    <col min="11782" max="11782" width="5.375" style="355" customWidth="1"/>
    <col min="11783" max="11783" width="6.25" style="355" customWidth="1"/>
    <col min="11784" max="11784" width="6.5" style="355" customWidth="1"/>
    <col min="11785" max="11785" width="6.75" style="355" customWidth="1"/>
    <col min="11786" max="11786" width="3.75" style="355" customWidth="1"/>
    <col min="11787" max="11787" width="5.75" style="355" customWidth="1"/>
    <col min="11788" max="11788" width="6.125" style="355" customWidth="1"/>
    <col min="11789" max="11790" width="7.125" style="355" customWidth="1"/>
    <col min="11791" max="11791" width="3.375" style="355" customWidth="1"/>
    <col min="11792" max="11792" width="4.375" style="355" customWidth="1"/>
    <col min="11793" max="12032" width="9" style="355"/>
    <col min="12033" max="12033" width="7.875" style="355" customWidth="1"/>
    <col min="12034" max="12035" width="6.125" style="355" customWidth="1"/>
    <col min="12036" max="12036" width="6.875" style="355" customWidth="1"/>
    <col min="12037" max="12037" width="3.875" style="355" customWidth="1"/>
    <col min="12038" max="12038" width="5.375" style="355" customWidth="1"/>
    <col min="12039" max="12039" width="6.25" style="355" customWidth="1"/>
    <col min="12040" max="12040" width="6.5" style="355" customWidth="1"/>
    <col min="12041" max="12041" width="6.75" style="355" customWidth="1"/>
    <col min="12042" max="12042" width="3.75" style="355" customWidth="1"/>
    <col min="12043" max="12043" width="5.75" style="355" customWidth="1"/>
    <col min="12044" max="12044" width="6.125" style="355" customWidth="1"/>
    <col min="12045" max="12046" width="7.125" style="355" customWidth="1"/>
    <col min="12047" max="12047" width="3.375" style="355" customWidth="1"/>
    <col min="12048" max="12048" width="4.375" style="355" customWidth="1"/>
    <col min="12049" max="12288" width="9" style="355"/>
    <col min="12289" max="12289" width="7.875" style="355" customWidth="1"/>
    <col min="12290" max="12291" width="6.125" style="355" customWidth="1"/>
    <col min="12292" max="12292" width="6.875" style="355" customWidth="1"/>
    <col min="12293" max="12293" width="3.875" style="355" customWidth="1"/>
    <col min="12294" max="12294" width="5.375" style="355" customWidth="1"/>
    <col min="12295" max="12295" width="6.25" style="355" customWidth="1"/>
    <col min="12296" max="12296" width="6.5" style="355" customWidth="1"/>
    <col min="12297" max="12297" width="6.75" style="355" customWidth="1"/>
    <col min="12298" max="12298" width="3.75" style="355" customWidth="1"/>
    <col min="12299" max="12299" width="5.75" style="355" customWidth="1"/>
    <col min="12300" max="12300" width="6.125" style="355" customWidth="1"/>
    <col min="12301" max="12302" width="7.125" style="355" customWidth="1"/>
    <col min="12303" max="12303" width="3.375" style="355" customWidth="1"/>
    <col min="12304" max="12304" width="4.375" style="355" customWidth="1"/>
    <col min="12305" max="12544" width="9" style="355"/>
    <col min="12545" max="12545" width="7.875" style="355" customWidth="1"/>
    <col min="12546" max="12547" width="6.125" style="355" customWidth="1"/>
    <col min="12548" max="12548" width="6.875" style="355" customWidth="1"/>
    <col min="12549" max="12549" width="3.875" style="355" customWidth="1"/>
    <col min="12550" max="12550" width="5.375" style="355" customWidth="1"/>
    <col min="12551" max="12551" width="6.25" style="355" customWidth="1"/>
    <col min="12552" max="12552" width="6.5" style="355" customWidth="1"/>
    <col min="12553" max="12553" width="6.75" style="355" customWidth="1"/>
    <col min="12554" max="12554" width="3.75" style="355" customWidth="1"/>
    <col min="12555" max="12555" width="5.75" style="355" customWidth="1"/>
    <col min="12556" max="12556" width="6.125" style="355" customWidth="1"/>
    <col min="12557" max="12558" width="7.125" style="355" customWidth="1"/>
    <col min="12559" max="12559" width="3.375" style="355" customWidth="1"/>
    <col min="12560" max="12560" width="4.375" style="355" customWidth="1"/>
    <col min="12561" max="12800" width="9" style="355"/>
    <col min="12801" max="12801" width="7.875" style="355" customWidth="1"/>
    <col min="12802" max="12803" width="6.125" style="355" customWidth="1"/>
    <col min="12804" max="12804" width="6.875" style="355" customWidth="1"/>
    <col min="12805" max="12805" width="3.875" style="355" customWidth="1"/>
    <col min="12806" max="12806" width="5.375" style="355" customWidth="1"/>
    <col min="12807" max="12807" width="6.25" style="355" customWidth="1"/>
    <col min="12808" max="12808" width="6.5" style="355" customWidth="1"/>
    <col min="12809" max="12809" width="6.75" style="355" customWidth="1"/>
    <col min="12810" max="12810" width="3.75" style="355" customWidth="1"/>
    <col min="12811" max="12811" width="5.75" style="355" customWidth="1"/>
    <col min="12812" max="12812" width="6.125" style="355" customWidth="1"/>
    <col min="12813" max="12814" width="7.125" style="355" customWidth="1"/>
    <col min="12815" max="12815" width="3.375" style="355" customWidth="1"/>
    <col min="12816" max="12816" width="4.375" style="355" customWidth="1"/>
    <col min="12817" max="13056" width="9" style="355"/>
    <col min="13057" max="13057" width="7.875" style="355" customWidth="1"/>
    <col min="13058" max="13059" width="6.125" style="355" customWidth="1"/>
    <col min="13060" max="13060" width="6.875" style="355" customWidth="1"/>
    <col min="13061" max="13061" width="3.875" style="355" customWidth="1"/>
    <col min="13062" max="13062" width="5.375" style="355" customWidth="1"/>
    <col min="13063" max="13063" width="6.25" style="355" customWidth="1"/>
    <col min="13064" max="13064" width="6.5" style="355" customWidth="1"/>
    <col min="13065" max="13065" width="6.75" style="355" customWidth="1"/>
    <col min="13066" max="13066" width="3.75" style="355" customWidth="1"/>
    <col min="13067" max="13067" width="5.75" style="355" customWidth="1"/>
    <col min="13068" max="13068" width="6.125" style="355" customWidth="1"/>
    <col min="13069" max="13070" width="7.125" style="355" customWidth="1"/>
    <col min="13071" max="13071" width="3.375" style="355" customWidth="1"/>
    <col min="13072" max="13072" width="4.375" style="355" customWidth="1"/>
    <col min="13073" max="13312" width="9" style="355"/>
    <col min="13313" max="13313" width="7.875" style="355" customWidth="1"/>
    <col min="13314" max="13315" width="6.125" style="355" customWidth="1"/>
    <col min="13316" max="13316" width="6.875" style="355" customWidth="1"/>
    <col min="13317" max="13317" width="3.875" style="355" customWidth="1"/>
    <col min="13318" max="13318" width="5.375" style="355" customWidth="1"/>
    <col min="13319" max="13319" width="6.25" style="355" customWidth="1"/>
    <col min="13320" max="13320" width="6.5" style="355" customWidth="1"/>
    <col min="13321" max="13321" width="6.75" style="355" customWidth="1"/>
    <col min="13322" max="13322" width="3.75" style="355" customWidth="1"/>
    <col min="13323" max="13323" width="5.75" style="355" customWidth="1"/>
    <col min="13324" max="13324" width="6.125" style="355" customWidth="1"/>
    <col min="13325" max="13326" width="7.125" style="355" customWidth="1"/>
    <col min="13327" max="13327" width="3.375" style="355" customWidth="1"/>
    <col min="13328" max="13328" width="4.375" style="355" customWidth="1"/>
    <col min="13329" max="13568" width="9" style="355"/>
    <col min="13569" max="13569" width="7.875" style="355" customWidth="1"/>
    <col min="13570" max="13571" width="6.125" style="355" customWidth="1"/>
    <col min="13572" max="13572" width="6.875" style="355" customWidth="1"/>
    <col min="13573" max="13573" width="3.875" style="355" customWidth="1"/>
    <col min="13574" max="13574" width="5.375" style="355" customWidth="1"/>
    <col min="13575" max="13575" width="6.25" style="355" customWidth="1"/>
    <col min="13576" max="13576" width="6.5" style="355" customWidth="1"/>
    <col min="13577" max="13577" width="6.75" style="355" customWidth="1"/>
    <col min="13578" max="13578" width="3.75" style="355" customWidth="1"/>
    <col min="13579" max="13579" width="5.75" style="355" customWidth="1"/>
    <col min="13580" max="13580" width="6.125" style="355" customWidth="1"/>
    <col min="13581" max="13582" width="7.125" style="355" customWidth="1"/>
    <col min="13583" max="13583" width="3.375" style="355" customWidth="1"/>
    <col min="13584" max="13584" width="4.375" style="355" customWidth="1"/>
    <col min="13585" max="13824" width="9" style="355"/>
    <col min="13825" max="13825" width="7.875" style="355" customWidth="1"/>
    <col min="13826" max="13827" width="6.125" style="355" customWidth="1"/>
    <col min="13828" max="13828" width="6.875" style="355" customWidth="1"/>
    <col min="13829" max="13829" width="3.875" style="355" customWidth="1"/>
    <col min="13830" max="13830" width="5.375" style="355" customWidth="1"/>
    <col min="13831" max="13831" width="6.25" style="355" customWidth="1"/>
    <col min="13832" max="13832" width="6.5" style="355" customWidth="1"/>
    <col min="13833" max="13833" width="6.75" style="355" customWidth="1"/>
    <col min="13834" max="13834" width="3.75" style="355" customWidth="1"/>
    <col min="13835" max="13835" width="5.75" style="355" customWidth="1"/>
    <col min="13836" max="13836" width="6.125" style="355" customWidth="1"/>
    <col min="13837" max="13838" width="7.125" style="355" customWidth="1"/>
    <col min="13839" max="13839" width="3.375" style="355" customWidth="1"/>
    <col min="13840" max="13840" width="4.375" style="355" customWidth="1"/>
    <col min="13841" max="14080" width="9" style="355"/>
    <col min="14081" max="14081" width="7.875" style="355" customWidth="1"/>
    <col min="14082" max="14083" width="6.125" style="355" customWidth="1"/>
    <col min="14084" max="14084" width="6.875" style="355" customWidth="1"/>
    <col min="14085" max="14085" width="3.875" style="355" customWidth="1"/>
    <col min="14086" max="14086" width="5.375" style="355" customWidth="1"/>
    <col min="14087" max="14087" width="6.25" style="355" customWidth="1"/>
    <col min="14088" max="14088" width="6.5" style="355" customWidth="1"/>
    <col min="14089" max="14089" width="6.75" style="355" customWidth="1"/>
    <col min="14090" max="14090" width="3.75" style="355" customWidth="1"/>
    <col min="14091" max="14091" width="5.75" style="355" customWidth="1"/>
    <col min="14092" max="14092" width="6.125" style="355" customWidth="1"/>
    <col min="14093" max="14094" width="7.125" style="355" customWidth="1"/>
    <col min="14095" max="14095" width="3.375" style="355" customWidth="1"/>
    <col min="14096" max="14096" width="4.375" style="355" customWidth="1"/>
    <col min="14097" max="14336" width="9" style="355"/>
    <col min="14337" max="14337" width="7.875" style="355" customWidth="1"/>
    <col min="14338" max="14339" width="6.125" style="355" customWidth="1"/>
    <col min="14340" max="14340" width="6.875" style="355" customWidth="1"/>
    <col min="14341" max="14341" width="3.875" style="355" customWidth="1"/>
    <col min="14342" max="14342" width="5.375" style="355" customWidth="1"/>
    <col min="14343" max="14343" width="6.25" style="355" customWidth="1"/>
    <col min="14344" max="14344" width="6.5" style="355" customWidth="1"/>
    <col min="14345" max="14345" width="6.75" style="355" customWidth="1"/>
    <col min="14346" max="14346" width="3.75" style="355" customWidth="1"/>
    <col min="14347" max="14347" width="5.75" style="355" customWidth="1"/>
    <col min="14348" max="14348" width="6.125" style="355" customWidth="1"/>
    <col min="14349" max="14350" width="7.125" style="355" customWidth="1"/>
    <col min="14351" max="14351" width="3.375" style="355" customWidth="1"/>
    <col min="14352" max="14352" width="4.375" style="355" customWidth="1"/>
    <col min="14353" max="14592" width="9" style="355"/>
    <col min="14593" max="14593" width="7.875" style="355" customWidth="1"/>
    <col min="14594" max="14595" width="6.125" style="355" customWidth="1"/>
    <col min="14596" max="14596" width="6.875" style="355" customWidth="1"/>
    <col min="14597" max="14597" width="3.875" style="355" customWidth="1"/>
    <col min="14598" max="14598" width="5.375" style="355" customWidth="1"/>
    <col min="14599" max="14599" width="6.25" style="355" customWidth="1"/>
    <col min="14600" max="14600" width="6.5" style="355" customWidth="1"/>
    <col min="14601" max="14601" width="6.75" style="355" customWidth="1"/>
    <col min="14602" max="14602" width="3.75" style="355" customWidth="1"/>
    <col min="14603" max="14603" width="5.75" style="355" customWidth="1"/>
    <col min="14604" max="14604" width="6.125" style="355" customWidth="1"/>
    <col min="14605" max="14606" width="7.125" style="355" customWidth="1"/>
    <col min="14607" max="14607" width="3.375" style="355" customWidth="1"/>
    <col min="14608" max="14608" width="4.375" style="355" customWidth="1"/>
    <col min="14609" max="14848" width="9" style="355"/>
    <col min="14849" max="14849" width="7.875" style="355" customWidth="1"/>
    <col min="14850" max="14851" width="6.125" style="355" customWidth="1"/>
    <col min="14852" max="14852" width="6.875" style="355" customWidth="1"/>
    <col min="14853" max="14853" width="3.875" style="355" customWidth="1"/>
    <col min="14854" max="14854" width="5.375" style="355" customWidth="1"/>
    <col min="14855" max="14855" width="6.25" style="355" customWidth="1"/>
    <col min="14856" max="14856" width="6.5" style="355" customWidth="1"/>
    <col min="14857" max="14857" width="6.75" style="355" customWidth="1"/>
    <col min="14858" max="14858" width="3.75" style="355" customWidth="1"/>
    <col min="14859" max="14859" width="5.75" style="355" customWidth="1"/>
    <col min="14860" max="14860" width="6.125" style="355" customWidth="1"/>
    <col min="14861" max="14862" width="7.125" style="355" customWidth="1"/>
    <col min="14863" max="14863" width="3.375" style="355" customWidth="1"/>
    <col min="14864" max="14864" width="4.375" style="355" customWidth="1"/>
    <col min="14865" max="15104" width="9" style="355"/>
    <col min="15105" max="15105" width="7.875" style="355" customWidth="1"/>
    <col min="15106" max="15107" width="6.125" style="355" customWidth="1"/>
    <col min="15108" max="15108" width="6.875" style="355" customWidth="1"/>
    <col min="15109" max="15109" width="3.875" style="355" customWidth="1"/>
    <col min="15110" max="15110" width="5.375" style="355" customWidth="1"/>
    <col min="15111" max="15111" width="6.25" style="355" customWidth="1"/>
    <col min="15112" max="15112" width="6.5" style="355" customWidth="1"/>
    <col min="15113" max="15113" width="6.75" style="355" customWidth="1"/>
    <col min="15114" max="15114" width="3.75" style="355" customWidth="1"/>
    <col min="15115" max="15115" width="5.75" style="355" customWidth="1"/>
    <col min="15116" max="15116" width="6.125" style="355" customWidth="1"/>
    <col min="15117" max="15118" width="7.125" style="355" customWidth="1"/>
    <col min="15119" max="15119" width="3.375" style="355" customWidth="1"/>
    <col min="15120" max="15120" width="4.375" style="355" customWidth="1"/>
    <col min="15121" max="15360" width="9" style="355"/>
    <col min="15361" max="15361" width="7.875" style="355" customWidth="1"/>
    <col min="15362" max="15363" width="6.125" style="355" customWidth="1"/>
    <col min="15364" max="15364" width="6.875" style="355" customWidth="1"/>
    <col min="15365" max="15365" width="3.875" style="355" customWidth="1"/>
    <col min="15366" max="15366" width="5.375" style="355" customWidth="1"/>
    <col min="15367" max="15367" width="6.25" style="355" customWidth="1"/>
    <col min="15368" max="15368" width="6.5" style="355" customWidth="1"/>
    <col min="15369" max="15369" width="6.75" style="355" customWidth="1"/>
    <col min="15370" max="15370" width="3.75" style="355" customWidth="1"/>
    <col min="15371" max="15371" width="5.75" style="355" customWidth="1"/>
    <col min="15372" max="15372" width="6.125" style="355" customWidth="1"/>
    <col min="15373" max="15374" width="7.125" style="355" customWidth="1"/>
    <col min="15375" max="15375" width="3.375" style="355" customWidth="1"/>
    <col min="15376" max="15376" width="4.375" style="355" customWidth="1"/>
    <col min="15377" max="15616" width="9" style="355"/>
    <col min="15617" max="15617" width="7.875" style="355" customWidth="1"/>
    <col min="15618" max="15619" width="6.125" style="355" customWidth="1"/>
    <col min="15620" max="15620" width="6.875" style="355" customWidth="1"/>
    <col min="15621" max="15621" width="3.875" style="355" customWidth="1"/>
    <col min="15622" max="15622" width="5.375" style="355" customWidth="1"/>
    <col min="15623" max="15623" width="6.25" style="355" customWidth="1"/>
    <col min="15624" max="15624" width="6.5" style="355" customWidth="1"/>
    <col min="15625" max="15625" width="6.75" style="355" customWidth="1"/>
    <col min="15626" max="15626" width="3.75" style="355" customWidth="1"/>
    <col min="15627" max="15627" width="5.75" style="355" customWidth="1"/>
    <col min="15628" max="15628" width="6.125" style="355" customWidth="1"/>
    <col min="15629" max="15630" width="7.125" style="355" customWidth="1"/>
    <col min="15631" max="15631" width="3.375" style="355" customWidth="1"/>
    <col min="15632" max="15632" width="4.375" style="355" customWidth="1"/>
    <col min="15633" max="15872" width="9" style="355"/>
    <col min="15873" max="15873" width="7.875" style="355" customWidth="1"/>
    <col min="15874" max="15875" width="6.125" style="355" customWidth="1"/>
    <col min="15876" max="15876" width="6.875" style="355" customWidth="1"/>
    <col min="15877" max="15877" width="3.875" style="355" customWidth="1"/>
    <col min="15878" max="15878" width="5.375" style="355" customWidth="1"/>
    <col min="15879" max="15879" width="6.25" style="355" customWidth="1"/>
    <col min="15880" max="15880" width="6.5" style="355" customWidth="1"/>
    <col min="15881" max="15881" width="6.75" style="355" customWidth="1"/>
    <col min="15882" max="15882" width="3.75" style="355" customWidth="1"/>
    <col min="15883" max="15883" width="5.75" style="355" customWidth="1"/>
    <col min="15884" max="15884" width="6.125" style="355" customWidth="1"/>
    <col min="15885" max="15886" width="7.125" style="355" customWidth="1"/>
    <col min="15887" max="15887" width="3.375" style="355" customWidth="1"/>
    <col min="15888" max="15888" width="4.375" style="355" customWidth="1"/>
    <col min="15889" max="16128" width="9" style="355"/>
    <col min="16129" max="16129" width="7.875" style="355" customWidth="1"/>
    <col min="16130" max="16131" width="6.125" style="355" customWidth="1"/>
    <col min="16132" max="16132" width="6.875" style="355" customWidth="1"/>
    <col min="16133" max="16133" width="3.875" style="355" customWidth="1"/>
    <col min="16134" max="16134" width="5.375" style="355" customWidth="1"/>
    <col min="16135" max="16135" width="6.25" style="355" customWidth="1"/>
    <col min="16136" max="16136" width="6.5" style="355" customWidth="1"/>
    <col min="16137" max="16137" width="6.75" style="355" customWidth="1"/>
    <col min="16138" max="16138" width="3.75" style="355" customWidth="1"/>
    <col min="16139" max="16139" width="5.75" style="355" customWidth="1"/>
    <col min="16140" max="16140" width="6.125" style="355" customWidth="1"/>
    <col min="16141" max="16142" width="7.125" style="355" customWidth="1"/>
    <col min="16143" max="16143" width="3.375" style="355" customWidth="1"/>
    <col min="16144" max="16144" width="4.375" style="355" customWidth="1"/>
    <col min="16145" max="16384" width="9" style="355"/>
  </cols>
  <sheetData>
    <row r="1" spans="1:16" ht="5.0999999999999996" customHeight="1"/>
    <row r="2" spans="1:16" ht="20.25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</row>
    <row r="3" spans="1:16" s="356" customFormat="1" ht="30" customHeight="1">
      <c r="A3" s="1400" t="s">
        <v>1063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400"/>
    </row>
    <row r="4" spans="1:16" s="356" customFormat="1" ht="20.100000000000001" customHeight="1">
      <c r="A4" s="1388" t="s">
        <v>1064</v>
      </c>
      <c r="B4" s="1388"/>
      <c r="C4" s="1388"/>
      <c r="D4" s="1388"/>
      <c r="E4" s="1388"/>
      <c r="F4" s="1388"/>
      <c r="G4" s="1388"/>
      <c r="H4" s="1388"/>
      <c r="I4" s="1388"/>
      <c r="J4" s="1388"/>
      <c r="K4" s="1388"/>
      <c r="L4" s="1388"/>
      <c r="M4" s="1388"/>
      <c r="N4" s="1388"/>
      <c r="O4" s="1388"/>
      <c r="P4" s="1388"/>
    </row>
    <row r="5" spans="1:16" s="358" customFormat="1" ht="20.100000000000001" customHeight="1">
      <c r="A5" s="793" t="s">
        <v>1065</v>
      </c>
      <c r="B5" s="869"/>
      <c r="C5" s="869"/>
      <c r="D5" s="869"/>
      <c r="E5" s="869"/>
      <c r="F5" s="869"/>
      <c r="G5" s="869"/>
      <c r="H5" s="869"/>
      <c r="I5" s="1558" t="s">
        <v>1066</v>
      </c>
      <c r="J5" s="1558"/>
      <c r="K5" s="1558"/>
      <c r="L5" s="1558"/>
      <c r="M5" s="1558"/>
      <c r="N5" s="1558"/>
      <c r="O5" s="1558"/>
      <c r="P5" s="1558"/>
    </row>
    <row r="6" spans="1:16" s="857" customFormat="1" ht="20.25" customHeight="1">
      <c r="A6" s="18" t="s">
        <v>81</v>
      </c>
      <c r="B6" s="1530" t="s">
        <v>1067</v>
      </c>
      <c r="C6" s="1524"/>
      <c r="D6" s="1524"/>
      <c r="E6" s="1524"/>
      <c r="F6" s="1525"/>
      <c r="G6" s="1530" t="s">
        <v>1068</v>
      </c>
      <c r="H6" s="1524"/>
      <c r="I6" s="1524"/>
      <c r="J6" s="1524"/>
      <c r="K6" s="1525"/>
      <c r="L6" s="876" t="s">
        <v>1069</v>
      </c>
      <c r="M6" s="21"/>
      <c r="N6" s="21"/>
      <c r="O6" s="21"/>
      <c r="P6" s="22"/>
    </row>
    <row r="7" spans="1:16" s="857" customFormat="1" ht="18" customHeight="1">
      <c r="A7" s="37"/>
      <c r="B7" s="1706" t="s">
        <v>1070</v>
      </c>
      <c r="C7" s="1710"/>
      <c r="D7" s="1710"/>
      <c r="E7" s="1710"/>
      <c r="F7" s="1707"/>
      <c r="G7" s="1706" t="s">
        <v>1071</v>
      </c>
      <c r="H7" s="1710"/>
      <c r="I7" s="1710"/>
      <c r="J7" s="1710"/>
      <c r="K7" s="1707"/>
      <c r="L7" s="1706" t="s">
        <v>1072</v>
      </c>
      <c r="M7" s="1710"/>
      <c r="N7" s="1710"/>
      <c r="O7" s="1710"/>
      <c r="P7" s="1707"/>
    </row>
    <row r="8" spans="1:16" s="857" customFormat="1" ht="17.25" customHeight="1">
      <c r="A8" s="37"/>
      <c r="B8" s="1626" t="s">
        <v>1073</v>
      </c>
      <c r="C8" s="1623" t="s">
        <v>1074</v>
      </c>
      <c r="D8" s="1623"/>
      <c r="E8" s="1717" t="s">
        <v>1075</v>
      </c>
      <c r="F8" s="1624"/>
      <c r="G8" s="1626" t="s">
        <v>1073</v>
      </c>
      <c r="H8" s="1717" t="s">
        <v>1074</v>
      </c>
      <c r="I8" s="1624"/>
      <c r="J8" s="1717" t="s">
        <v>1075</v>
      </c>
      <c r="K8" s="1624"/>
      <c r="L8" s="1626" t="s">
        <v>1073</v>
      </c>
      <c r="M8" s="1717" t="s">
        <v>1074</v>
      </c>
      <c r="N8" s="1624"/>
      <c r="O8" s="1717" t="s">
        <v>1075</v>
      </c>
      <c r="P8" s="1624"/>
    </row>
    <row r="9" spans="1:16" s="857" customFormat="1" ht="17.25" customHeight="1">
      <c r="A9" s="37"/>
      <c r="B9" s="1625"/>
      <c r="C9" s="1868"/>
      <c r="D9" s="1868"/>
      <c r="E9" s="1701"/>
      <c r="F9" s="1703"/>
      <c r="G9" s="1625"/>
      <c r="H9" s="1701"/>
      <c r="I9" s="1703"/>
      <c r="J9" s="1701"/>
      <c r="K9" s="1703"/>
      <c r="L9" s="1625"/>
      <c r="M9" s="1695" t="s">
        <v>1076</v>
      </c>
      <c r="N9" s="1697"/>
      <c r="O9" s="1701"/>
      <c r="P9" s="1703"/>
    </row>
    <row r="10" spans="1:16" s="857" customFormat="1" ht="31.5" customHeight="1">
      <c r="A10" s="110" t="s">
        <v>1077</v>
      </c>
      <c r="B10" s="877" t="s">
        <v>1078</v>
      </c>
      <c r="C10" s="278" t="s">
        <v>1079</v>
      </c>
      <c r="D10" s="279" t="s">
        <v>1080</v>
      </c>
      <c r="E10" s="1650" t="s">
        <v>1081</v>
      </c>
      <c r="F10" s="1651"/>
      <c r="G10" s="878"/>
      <c r="H10" s="278" t="s">
        <v>1082</v>
      </c>
      <c r="I10" s="278" t="s">
        <v>1083</v>
      </c>
      <c r="J10" s="1695" t="s">
        <v>1081</v>
      </c>
      <c r="K10" s="1697"/>
      <c r="L10" s="878"/>
      <c r="M10" s="859" t="s">
        <v>1084</v>
      </c>
      <c r="N10" s="278" t="s">
        <v>1083</v>
      </c>
      <c r="O10" s="1869" t="s">
        <v>1081</v>
      </c>
      <c r="P10" s="1870"/>
    </row>
    <row r="11" spans="1:16" s="784" customFormat="1" ht="39.4" customHeight="1">
      <c r="A11" s="871">
        <v>2014</v>
      </c>
      <c r="B11" s="879">
        <v>92</v>
      </c>
      <c r="C11" s="879" t="s">
        <v>51</v>
      </c>
      <c r="D11" s="879">
        <v>981</v>
      </c>
      <c r="E11" s="1871">
        <v>930</v>
      </c>
      <c r="F11" s="1871"/>
      <c r="G11" s="879">
        <v>43</v>
      </c>
      <c r="H11" s="879" t="s">
        <v>51</v>
      </c>
      <c r="I11" s="879">
        <v>694</v>
      </c>
      <c r="J11" s="1871">
        <v>500</v>
      </c>
      <c r="K11" s="1871"/>
      <c r="L11" s="879">
        <v>9</v>
      </c>
      <c r="M11" s="879" t="s">
        <v>51</v>
      </c>
      <c r="N11" s="879">
        <v>93</v>
      </c>
      <c r="O11" s="1871">
        <v>24</v>
      </c>
      <c r="P11" s="1872"/>
    </row>
    <row r="12" spans="1:16" s="784" customFormat="1" ht="39.4" customHeight="1">
      <c r="A12" s="873">
        <v>2015</v>
      </c>
      <c r="B12" s="880">
        <v>83</v>
      </c>
      <c r="C12" s="880">
        <v>209</v>
      </c>
      <c r="D12" s="880">
        <v>1096</v>
      </c>
      <c r="E12" s="1873">
        <v>1018</v>
      </c>
      <c r="F12" s="1873"/>
      <c r="G12" s="880">
        <v>83</v>
      </c>
      <c r="H12" s="880">
        <v>100</v>
      </c>
      <c r="I12" s="880">
        <v>863</v>
      </c>
      <c r="J12" s="1873">
        <v>984</v>
      </c>
      <c r="K12" s="1873"/>
      <c r="L12" s="880">
        <v>5</v>
      </c>
      <c r="M12" s="880">
        <v>109</v>
      </c>
      <c r="N12" s="880">
        <v>63</v>
      </c>
      <c r="O12" s="1873">
        <v>33</v>
      </c>
      <c r="P12" s="1874"/>
    </row>
    <row r="13" spans="1:16" s="15" customFormat="1" ht="39.4" customHeight="1">
      <c r="A13" s="873">
        <v>2016</v>
      </c>
      <c r="B13" s="880">
        <v>123</v>
      </c>
      <c r="C13" s="880">
        <v>109</v>
      </c>
      <c r="D13" s="880">
        <v>89</v>
      </c>
      <c r="E13" s="1873">
        <v>1115</v>
      </c>
      <c r="F13" s="1873"/>
      <c r="G13" s="880">
        <v>64</v>
      </c>
      <c r="H13" s="880" t="s">
        <v>51</v>
      </c>
      <c r="I13" s="880" t="s">
        <v>51</v>
      </c>
      <c r="J13" s="1873">
        <v>1115</v>
      </c>
      <c r="K13" s="1873"/>
      <c r="L13" s="880">
        <v>5</v>
      </c>
      <c r="M13" s="880">
        <v>109</v>
      </c>
      <c r="N13" s="880">
        <v>89</v>
      </c>
      <c r="O13" s="1873">
        <v>53</v>
      </c>
      <c r="P13" s="1874"/>
    </row>
    <row r="14" spans="1:16" s="15" customFormat="1" ht="39.4" customHeight="1">
      <c r="A14" s="873">
        <v>2017</v>
      </c>
      <c r="B14" s="880">
        <v>145</v>
      </c>
      <c r="C14" s="880">
        <v>150</v>
      </c>
      <c r="D14" s="880">
        <v>111</v>
      </c>
      <c r="E14" s="1873">
        <v>2341</v>
      </c>
      <c r="F14" s="1873"/>
      <c r="G14" s="880">
        <v>74</v>
      </c>
      <c r="H14" s="880">
        <v>0</v>
      </c>
      <c r="I14" s="880">
        <v>0</v>
      </c>
      <c r="J14" s="1873">
        <v>1273</v>
      </c>
      <c r="K14" s="1873"/>
      <c r="L14" s="880">
        <v>6</v>
      </c>
      <c r="M14" s="880">
        <v>150</v>
      </c>
      <c r="N14" s="880">
        <v>111</v>
      </c>
      <c r="O14" s="1873">
        <v>60</v>
      </c>
      <c r="P14" s="1874"/>
    </row>
    <row r="15" spans="1:16" ht="39.4" customHeight="1">
      <c r="A15" s="873">
        <v>2018</v>
      </c>
      <c r="B15" s="880">
        <v>153</v>
      </c>
      <c r="C15" s="880">
        <v>240</v>
      </c>
      <c r="D15" s="880">
        <v>2403</v>
      </c>
      <c r="E15" s="1873">
        <v>2569</v>
      </c>
      <c r="F15" s="1873"/>
      <c r="G15" s="880">
        <v>77</v>
      </c>
      <c r="H15" s="880">
        <v>0</v>
      </c>
      <c r="I15" s="880">
        <v>1060</v>
      </c>
      <c r="J15" s="1873">
        <v>1407</v>
      </c>
      <c r="K15" s="1873"/>
      <c r="L15" s="880">
        <v>8</v>
      </c>
      <c r="M15" s="880">
        <v>240</v>
      </c>
      <c r="N15" s="880">
        <v>174</v>
      </c>
      <c r="O15" s="1873">
        <v>86</v>
      </c>
      <c r="P15" s="1874"/>
    </row>
    <row r="16" spans="1:16" s="975" customFormat="1" ht="39.4" customHeight="1">
      <c r="A16" s="816">
        <v>2019</v>
      </c>
      <c r="B16" s="972">
        <f>SUM(G16,L16,G27,L27)</f>
        <v>127</v>
      </c>
      <c r="C16" s="972">
        <f>SUM(H16,M16,H27,M27)</f>
        <v>647</v>
      </c>
      <c r="D16" s="972">
        <f>SUM(I16,N16,I27,N27)</f>
        <v>2248</v>
      </c>
      <c r="E16" s="1875">
        <f>SUM(K16,P16,K27,P27)</f>
        <v>2184</v>
      </c>
      <c r="F16" s="1875"/>
      <c r="G16" s="972">
        <v>63</v>
      </c>
      <c r="H16" s="973">
        <v>0</v>
      </c>
      <c r="I16" s="972">
        <v>1665</v>
      </c>
      <c r="J16" s="972"/>
      <c r="K16" s="972">
        <v>1366</v>
      </c>
      <c r="L16" s="972">
        <v>15</v>
      </c>
      <c r="M16" s="972">
        <v>527</v>
      </c>
      <c r="N16" s="972">
        <v>344</v>
      </c>
      <c r="O16" s="972"/>
      <c r="P16" s="974">
        <v>141</v>
      </c>
    </row>
    <row r="17" spans="1:16" ht="20.25" customHeight="1">
      <c r="A17" s="881" t="s">
        <v>81</v>
      </c>
      <c r="B17" s="754" t="s">
        <v>1085</v>
      </c>
      <c r="C17" s="487"/>
      <c r="D17" s="487"/>
      <c r="E17" s="487"/>
      <c r="F17" s="487"/>
      <c r="G17" s="1842" t="s">
        <v>1086</v>
      </c>
      <c r="H17" s="1526"/>
      <c r="I17" s="1526"/>
      <c r="J17" s="1526"/>
      <c r="K17" s="1526"/>
      <c r="L17" s="1842" t="s">
        <v>1087</v>
      </c>
      <c r="M17" s="1526"/>
      <c r="N17" s="1526"/>
      <c r="O17" s="1526"/>
      <c r="P17" s="1527"/>
    </row>
    <row r="18" spans="1:16" ht="18.75" customHeight="1">
      <c r="A18" s="882"/>
      <c r="B18" s="1706" t="s">
        <v>1088</v>
      </c>
      <c r="C18" s="1710"/>
      <c r="D18" s="1710"/>
      <c r="E18" s="1710"/>
      <c r="F18" s="1710"/>
      <c r="G18" s="1714" t="s">
        <v>1089</v>
      </c>
      <c r="H18" s="1715"/>
      <c r="I18" s="1715"/>
      <c r="J18" s="1715"/>
      <c r="K18" s="1715"/>
      <c r="L18" s="1714" t="s">
        <v>1090</v>
      </c>
      <c r="M18" s="1715"/>
      <c r="N18" s="1715"/>
      <c r="O18" s="1715"/>
      <c r="P18" s="1724"/>
    </row>
    <row r="19" spans="1:16" ht="17.25" customHeight="1">
      <c r="A19" s="882"/>
      <c r="B19" s="1626" t="s">
        <v>1073</v>
      </c>
      <c r="C19" s="1717" t="s">
        <v>1074</v>
      </c>
      <c r="D19" s="1624"/>
      <c r="E19" s="1717" t="s">
        <v>1075</v>
      </c>
      <c r="F19" s="1623"/>
      <c r="G19" s="1626" t="s">
        <v>1073</v>
      </c>
      <c r="H19" s="1717" t="s">
        <v>1074</v>
      </c>
      <c r="I19" s="1624"/>
      <c r="J19" s="1717" t="s">
        <v>1075</v>
      </c>
      <c r="K19" s="1623"/>
      <c r="L19" s="1626" t="s">
        <v>1073</v>
      </c>
      <c r="M19" s="1717" t="s">
        <v>1074</v>
      </c>
      <c r="N19" s="1624"/>
      <c r="O19" s="1717" t="s">
        <v>1075</v>
      </c>
      <c r="P19" s="1624"/>
    </row>
    <row r="20" spans="1:16" ht="17.25" customHeight="1">
      <c r="A20" s="882"/>
      <c r="B20" s="1625"/>
      <c r="C20" s="1695" t="s">
        <v>1076</v>
      </c>
      <c r="D20" s="1697"/>
      <c r="E20" s="1701"/>
      <c r="F20" s="1702"/>
      <c r="G20" s="1625"/>
      <c r="H20" s="1695" t="s">
        <v>1076</v>
      </c>
      <c r="I20" s="1697"/>
      <c r="J20" s="1701"/>
      <c r="K20" s="1702"/>
      <c r="L20" s="1625"/>
      <c r="M20" s="1695" t="s">
        <v>1076</v>
      </c>
      <c r="N20" s="1697"/>
      <c r="O20" s="1701"/>
      <c r="P20" s="1703"/>
    </row>
    <row r="21" spans="1:16" ht="26.25" customHeight="1">
      <c r="A21" s="883" t="s">
        <v>1077</v>
      </c>
      <c r="B21" s="1625"/>
      <c r="C21" s="859" t="s">
        <v>1084</v>
      </c>
      <c r="D21" s="278" t="s">
        <v>1083</v>
      </c>
      <c r="E21" s="1869" t="s">
        <v>1081</v>
      </c>
      <c r="F21" s="1870"/>
      <c r="G21" s="1625"/>
      <c r="H21" s="859" t="s">
        <v>1084</v>
      </c>
      <c r="I21" s="278" t="s">
        <v>1083</v>
      </c>
      <c r="J21" s="1869" t="s">
        <v>1081</v>
      </c>
      <c r="K21" s="1870"/>
      <c r="L21" s="1625"/>
      <c r="M21" s="859" t="s">
        <v>1084</v>
      </c>
      <c r="N21" s="278" t="s">
        <v>1083</v>
      </c>
      <c r="O21" s="1869" t="s">
        <v>1081</v>
      </c>
      <c r="P21" s="1870"/>
    </row>
    <row r="22" spans="1:16" s="867" customFormat="1" ht="39.4" customHeight="1">
      <c r="A22" s="871">
        <v>2014</v>
      </c>
      <c r="B22" s="1352">
        <v>1</v>
      </c>
      <c r="C22" s="1352" t="s">
        <v>51</v>
      </c>
      <c r="D22" s="1352">
        <v>8</v>
      </c>
      <c r="E22" s="1871">
        <v>4</v>
      </c>
      <c r="F22" s="1871"/>
      <c r="G22" s="1352">
        <v>39</v>
      </c>
      <c r="H22" s="1352" t="s">
        <v>51</v>
      </c>
      <c r="I22" s="1352">
        <v>186</v>
      </c>
      <c r="J22" s="1871">
        <v>402</v>
      </c>
      <c r="K22" s="1871"/>
      <c r="L22" s="1352" t="s">
        <v>51</v>
      </c>
      <c r="M22" s="1352" t="s">
        <v>51</v>
      </c>
      <c r="N22" s="1352" t="s">
        <v>51</v>
      </c>
      <c r="O22" s="1871" t="s">
        <v>51</v>
      </c>
      <c r="P22" s="1872"/>
    </row>
    <row r="23" spans="1:16" s="867" customFormat="1" ht="39.4" customHeight="1">
      <c r="A23" s="873">
        <v>2015</v>
      </c>
      <c r="B23" s="1353">
        <v>0</v>
      </c>
      <c r="C23" s="1353" t="s">
        <v>51</v>
      </c>
      <c r="D23" s="1353">
        <v>0</v>
      </c>
      <c r="E23" s="1873">
        <v>0</v>
      </c>
      <c r="F23" s="1873"/>
      <c r="G23" s="1353">
        <v>83</v>
      </c>
      <c r="H23" s="1353" t="s">
        <v>51</v>
      </c>
      <c r="I23" s="1353">
        <v>153</v>
      </c>
      <c r="J23" s="1873">
        <v>984</v>
      </c>
      <c r="K23" s="1873"/>
      <c r="L23" s="1353" t="s">
        <v>51</v>
      </c>
      <c r="M23" s="1353" t="s">
        <v>51</v>
      </c>
      <c r="N23" s="1353">
        <v>17</v>
      </c>
      <c r="O23" s="1873">
        <v>1</v>
      </c>
      <c r="P23" s="1874"/>
    </row>
    <row r="24" spans="1:16" s="17" customFormat="1" ht="39.4" customHeight="1">
      <c r="A24" s="873">
        <v>2016</v>
      </c>
      <c r="B24" s="1353">
        <v>0</v>
      </c>
      <c r="C24" s="1353" t="s">
        <v>51</v>
      </c>
      <c r="D24" s="1353">
        <v>0</v>
      </c>
      <c r="E24" s="1873">
        <v>0</v>
      </c>
      <c r="F24" s="1873"/>
      <c r="G24" s="1353">
        <v>59</v>
      </c>
      <c r="H24" s="1353" t="s">
        <v>51</v>
      </c>
      <c r="I24" s="1353" t="s">
        <v>51</v>
      </c>
      <c r="J24" s="1873">
        <v>995</v>
      </c>
      <c r="K24" s="1873"/>
      <c r="L24" s="1353" t="s">
        <v>51</v>
      </c>
      <c r="M24" s="1353" t="s">
        <v>51</v>
      </c>
      <c r="N24" s="1353" t="s">
        <v>51</v>
      </c>
      <c r="O24" s="1873" t="s">
        <v>51</v>
      </c>
      <c r="P24" s="1874"/>
    </row>
    <row r="25" spans="1:16" s="17" customFormat="1" ht="39.4" customHeight="1">
      <c r="A25" s="873">
        <v>2017</v>
      </c>
      <c r="B25" s="1353">
        <v>0</v>
      </c>
      <c r="C25" s="1353">
        <v>0</v>
      </c>
      <c r="D25" s="1353">
        <v>0</v>
      </c>
      <c r="E25" s="1873">
        <v>0</v>
      </c>
      <c r="F25" s="1873"/>
      <c r="G25" s="1353">
        <v>65</v>
      </c>
      <c r="H25" s="1353">
        <v>0</v>
      </c>
      <c r="I25" s="1353">
        <v>0</v>
      </c>
      <c r="J25" s="1873">
        <v>1008</v>
      </c>
      <c r="K25" s="1873"/>
      <c r="L25" s="1353">
        <v>0</v>
      </c>
      <c r="M25" s="1353">
        <v>0</v>
      </c>
      <c r="N25" s="1353">
        <v>0</v>
      </c>
      <c r="O25" s="1873">
        <v>0</v>
      </c>
      <c r="P25" s="1874"/>
    </row>
    <row r="26" spans="1:16" s="17" customFormat="1" ht="39.4" customHeight="1">
      <c r="A26" s="873">
        <v>2018</v>
      </c>
      <c r="B26" s="1353">
        <v>0</v>
      </c>
      <c r="C26" s="1353">
        <v>0</v>
      </c>
      <c r="D26" s="1353">
        <v>0</v>
      </c>
      <c r="E26" s="1873">
        <v>0</v>
      </c>
      <c r="F26" s="1873"/>
      <c r="G26" s="1353">
        <v>60</v>
      </c>
      <c r="H26" s="1353">
        <v>0</v>
      </c>
      <c r="I26" s="1353">
        <v>1060</v>
      </c>
      <c r="J26" s="1873">
        <v>1407</v>
      </c>
      <c r="K26" s="1873"/>
      <c r="L26" s="1353">
        <v>8</v>
      </c>
      <c r="M26" s="1353">
        <v>120</v>
      </c>
      <c r="N26" s="1353">
        <v>109</v>
      </c>
      <c r="O26" s="1873">
        <v>16</v>
      </c>
      <c r="P26" s="1874"/>
    </row>
    <row r="27" spans="1:16" s="976" customFormat="1" ht="39.4" customHeight="1">
      <c r="A27" s="816">
        <v>2019</v>
      </c>
      <c r="B27" s="1355" t="s">
        <v>51</v>
      </c>
      <c r="C27" s="1355" t="s">
        <v>51</v>
      </c>
      <c r="D27" s="1355" t="s">
        <v>51</v>
      </c>
      <c r="E27" s="1876">
        <v>0</v>
      </c>
      <c r="F27" s="1876"/>
      <c r="G27" s="1354">
        <v>41</v>
      </c>
      <c r="H27" s="1369">
        <v>0</v>
      </c>
      <c r="I27" s="1354">
        <v>132</v>
      </c>
      <c r="J27" s="1354"/>
      <c r="K27" s="1354">
        <v>661</v>
      </c>
      <c r="L27" s="1354">
        <v>8</v>
      </c>
      <c r="M27" s="1354">
        <v>120</v>
      </c>
      <c r="N27" s="1354">
        <v>107</v>
      </c>
      <c r="O27" s="1354"/>
      <c r="P27" s="974">
        <v>16</v>
      </c>
    </row>
    <row r="28" spans="1:16" s="17" customFormat="1" ht="15.75" customHeight="1">
      <c r="A28" s="360" t="s">
        <v>1091</v>
      </c>
      <c r="B28" s="884"/>
      <c r="C28" s="884"/>
      <c r="D28" s="884"/>
      <c r="E28" s="884"/>
      <c r="F28" s="884"/>
      <c r="G28" s="884"/>
      <c r="H28" s="884"/>
      <c r="I28" s="884"/>
      <c r="J28" s="884"/>
      <c r="K28" s="884"/>
      <c r="L28" s="462"/>
      <c r="M28" s="462"/>
      <c r="N28" s="462"/>
      <c r="O28" s="462"/>
      <c r="P28" s="462"/>
    </row>
    <row r="29" spans="1:16" ht="14.25" customHeight="1">
      <c r="B29" s="467"/>
      <c r="C29" s="467"/>
      <c r="D29" s="467"/>
      <c r="E29" s="467"/>
      <c r="F29" s="467"/>
      <c r="G29" s="467"/>
      <c r="H29" s="467"/>
      <c r="I29" s="467"/>
      <c r="J29" s="467"/>
      <c r="K29" s="467"/>
    </row>
  </sheetData>
  <mergeCells count="78">
    <mergeCell ref="E24:F24"/>
    <mergeCell ref="J24:K24"/>
    <mergeCell ref="O24:P24"/>
    <mergeCell ref="E27:F27"/>
    <mergeCell ref="E25:F25"/>
    <mergeCell ref="J25:K25"/>
    <mergeCell ref="O25:P25"/>
    <mergeCell ref="E26:F26"/>
    <mergeCell ref="J26:K26"/>
    <mergeCell ref="O26:P26"/>
    <mergeCell ref="E22:F22"/>
    <mergeCell ref="J22:K22"/>
    <mergeCell ref="O22:P22"/>
    <mergeCell ref="E23:F23"/>
    <mergeCell ref="J23:K23"/>
    <mergeCell ref="O23:P23"/>
    <mergeCell ref="J19:K19"/>
    <mergeCell ref="L19:L21"/>
    <mergeCell ref="M19:N19"/>
    <mergeCell ref="O19:P19"/>
    <mergeCell ref="C20:D20"/>
    <mergeCell ref="E20:F20"/>
    <mergeCell ref="H20:I20"/>
    <mergeCell ref="J20:K20"/>
    <mergeCell ref="M20:N20"/>
    <mergeCell ref="O20:P20"/>
    <mergeCell ref="E21:F21"/>
    <mergeCell ref="J21:K21"/>
    <mergeCell ref="O21:P21"/>
    <mergeCell ref="B19:B21"/>
    <mergeCell ref="C19:D19"/>
    <mergeCell ref="E19:F19"/>
    <mergeCell ref="G19:G21"/>
    <mergeCell ref="H19:I19"/>
    <mergeCell ref="E16:F16"/>
    <mergeCell ref="G17:K17"/>
    <mergeCell ref="L17:P17"/>
    <mergeCell ref="B18:F18"/>
    <mergeCell ref="G18:K18"/>
    <mergeCell ref="L18:P18"/>
    <mergeCell ref="E14:F14"/>
    <mergeCell ref="J14:K14"/>
    <mergeCell ref="O14:P14"/>
    <mergeCell ref="E15:F15"/>
    <mergeCell ref="J15:K15"/>
    <mergeCell ref="O15:P15"/>
    <mergeCell ref="E12:F12"/>
    <mergeCell ref="J12:K12"/>
    <mergeCell ref="O12:P12"/>
    <mergeCell ref="E13:F13"/>
    <mergeCell ref="J13:K13"/>
    <mergeCell ref="O13:P13"/>
    <mergeCell ref="E10:F10"/>
    <mergeCell ref="J10:K10"/>
    <mergeCell ref="O10:P10"/>
    <mergeCell ref="E11:F11"/>
    <mergeCell ref="J11:K11"/>
    <mergeCell ref="O11:P11"/>
    <mergeCell ref="B7:F7"/>
    <mergeCell ref="G7:K7"/>
    <mergeCell ref="L7:P7"/>
    <mergeCell ref="B8:B9"/>
    <mergeCell ref="C8:D9"/>
    <mergeCell ref="E8:F9"/>
    <mergeCell ref="G8:G9"/>
    <mergeCell ref="H8:I9"/>
    <mergeCell ref="J8:K9"/>
    <mergeCell ref="L8:L9"/>
    <mergeCell ref="M8:N8"/>
    <mergeCell ref="O8:P8"/>
    <mergeCell ref="M9:N9"/>
    <mergeCell ref="O9:P9"/>
    <mergeCell ref="A2:P2"/>
    <mergeCell ref="A3:P3"/>
    <mergeCell ref="A4:P4"/>
    <mergeCell ref="I5:P5"/>
    <mergeCell ref="B6:F6"/>
    <mergeCell ref="G6:K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47"/>
  <sheetViews>
    <sheetView view="pageBreakPreview" zoomScale="85" zoomScaleNormal="55" zoomScaleSheetLayoutView="85" workbookViewId="0">
      <selection activeCell="A3" sqref="A3:F3"/>
    </sheetView>
  </sheetViews>
  <sheetFormatPr defaultColWidth="9" defaultRowHeight="14.25"/>
  <cols>
    <col min="1" max="1" width="10.25" style="524" customWidth="1"/>
    <col min="2" max="4" width="15" style="1006" customWidth="1"/>
    <col min="5" max="5" width="14.75" style="1006" customWidth="1"/>
    <col min="6" max="6" width="15.75" style="524" customWidth="1"/>
    <col min="7" max="7" width="11" style="380" customWidth="1"/>
    <col min="8" max="14" width="9.25" style="380" customWidth="1"/>
    <col min="15" max="15" width="9.75" style="380" customWidth="1"/>
    <col min="16" max="16384" width="9" style="380"/>
  </cols>
  <sheetData>
    <row r="1" spans="1:160" ht="5.0999999999999996" customHeight="1">
      <c r="A1" s="65"/>
      <c r="B1" s="362"/>
      <c r="C1" s="362"/>
      <c r="D1" s="362"/>
      <c r="E1" s="362"/>
      <c r="F1" s="65"/>
      <c r="G1" s="65"/>
      <c r="H1" s="362"/>
      <c r="I1" s="362"/>
      <c r="J1" s="362"/>
      <c r="K1" s="362"/>
      <c r="L1" s="362"/>
      <c r="M1" s="362"/>
      <c r="N1" s="65"/>
      <c r="O1" s="65"/>
    </row>
    <row r="2" spans="1:160" ht="50.1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</row>
    <row r="3" spans="1:160" s="356" customFormat="1" ht="21" customHeight="1">
      <c r="A3" s="1400" t="s">
        <v>1192</v>
      </c>
      <c r="B3" s="1400"/>
      <c r="C3" s="1400"/>
      <c r="D3" s="1400"/>
      <c r="E3" s="1400"/>
      <c r="F3" s="1400"/>
      <c r="G3" s="1400" t="s">
        <v>1193</v>
      </c>
      <c r="H3" s="1400"/>
      <c r="I3" s="1400"/>
      <c r="J3" s="1400"/>
      <c r="K3" s="1400"/>
      <c r="L3" s="1400"/>
      <c r="M3" s="1400"/>
      <c r="N3" s="1400"/>
      <c r="O3" s="1400"/>
      <c r="P3" s="977"/>
      <c r="Q3" s="977"/>
    </row>
    <row r="4" spans="1:160" s="356" customFormat="1" ht="20.100000000000001" customHeight="1">
      <c r="A4" s="1825" t="s">
        <v>1194</v>
      </c>
      <c r="B4" s="1825"/>
      <c r="C4" s="1825"/>
      <c r="D4" s="1825"/>
      <c r="E4" s="1825"/>
      <c r="F4" s="1825"/>
      <c r="G4" s="1825" t="s">
        <v>1195</v>
      </c>
      <c r="H4" s="1825"/>
      <c r="I4" s="1825"/>
      <c r="J4" s="1825"/>
      <c r="K4" s="1825"/>
      <c r="L4" s="1825"/>
      <c r="M4" s="1825"/>
      <c r="N4" s="1825"/>
      <c r="O4" s="1825"/>
      <c r="P4" s="977"/>
      <c r="Q4" s="977"/>
    </row>
    <row r="5" spans="1:160" s="358" customFormat="1" ht="20.100000000000001" customHeight="1">
      <c r="A5" s="7" t="s">
        <v>1196</v>
      </c>
      <c r="B5" s="7"/>
      <c r="C5" s="7"/>
      <c r="D5" s="978"/>
      <c r="E5" s="7"/>
      <c r="F5" s="77" t="s">
        <v>1197</v>
      </c>
      <c r="G5" s="7" t="s">
        <v>1196</v>
      </c>
      <c r="H5" s="7"/>
      <c r="I5" s="7"/>
      <c r="J5" s="979"/>
      <c r="K5" s="979"/>
      <c r="L5" s="7"/>
      <c r="M5" s="77"/>
      <c r="N5" s="7"/>
      <c r="O5" s="77" t="s">
        <v>1197</v>
      </c>
    </row>
    <row r="6" spans="1:160" s="358" customFormat="1" ht="15.95" customHeight="1">
      <c r="A6" s="238" t="s">
        <v>1198</v>
      </c>
      <c r="B6" s="1717" t="s">
        <v>1199</v>
      </c>
      <c r="C6" s="1623"/>
      <c r="D6" s="1624"/>
      <c r="E6" s="1717" t="s">
        <v>1200</v>
      </c>
      <c r="F6" s="1624"/>
      <c r="G6" s="238" t="s">
        <v>1198</v>
      </c>
      <c r="H6" s="1532" t="s">
        <v>1201</v>
      </c>
      <c r="I6" s="1839"/>
      <c r="J6" s="1839"/>
      <c r="K6" s="1839"/>
      <c r="L6" s="1839"/>
      <c r="M6" s="1711"/>
      <c r="N6" s="1717" t="s">
        <v>1202</v>
      </c>
      <c r="O6" s="1624"/>
    </row>
    <row r="7" spans="1:160" s="358" customFormat="1" ht="15.95" customHeight="1">
      <c r="A7" s="300" t="s">
        <v>1203</v>
      </c>
      <c r="B7" s="1701"/>
      <c r="C7" s="1702"/>
      <c r="D7" s="1703"/>
      <c r="E7" s="1701"/>
      <c r="F7" s="1703"/>
      <c r="G7" s="300"/>
      <c r="H7" s="1717" t="s">
        <v>1204</v>
      </c>
      <c r="I7" s="1624"/>
      <c r="J7" s="1717" t="s">
        <v>1205</v>
      </c>
      <c r="K7" s="1624"/>
      <c r="L7" s="1717" t="s">
        <v>1206</v>
      </c>
      <c r="M7" s="1877"/>
      <c r="N7" s="1701"/>
      <c r="O7" s="1703"/>
    </row>
    <row r="8" spans="1:160" s="358" customFormat="1" ht="15.95" customHeight="1">
      <c r="A8" s="300" t="s">
        <v>1207</v>
      </c>
      <c r="B8" s="1714" t="s">
        <v>1208</v>
      </c>
      <c r="C8" s="1715"/>
      <c r="D8" s="1724"/>
      <c r="E8" s="1714" t="s">
        <v>1209</v>
      </c>
      <c r="F8" s="1724"/>
      <c r="G8" s="300" t="s">
        <v>1210</v>
      </c>
      <c r="H8" s="1714" t="s">
        <v>1211</v>
      </c>
      <c r="I8" s="1724"/>
      <c r="J8" s="1879" t="s">
        <v>1212</v>
      </c>
      <c r="K8" s="1880"/>
      <c r="L8" s="1879" t="s">
        <v>1213</v>
      </c>
      <c r="M8" s="1881"/>
      <c r="N8" s="1714" t="s">
        <v>1214</v>
      </c>
      <c r="O8" s="1724"/>
    </row>
    <row r="9" spans="1:160" s="358" customFormat="1" ht="15" customHeight="1">
      <c r="A9" s="777" t="s">
        <v>89</v>
      </c>
      <c r="B9" s="747" t="s">
        <v>1215</v>
      </c>
      <c r="C9" s="755" t="s">
        <v>1216</v>
      </c>
      <c r="D9" s="755" t="s">
        <v>1217</v>
      </c>
      <c r="E9" s="751" t="s">
        <v>1218</v>
      </c>
      <c r="F9" s="239" t="s">
        <v>1217</v>
      </c>
      <c r="G9" s="980" t="s">
        <v>89</v>
      </c>
      <c r="H9" s="487" t="s">
        <v>1219</v>
      </c>
      <c r="I9" s="748" t="s">
        <v>1217</v>
      </c>
      <c r="J9" s="748" t="s">
        <v>1218</v>
      </c>
      <c r="K9" s="748" t="s">
        <v>1217</v>
      </c>
      <c r="L9" s="748" t="s">
        <v>1218</v>
      </c>
      <c r="M9" s="748" t="s">
        <v>1217</v>
      </c>
      <c r="N9" s="748" t="s">
        <v>1220</v>
      </c>
      <c r="O9" s="749" t="s">
        <v>1217</v>
      </c>
    </row>
    <row r="10" spans="1:160" s="358" customFormat="1" ht="15" customHeight="1">
      <c r="A10" s="528" t="s">
        <v>1221</v>
      </c>
      <c r="B10" s="981" t="s">
        <v>1222</v>
      </c>
      <c r="C10" s="982" t="s">
        <v>1223</v>
      </c>
      <c r="D10" s="982" t="s">
        <v>1224</v>
      </c>
      <c r="E10" s="982" t="s">
        <v>1225</v>
      </c>
      <c r="F10" s="983" t="s">
        <v>1224</v>
      </c>
      <c r="G10" s="778" t="s">
        <v>1221</v>
      </c>
      <c r="H10" s="984" t="s">
        <v>1222</v>
      </c>
      <c r="I10" s="985" t="s">
        <v>1224</v>
      </c>
      <c r="J10" s="985" t="s">
        <v>1225</v>
      </c>
      <c r="K10" s="985" t="s">
        <v>1224</v>
      </c>
      <c r="L10" s="985" t="s">
        <v>1225</v>
      </c>
      <c r="M10" s="985" t="s">
        <v>1224</v>
      </c>
      <c r="N10" s="982" t="s">
        <v>1223</v>
      </c>
      <c r="O10" s="781" t="s">
        <v>1225</v>
      </c>
    </row>
    <row r="11" spans="1:160" s="986" customFormat="1" ht="23.65" customHeight="1">
      <c r="A11" s="46">
        <v>2014</v>
      </c>
      <c r="B11" s="987">
        <v>5738</v>
      </c>
      <c r="C11" s="987">
        <v>41</v>
      </c>
      <c r="D11" s="987">
        <v>9602</v>
      </c>
      <c r="E11" s="987">
        <v>5610</v>
      </c>
      <c r="F11" s="988">
        <v>9309</v>
      </c>
      <c r="G11" s="46">
        <v>2014</v>
      </c>
      <c r="H11" s="987">
        <v>129</v>
      </c>
      <c r="I11" s="987">
        <v>294</v>
      </c>
      <c r="J11" s="987">
        <v>104</v>
      </c>
      <c r="K11" s="987">
        <v>257</v>
      </c>
      <c r="L11" s="987">
        <v>25</v>
      </c>
      <c r="M11" s="987">
        <v>37</v>
      </c>
      <c r="N11" s="987">
        <v>41</v>
      </c>
      <c r="O11" s="988">
        <v>1705</v>
      </c>
      <c r="P11" s="790"/>
      <c r="Q11" s="790"/>
      <c r="R11" s="790"/>
      <c r="S11" s="790"/>
      <c r="T11" s="790"/>
      <c r="U11" s="790"/>
      <c r="V11" s="790"/>
      <c r="W11" s="790"/>
      <c r="X11" s="790"/>
      <c r="Y11" s="790"/>
      <c r="Z11" s="790"/>
      <c r="AA11" s="790"/>
      <c r="AB11" s="790"/>
      <c r="AC11" s="790"/>
      <c r="AD11" s="790"/>
      <c r="AE11" s="790"/>
      <c r="AF11" s="790"/>
      <c r="AG11" s="790"/>
      <c r="AH11" s="790"/>
      <c r="AI11" s="790"/>
      <c r="AJ11" s="790"/>
      <c r="AK11" s="790"/>
      <c r="AL11" s="790"/>
      <c r="AM11" s="790"/>
      <c r="AN11" s="790"/>
      <c r="AO11" s="790"/>
      <c r="AP11" s="790"/>
      <c r="AQ11" s="790"/>
      <c r="AR11" s="790"/>
      <c r="AS11" s="790"/>
      <c r="AT11" s="790"/>
      <c r="AU11" s="790"/>
      <c r="AV11" s="790"/>
      <c r="AW11" s="790"/>
      <c r="AX11" s="790"/>
      <c r="AY11" s="790"/>
      <c r="AZ11" s="790"/>
      <c r="BA11" s="790"/>
      <c r="BB11" s="790"/>
      <c r="BC11" s="790"/>
      <c r="BD11" s="790"/>
      <c r="BE11" s="790"/>
      <c r="BF11" s="790"/>
      <c r="BG11" s="790"/>
      <c r="BH11" s="790"/>
      <c r="BI11" s="790"/>
      <c r="BJ11" s="790"/>
      <c r="BK11" s="790"/>
      <c r="BL11" s="790"/>
      <c r="BM11" s="790"/>
      <c r="BN11" s="790"/>
      <c r="BO11" s="790"/>
      <c r="BP11" s="790"/>
      <c r="BQ11" s="790"/>
      <c r="BR11" s="790"/>
      <c r="BS11" s="790"/>
      <c r="BT11" s="790"/>
      <c r="BU11" s="790"/>
      <c r="BV11" s="790"/>
      <c r="BW11" s="790"/>
      <c r="BX11" s="790"/>
      <c r="BY11" s="790"/>
      <c r="BZ11" s="790"/>
      <c r="CA11" s="790"/>
      <c r="CB11" s="790"/>
      <c r="CC11" s="790"/>
      <c r="CD11" s="790"/>
      <c r="CE11" s="790"/>
      <c r="CF11" s="790"/>
      <c r="CG11" s="790"/>
      <c r="CH11" s="790"/>
      <c r="CI11" s="790"/>
      <c r="CJ11" s="790"/>
      <c r="CK11" s="790"/>
      <c r="CL11" s="790"/>
      <c r="CM11" s="790"/>
      <c r="CN11" s="790"/>
      <c r="CO11" s="790"/>
      <c r="CP11" s="790"/>
      <c r="CQ11" s="790"/>
      <c r="CR11" s="790"/>
      <c r="CS11" s="790"/>
      <c r="CT11" s="790"/>
      <c r="CU11" s="790"/>
      <c r="CV11" s="790"/>
      <c r="CW11" s="790"/>
      <c r="CX11" s="790"/>
      <c r="CY11" s="790"/>
      <c r="CZ11" s="790"/>
      <c r="DA11" s="790"/>
      <c r="DB11" s="790"/>
      <c r="DC11" s="790"/>
      <c r="DD11" s="790"/>
      <c r="DE11" s="790"/>
      <c r="DF11" s="790"/>
      <c r="DG11" s="790"/>
      <c r="DH11" s="790"/>
      <c r="DI11" s="790"/>
      <c r="DJ11" s="790"/>
      <c r="DK11" s="790"/>
      <c r="DL11" s="790"/>
      <c r="DM11" s="790"/>
      <c r="DN11" s="790"/>
      <c r="DO11" s="790"/>
      <c r="DP11" s="790"/>
      <c r="DQ11" s="790"/>
      <c r="DR11" s="790"/>
      <c r="DS11" s="790"/>
      <c r="DT11" s="790"/>
      <c r="DU11" s="790"/>
      <c r="DV11" s="790"/>
      <c r="DW11" s="790"/>
      <c r="DX11" s="790"/>
      <c r="DY11" s="790"/>
      <c r="DZ11" s="790"/>
      <c r="EA11" s="790"/>
      <c r="EB11" s="790"/>
      <c r="EC11" s="790"/>
      <c r="ED11" s="790"/>
      <c r="EE11" s="790"/>
      <c r="EF11" s="790"/>
      <c r="EG11" s="790"/>
      <c r="EH11" s="790"/>
      <c r="EI11" s="790"/>
      <c r="EJ11" s="790"/>
      <c r="EK11" s="790"/>
      <c r="EL11" s="790"/>
      <c r="EM11" s="790"/>
      <c r="EN11" s="790"/>
      <c r="EO11" s="790"/>
      <c r="EP11" s="790"/>
      <c r="EQ11" s="790"/>
      <c r="ER11" s="790"/>
      <c r="ES11" s="790"/>
      <c r="ET11" s="790"/>
      <c r="EU11" s="790"/>
      <c r="EV11" s="790"/>
      <c r="EW11" s="790"/>
      <c r="EX11" s="790"/>
      <c r="EY11" s="790"/>
      <c r="EZ11" s="790"/>
      <c r="FA11" s="790"/>
      <c r="FB11" s="790"/>
      <c r="FC11" s="790"/>
      <c r="FD11" s="790"/>
    </row>
    <row r="12" spans="1:160" s="986" customFormat="1" ht="23.65" customHeight="1">
      <c r="A12" s="989">
        <v>2015</v>
      </c>
      <c r="B12" s="511">
        <v>7201</v>
      </c>
      <c r="C12" s="511">
        <v>49</v>
      </c>
      <c r="D12" s="511">
        <v>13696</v>
      </c>
      <c r="E12" s="511">
        <v>7013</v>
      </c>
      <c r="F12" s="512">
        <v>11766</v>
      </c>
      <c r="G12" s="989">
        <v>2015</v>
      </c>
      <c r="H12" s="511">
        <v>188</v>
      </c>
      <c r="I12" s="511">
        <v>314</v>
      </c>
      <c r="J12" s="511">
        <v>142</v>
      </c>
      <c r="K12" s="511">
        <v>245</v>
      </c>
      <c r="L12" s="511">
        <v>46</v>
      </c>
      <c r="M12" s="511">
        <v>69</v>
      </c>
      <c r="N12" s="511">
        <v>49</v>
      </c>
      <c r="O12" s="512">
        <v>1616</v>
      </c>
      <c r="P12" s="790"/>
      <c r="Q12" s="790"/>
      <c r="R12" s="790"/>
      <c r="S12" s="790"/>
      <c r="T12" s="790"/>
      <c r="U12" s="790"/>
      <c r="V12" s="790"/>
      <c r="W12" s="790"/>
      <c r="X12" s="790"/>
      <c r="Y12" s="790"/>
      <c r="Z12" s="790"/>
      <c r="AA12" s="790"/>
      <c r="AB12" s="790"/>
      <c r="AC12" s="790"/>
      <c r="AD12" s="790"/>
      <c r="AE12" s="790"/>
      <c r="AF12" s="790"/>
      <c r="AG12" s="790"/>
      <c r="AH12" s="790"/>
      <c r="AI12" s="790"/>
      <c r="AJ12" s="790"/>
      <c r="AK12" s="790"/>
      <c r="AL12" s="790"/>
      <c r="AM12" s="790"/>
      <c r="AN12" s="790"/>
      <c r="AO12" s="790"/>
      <c r="AP12" s="790"/>
      <c r="AQ12" s="790"/>
      <c r="AR12" s="790"/>
      <c r="AS12" s="790"/>
      <c r="AT12" s="790"/>
      <c r="AU12" s="790"/>
      <c r="AV12" s="790"/>
      <c r="AW12" s="790"/>
      <c r="AX12" s="790"/>
      <c r="AY12" s="790"/>
      <c r="AZ12" s="790"/>
      <c r="BA12" s="790"/>
      <c r="BB12" s="790"/>
      <c r="BC12" s="790"/>
      <c r="BD12" s="790"/>
      <c r="BE12" s="790"/>
      <c r="BF12" s="790"/>
      <c r="BG12" s="790"/>
      <c r="BH12" s="790"/>
      <c r="BI12" s="790"/>
      <c r="BJ12" s="790"/>
      <c r="BK12" s="790"/>
      <c r="BL12" s="790"/>
      <c r="BM12" s="790"/>
      <c r="BN12" s="790"/>
      <c r="BO12" s="790"/>
      <c r="BP12" s="790"/>
      <c r="BQ12" s="790"/>
      <c r="BR12" s="790"/>
      <c r="BS12" s="790"/>
      <c r="BT12" s="790"/>
      <c r="BU12" s="790"/>
      <c r="BV12" s="790"/>
      <c r="BW12" s="790"/>
      <c r="BX12" s="790"/>
      <c r="BY12" s="790"/>
      <c r="BZ12" s="790"/>
      <c r="CA12" s="790"/>
      <c r="CB12" s="790"/>
      <c r="CC12" s="790"/>
      <c r="CD12" s="790"/>
      <c r="CE12" s="790"/>
      <c r="CF12" s="790"/>
      <c r="CG12" s="790"/>
      <c r="CH12" s="790"/>
      <c r="CI12" s="790"/>
      <c r="CJ12" s="790"/>
      <c r="CK12" s="790"/>
      <c r="CL12" s="790"/>
      <c r="CM12" s="790"/>
      <c r="CN12" s="790"/>
      <c r="CO12" s="790"/>
      <c r="CP12" s="790"/>
      <c r="CQ12" s="790"/>
      <c r="CR12" s="790"/>
      <c r="CS12" s="790"/>
      <c r="CT12" s="790"/>
      <c r="CU12" s="790"/>
      <c r="CV12" s="790"/>
      <c r="CW12" s="790"/>
      <c r="CX12" s="790"/>
      <c r="CY12" s="790"/>
      <c r="CZ12" s="790"/>
      <c r="DA12" s="790"/>
      <c r="DB12" s="790"/>
      <c r="DC12" s="790"/>
      <c r="DD12" s="790"/>
      <c r="DE12" s="790"/>
      <c r="DF12" s="790"/>
      <c r="DG12" s="790"/>
      <c r="DH12" s="790"/>
      <c r="DI12" s="790"/>
      <c r="DJ12" s="790"/>
      <c r="DK12" s="790"/>
      <c r="DL12" s="790"/>
      <c r="DM12" s="790"/>
      <c r="DN12" s="790"/>
      <c r="DO12" s="790"/>
      <c r="DP12" s="790"/>
      <c r="DQ12" s="790"/>
      <c r="DR12" s="790"/>
      <c r="DS12" s="790"/>
      <c r="DT12" s="790"/>
      <c r="DU12" s="790"/>
      <c r="DV12" s="790"/>
      <c r="DW12" s="790"/>
      <c r="DX12" s="790"/>
      <c r="DY12" s="790"/>
      <c r="DZ12" s="790"/>
      <c r="EA12" s="790"/>
      <c r="EB12" s="790"/>
      <c r="EC12" s="790"/>
      <c r="ED12" s="790"/>
      <c r="EE12" s="790"/>
      <c r="EF12" s="790"/>
      <c r="EG12" s="790"/>
      <c r="EH12" s="790"/>
      <c r="EI12" s="790"/>
      <c r="EJ12" s="790"/>
      <c r="EK12" s="790"/>
      <c r="EL12" s="790"/>
      <c r="EM12" s="790"/>
      <c r="EN12" s="790"/>
      <c r="EO12" s="790"/>
      <c r="EP12" s="790"/>
      <c r="EQ12" s="790"/>
      <c r="ER12" s="790"/>
      <c r="ES12" s="790"/>
      <c r="ET12" s="790"/>
      <c r="EU12" s="790"/>
      <c r="EV12" s="790"/>
      <c r="EW12" s="790"/>
      <c r="EX12" s="790"/>
      <c r="EY12" s="790"/>
      <c r="EZ12" s="790"/>
      <c r="FA12" s="790"/>
      <c r="FB12" s="790"/>
      <c r="FC12" s="790"/>
      <c r="FD12" s="790"/>
    </row>
    <row r="13" spans="1:160" s="991" customFormat="1" ht="23.65" customHeight="1">
      <c r="A13" s="989">
        <v>2016</v>
      </c>
      <c r="B13" s="511">
        <v>7518</v>
      </c>
      <c r="C13" s="511">
        <v>56</v>
      </c>
      <c r="D13" s="511">
        <v>13626</v>
      </c>
      <c r="E13" s="511">
        <v>7333</v>
      </c>
      <c r="F13" s="512">
        <v>11771</v>
      </c>
      <c r="G13" s="989">
        <v>2016</v>
      </c>
      <c r="H13" s="511">
        <v>185</v>
      </c>
      <c r="I13" s="511">
        <v>289</v>
      </c>
      <c r="J13" s="511">
        <v>136</v>
      </c>
      <c r="K13" s="511">
        <v>216</v>
      </c>
      <c r="L13" s="511">
        <v>49</v>
      </c>
      <c r="M13" s="511">
        <v>73</v>
      </c>
      <c r="N13" s="511">
        <v>56</v>
      </c>
      <c r="O13" s="512">
        <v>1566</v>
      </c>
      <c r="P13" s="536"/>
      <c r="Q13" s="536"/>
      <c r="R13" s="536"/>
      <c r="S13" s="990"/>
      <c r="T13" s="536"/>
      <c r="U13" s="536"/>
      <c r="V13" s="536"/>
      <c r="W13" s="536"/>
      <c r="X13" s="536"/>
      <c r="Y13" s="536"/>
      <c r="Z13" s="536"/>
      <c r="AA13" s="536"/>
      <c r="AB13" s="536"/>
      <c r="AC13" s="536"/>
      <c r="AD13" s="536"/>
      <c r="AE13" s="536"/>
      <c r="AF13" s="536"/>
      <c r="AG13" s="536"/>
      <c r="AH13" s="536"/>
      <c r="AI13" s="536"/>
      <c r="AJ13" s="536"/>
      <c r="AK13" s="536"/>
      <c r="AL13" s="536"/>
      <c r="AM13" s="536"/>
      <c r="AN13" s="536"/>
      <c r="AO13" s="536"/>
      <c r="AP13" s="536"/>
      <c r="AQ13" s="536"/>
      <c r="AR13" s="536"/>
      <c r="AS13" s="536"/>
      <c r="AT13" s="536"/>
      <c r="AU13" s="536"/>
      <c r="AV13" s="536"/>
      <c r="AW13" s="536"/>
      <c r="AX13" s="536"/>
      <c r="AY13" s="536"/>
      <c r="AZ13" s="536"/>
      <c r="BA13" s="536"/>
      <c r="BB13" s="536"/>
      <c r="BC13" s="536"/>
      <c r="BD13" s="536"/>
      <c r="BE13" s="536"/>
      <c r="BF13" s="536"/>
      <c r="BG13" s="536"/>
      <c r="BH13" s="536"/>
      <c r="BI13" s="536"/>
      <c r="BJ13" s="536"/>
      <c r="BK13" s="536"/>
      <c r="BL13" s="536"/>
      <c r="BM13" s="536"/>
      <c r="BN13" s="536"/>
      <c r="BO13" s="536"/>
      <c r="BP13" s="536"/>
      <c r="BQ13" s="536"/>
      <c r="BR13" s="536"/>
      <c r="BS13" s="536"/>
      <c r="BT13" s="536"/>
      <c r="BU13" s="536"/>
      <c r="BV13" s="536"/>
      <c r="BW13" s="536"/>
      <c r="BX13" s="536"/>
      <c r="BY13" s="536"/>
      <c r="BZ13" s="536"/>
      <c r="CA13" s="536"/>
      <c r="CB13" s="536"/>
      <c r="CC13" s="536"/>
      <c r="CD13" s="536"/>
      <c r="CE13" s="536"/>
      <c r="CF13" s="536"/>
      <c r="CG13" s="536"/>
      <c r="CH13" s="536"/>
      <c r="CI13" s="536"/>
      <c r="CJ13" s="536"/>
      <c r="CK13" s="536"/>
      <c r="CL13" s="536"/>
      <c r="CM13" s="536"/>
      <c r="CN13" s="536"/>
      <c r="CO13" s="536"/>
      <c r="CP13" s="536"/>
      <c r="CQ13" s="536"/>
      <c r="CR13" s="536"/>
      <c r="CS13" s="536"/>
      <c r="CT13" s="536"/>
      <c r="CU13" s="536"/>
      <c r="CV13" s="536"/>
      <c r="CW13" s="536"/>
      <c r="CX13" s="536"/>
      <c r="CY13" s="536"/>
      <c r="CZ13" s="536"/>
      <c r="DA13" s="536"/>
      <c r="DB13" s="536"/>
      <c r="DC13" s="536"/>
      <c r="DD13" s="536"/>
      <c r="DE13" s="536"/>
      <c r="DF13" s="536"/>
      <c r="DG13" s="536"/>
      <c r="DH13" s="536"/>
      <c r="DI13" s="536"/>
      <c r="DJ13" s="536"/>
      <c r="DK13" s="536"/>
      <c r="DL13" s="536"/>
      <c r="DM13" s="536"/>
      <c r="DN13" s="536"/>
      <c r="DO13" s="536"/>
      <c r="DP13" s="536"/>
      <c r="DQ13" s="536"/>
      <c r="DR13" s="536"/>
      <c r="DS13" s="536"/>
      <c r="DT13" s="536"/>
      <c r="DU13" s="536"/>
      <c r="DV13" s="536"/>
      <c r="DW13" s="536"/>
      <c r="DX13" s="536"/>
      <c r="DY13" s="536"/>
      <c r="DZ13" s="536"/>
      <c r="EA13" s="536"/>
      <c r="EB13" s="536"/>
      <c r="EC13" s="536"/>
      <c r="ED13" s="536"/>
      <c r="EE13" s="536"/>
      <c r="EF13" s="536"/>
      <c r="EG13" s="536"/>
      <c r="EH13" s="536"/>
      <c r="EI13" s="536"/>
      <c r="EJ13" s="536"/>
      <c r="EK13" s="536"/>
      <c r="EL13" s="536"/>
      <c r="EM13" s="536"/>
      <c r="EN13" s="536"/>
      <c r="EO13" s="536"/>
      <c r="EP13" s="536"/>
      <c r="EQ13" s="536"/>
      <c r="ER13" s="536"/>
      <c r="ES13" s="536"/>
      <c r="ET13" s="536"/>
      <c r="EU13" s="536"/>
      <c r="EV13" s="536"/>
      <c r="EW13" s="536"/>
      <c r="EX13" s="536"/>
      <c r="EY13" s="536"/>
      <c r="EZ13" s="536"/>
      <c r="FA13" s="536"/>
      <c r="FB13" s="536"/>
      <c r="FC13" s="536"/>
      <c r="FD13" s="536"/>
    </row>
    <row r="14" spans="1:160" s="991" customFormat="1" ht="23.65" customHeight="1">
      <c r="A14" s="989">
        <v>2017</v>
      </c>
      <c r="B14" s="511">
        <v>7466</v>
      </c>
      <c r="C14" s="511">
        <v>43</v>
      </c>
      <c r="D14" s="511">
        <v>13151</v>
      </c>
      <c r="E14" s="511">
        <v>7395</v>
      </c>
      <c r="F14" s="512">
        <v>11463</v>
      </c>
      <c r="G14" s="989">
        <v>2017</v>
      </c>
      <c r="H14" s="511">
        <v>71</v>
      </c>
      <c r="I14" s="511">
        <v>112</v>
      </c>
      <c r="J14" s="511">
        <v>69</v>
      </c>
      <c r="K14" s="511">
        <v>110</v>
      </c>
      <c r="L14" s="511">
        <v>2</v>
      </c>
      <c r="M14" s="511">
        <v>2</v>
      </c>
      <c r="N14" s="511">
        <v>43</v>
      </c>
      <c r="O14" s="512">
        <v>1576</v>
      </c>
      <c r="P14" s="536"/>
      <c r="Q14" s="536"/>
      <c r="R14" s="536"/>
      <c r="S14" s="536"/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36"/>
      <c r="AF14" s="536"/>
      <c r="AG14" s="536"/>
      <c r="AH14" s="536"/>
      <c r="AI14" s="536"/>
      <c r="AJ14" s="536"/>
      <c r="AK14" s="536"/>
      <c r="AL14" s="536"/>
      <c r="AM14" s="536"/>
      <c r="AN14" s="536"/>
      <c r="AO14" s="536"/>
      <c r="AP14" s="536"/>
      <c r="AQ14" s="536"/>
      <c r="AR14" s="536"/>
      <c r="AS14" s="536"/>
      <c r="AT14" s="536"/>
      <c r="AU14" s="536"/>
      <c r="AV14" s="536"/>
      <c r="AW14" s="536"/>
      <c r="AX14" s="536"/>
      <c r="AY14" s="536"/>
      <c r="AZ14" s="536"/>
      <c r="BA14" s="536"/>
      <c r="BB14" s="536"/>
      <c r="BC14" s="536"/>
      <c r="BD14" s="536"/>
      <c r="BE14" s="536"/>
      <c r="BF14" s="536"/>
      <c r="BG14" s="536"/>
      <c r="BH14" s="536"/>
      <c r="BI14" s="536"/>
      <c r="BJ14" s="536"/>
      <c r="BK14" s="536"/>
      <c r="BL14" s="536"/>
      <c r="BM14" s="536"/>
      <c r="BN14" s="536"/>
      <c r="BO14" s="536"/>
      <c r="BP14" s="536"/>
      <c r="BQ14" s="536"/>
      <c r="BR14" s="536"/>
      <c r="BS14" s="536"/>
      <c r="BT14" s="536"/>
      <c r="BU14" s="536"/>
      <c r="BV14" s="536"/>
      <c r="BW14" s="536"/>
      <c r="BX14" s="536"/>
      <c r="BY14" s="536"/>
      <c r="BZ14" s="536"/>
      <c r="CA14" s="536"/>
      <c r="CB14" s="536"/>
      <c r="CC14" s="536"/>
      <c r="CD14" s="536"/>
      <c r="CE14" s="536"/>
      <c r="CF14" s="536"/>
      <c r="CG14" s="536"/>
      <c r="CH14" s="536"/>
      <c r="CI14" s="536"/>
      <c r="CJ14" s="536"/>
      <c r="CK14" s="536"/>
      <c r="CL14" s="536"/>
      <c r="CM14" s="536"/>
      <c r="CN14" s="536"/>
      <c r="CO14" s="536"/>
      <c r="CP14" s="536"/>
      <c r="CQ14" s="536"/>
      <c r="CR14" s="536"/>
      <c r="CS14" s="536"/>
      <c r="CT14" s="536"/>
      <c r="CU14" s="536"/>
      <c r="CV14" s="536"/>
      <c r="CW14" s="536"/>
      <c r="CX14" s="536"/>
      <c r="CY14" s="536"/>
      <c r="CZ14" s="536"/>
      <c r="DA14" s="536"/>
      <c r="DB14" s="536"/>
      <c r="DC14" s="536"/>
      <c r="DD14" s="536"/>
      <c r="DE14" s="536"/>
      <c r="DF14" s="536"/>
      <c r="DG14" s="536"/>
      <c r="DH14" s="536"/>
      <c r="DI14" s="536"/>
      <c r="DJ14" s="536"/>
      <c r="DK14" s="536"/>
      <c r="DL14" s="536"/>
      <c r="DM14" s="536"/>
      <c r="DN14" s="536"/>
      <c r="DO14" s="536"/>
      <c r="DP14" s="536"/>
      <c r="DQ14" s="536"/>
      <c r="DR14" s="536"/>
      <c r="DS14" s="536"/>
      <c r="DT14" s="536"/>
      <c r="DU14" s="536"/>
      <c r="DV14" s="536"/>
      <c r="DW14" s="536"/>
      <c r="DX14" s="536"/>
      <c r="DY14" s="536"/>
      <c r="DZ14" s="536"/>
      <c r="EA14" s="536"/>
      <c r="EB14" s="536"/>
      <c r="EC14" s="536"/>
      <c r="ED14" s="536"/>
      <c r="EE14" s="536"/>
      <c r="EF14" s="536"/>
      <c r="EG14" s="536"/>
      <c r="EH14" s="536"/>
      <c r="EI14" s="536"/>
      <c r="EJ14" s="536"/>
      <c r="EK14" s="536"/>
      <c r="EL14" s="536"/>
      <c r="EM14" s="536"/>
      <c r="EN14" s="536"/>
      <c r="EO14" s="536"/>
      <c r="EP14" s="536"/>
      <c r="EQ14" s="536"/>
      <c r="ER14" s="536"/>
      <c r="ES14" s="536"/>
      <c r="ET14" s="536"/>
      <c r="EU14" s="536"/>
      <c r="EV14" s="536"/>
      <c r="EW14" s="536"/>
      <c r="EX14" s="536"/>
      <c r="EY14" s="536"/>
      <c r="EZ14" s="536"/>
      <c r="FA14" s="536"/>
      <c r="FB14" s="536"/>
      <c r="FC14" s="536"/>
      <c r="FD14" s="536"/>
    </row>
    <row r="15" spans="1:160" s="991" customFormat="1" ht="23.65" customHeight="1">
      <c r="A15" s="989">
        <v>2018</v>
      </c>
      <c r="B15" s="511">
        <v>8333</v>
      </c>
      <c r="C15" s="511">
        <v>46</v>
      </c>
      <c r="D15" s="511">
        <v>14122</v>
      </c>
      <c r="E15" s="511">
        <v>8248</v>
      </c>
      <c r="F15" s="512">
        <v>12498</v>
      </c>
      <c r="G15" s="989">
        <v>2018</v>
      </c>
      <c r="H15" s="511">
        <v>85</v>
      </c>
      <c r="I15" s="511">
        <v>129</v>
      </c>
      <c r="J15" s="511">
        <v>84</v>
      </c>
      <c r="K15" s="511">
        <v>128</v>
      </c>
      <c r="L15" s="511">
        <v>1</v>
      </c>
      <c r="M15" s="511">
        <v>1</v>
      </c>
      <c r="N15" s="511">
        <v>46</v>
      </c>
      <c r="O15" s="512">
        <v>1495</v>
      </c>
      <c r="P15" s="536"/>
      <c r="Q15" s="536"/>
      <c r="R15" s="536"/>
      <c r="S15" s="990"/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6"/>
      <c r="AQ15" s="536"/>
      <c r="AR15" s="536"/>
      <c r="AS15" s="536"/>
      <c r="AT15" s="536"/>
      <c r="AU15" s="536"/>
      <c r="AV15" s="536"/>
      <c r="AW15" s="536"/>
      <c r="AX15" s="536"/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536"/>
      <c r="BL15" s="536"/>
      <c r="BM15" s="536"/>
      <c r="BN15" s="536"/>
      <c r="BO15" s="536"/>
      <c r="BP15" s="536"/>
      <c r="BQ15" s="536"/>
      <c r="BR15" s="536"/>
      <c r="BS15" s="536"/>
      <c r="BT15" s="536"/>
      <c r="BU15" s="536"/>
      <c r="BV15" s="536"/>
      <c r="BW15" s="536"/>
      <c r="BX15" s="536"/>
      <c r="BY15" s="536"/>
      <c r="BZ15" s="536"/>
      <c r="CA15" s="536"/>
      <c r="CB15" s="536"/>
      <c r="CC15" s="536"/>
      <c r="CD15" s="536"/>
      <c r="CE15" s="536"/>
      <c r="CF15" s="536"/>
      <c r="CG15" s="536"/>
      <c r="CH15" s="536"/>
      <c r="CI15" s="536"/>
      <c r="CJ15" s="536"/>
      <c r="CK15" s="536"/>
      <c r="CL15" s="536"/>
      <c r="CM15" s="536"/>
      <c r="CN15" s="536"/>
      <c r="CO15" s="536"/>
      <c r="CP15" s="536"/>
      <c r="CQ15" s="536"/>
      <c r="CR15" s="536"/>
      <c r="CS15" s="536"/>
      <c r="CT15" s="536"/>
      <c r="CU15" s="536"/>
      <c r="CV15" s="536"/>
      <c r="CW15" s="536"/>
      <c r="CX15" s="536"/>
      <c r="CY15" s="536"/>
      <c r="CZ15" s="536"/>
      <c r="DA15" s="536"/>
      <c r="DB15" s="536"/>
      <c r="DC15" s="536"/>
      <c r="DD15" s="536"/>
      <c r="DE15" s="536"/>
      <c r="DF15" s="536"/>
      <c r="DG15" s="536"/>
      <c r="DH15" s="536"/>
      <c r="DI15" s="536"/>
      <c r="DJ15" s="536"/>
      <c r="DK15" s="536"/>
      <c r="DL15" s="536"/>
      <c r="DM15" s="536"/>
      <c r="DN15" s="536"/>
      <c r="DO15" s="536"/>
      <c r="DP15" s="536"/>
      <c r="DQ15" s="536"/>
      <c r="DR15" s="536"/>
      <c r="DS15" s="536"/>
      <c r="DT15" s="536"/>
      <c r="DU15" s="536"/>
      <c r="DV15" s="536"/>
      <c r="DW15" s="536"/>
      <c r="DX15" s="536"/>
      <c r="DY15" s="536"/>
      <c r="DZ15" s="536"/>
      <c r="EA15" s="536"/>
      <c r="EB15" s="536"/>
      <c r="EC15" s="536"/>
      <c r="ED15" s="536"/>
      <c r="EE15" s="536"/>
      <c r="EF15" s="536"/>
      <c r="EG15" s="536"/>
      <c r="EH15" s="536"/>
      <c r="EI15" s="536"/>
      <c r="EJ15" s="536"/>
      <c r="EK15" s="536"/>
      <c r="EL15" s="536"/>
      <c r="EM15" s="536"/>
      <c r="EN15" s="536"/>
      <c r="EO15" s="536"/>
      <c r="EP15" s="536"/>
      <c r="EQ15" s="536"/>
      <c r="ER15" s="536"/>
      <c r="ES15" s="536"/>
      <c r="ET15" s="536"/>
      <c r="EU15" s="536"/>
      <c r="EV15" s="536"/>
      <c r="EW15" s="536"/>
      <c r="EX15" s="536"/>
      <c r="EY15" s="536"/>
      <c r="EZ15" s="536"/>
      <c r="FA15" s="536"/>
      <c r="FB15" s="536"/>
      <c r="FC15" s="536"/>
      <c r="FD15" s="536"/>
    </row>
    <row r="16" spans="1:160" s="996" customFormat="1" ht="23.65" customHeight="1">
      <c r="A16" s="992">
        <v>2019</v>
      </c>
      <c r="B16" s="993">
        <v>8872</v>
      </c>
      <c r="C16" s="993">
        <v>49</v>
      </c>
      <c r="D16" s="993">
        <v>14593</v>
      </c>
      <c r="E16" s="993">
        <v>8797</v>
      </c>
      <c r="F16" s="993">
        <v>13024</v>
      </c>
      <c r="G16" s="994">
        <v>2019</v>
      </c>
      <c r="H16" s="993">
        <v>75</v>
      </c>
      <c r="I16" s="993">
        <v>107</v>
      </c>
      <c r="J16" s="993">
        <v>74</v>
      </c>
      <c r="K16" s="993">
        <v>106</v>
      </c>
      <c r="L16" s="993">
        <v>1</v>
      </c>
      <c r="M16" s="993">
        <v>1</v>
      </c>
      <c r="N16" s="993">
        <v>49</v>
      </c>
      <c r="O16" s="993">
        <v>1462</v>
      </c>
      <c r="P16" s="784"/>
      <c r="Q16" s="784"/>
      <c r="R16" s="784"/>
      <c r="S16" s="995"/>
      <c r="T16" s="784"/>
      <c r="U16" s="784"/>
      <c r="V16" s="784"/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784"/>
      <c r="AM16" s="784"/>
      <c r="AN16" s="784"/>
      <c r="AO16" s="784"/>
      <c r="AP16" s="784"/>
      <c r="AQ16" s="784"/>
      <c r="AR16" s="784"/>
      <c r="AS16" s="784"/>
      <c r="AT16" s="784"/>
      <c r="AU16" s="784"/>
      <c r="AV16" s="784"/>
      <c r="AW16" s="784"/>
      <c r="AX16" s="784"/>
      <c r="AY16" s="784"/>
      <c r="AZ16" s="784"/>
      <c r="BA16" s="784"/>
      <c r="BB16" s="784"/>
      <c r="BC16" s="784"/>
      <c r="BD16" s="784"/>
      <c r="BE16" s="784"/>
      <c r="BF16" s="784"/>
      <c r="BG16" s="784"/>
      <c r="BH16" s="784"/>
      <c r="BI16" s="784"/>
      <c r="BJ16" s="784"/>
      <c r="BK16" s="784"/>
      <c r="BL16" s="784"/>
      <c r="BM16" s="784"/>
      <c r="BN16" s="784"/>
      <c r="BO16" s="784"/>
      <c r="BP16" s="784"/>
      <c r="BQ16" s="784"/>
      <c r="BR16" s="784"/>
      <c r="BS16" s="784"/>
      <c r="BT16" s="784"/>
      <c r="BU16" s="784"/>
      <c r="BV16" s="784"/>
      <c r="BW16" s="784"/>
      <c r="BX16" s="784"/>
      <c r="BY16" s="784"/>
      <c r="BZ16" s="784"/>
      <c r="CA16" s="784"/>
      <c r="CB16" s="784"/>
      <c r="CC16" s="784"/>
      <c r="CD16" s="784"/>
      <c r="CE16" s="784"/>
      <c r="CF16" s="784"/>
      <c r="CG16" s="784"/>
      <c r="CH16" s="784"/>
      <c r="CI16" s="784"/>
      <c r="CJ16" s="784"/>
      <c r="CK16" s="784"/>
      <c r="CL16" s="784"/>
      <c r="CM16" s="784"/>
      <c r="CN16" s="784"/>
      <c r="CO16" s="784"/>
      <c r="CP16" s="784"/>
      <c r="CQ16" s="784"/>
      <c r="CR16" s="784"/>
      <c r="CS16" s="784"/>
      <c r="CT16" s="784"/>
      <c r="CU16" s="784"/>
      <c r="CV16" s="784"/>
      <c r="CW16" s="784"/>
      <c r="CX16" s="784"/>
      <c r="CY16" s="784"/>
      <c r="CZ16" s="784"/>
      <c r="DA16" s="784"/>
      <c r="DB16" s="784"/>
      <c r="DC16" s="784"/>
      <c r="DD16" s="784"/>
      <c r="DE16" s="784"/>
      <c r="DF16" s="784"/>
      <c r="DG16" s="784"/>
      <c r="DH16" s="784"/>
      <c r="DI16" s="784"/>
      <c r="DJ16" s="784"/>
      <c r="DK16" s="784"/>
      <c r="DL16" s="784"/>
      <c r="DM16" s="784"/>
      <c r="DN16" s="784"/>
      <c r="DO16" s="784"/>
      <c r="DP16" s="784"/>
      <c r="DQ16" s="784"/>
      <c r="DR16" s="784"/>
      <c r="DS16" s="784"/>
      <c r="DT16" s="784"/>
      <c r="DU16" s="784"/>
      <c r="DV16" s="784"/>
      <c r="DW16" s="784"/>
      <c r="DX16" s="784"/>
      <c r="DY16" s="784"/>
      <c r="DZ16" s="784"/>
      <c r="EA16" s="784"/>
      <c r="EB16" s="784"/>
      <c r="EC16" s="784"/>
      <c r="ED16" s="784"/>
      <c r="EE16" s="784"/>
      <c r="EF16" s="784"/>
      <c r="EG16" s="784"/>
      <c r="EH16" s="784"/>
      <c r="EI16" s="784"/>
      <c r="EJ16" s="784"/>
      <c r="EK16" s="784"/>
      <c r="EL16" s="784"/>
      <c r="EM16" s="784"/>
      <c r="EN16" s="784"/>
      <c r="EO16" s="784"/>
      <c r="EP16" s="784"/>
      <c r="EQ16" s="784"/>
      <c r="ER16" s="784"/>
      <c r="ES16" s="784"/>
      <c r="ET16" s="784"/>
      <c r="EU16" s="784"/>
      <c r="EV16" s="784"/>
      <c r="EW16" s="784"/>
      <c r="EX16" s="784"/>
      <c r="EY16" s="784"/>
      <c r="EZ16" s="784"/>
      <c r="FA16" s="784"/>
      <c r="FB16" s="784"/>
      <c r="FC16" s="784"/>
      <c r="FD16" s="784"/>
    </row>
    <row r="17" spans="1:160" s="991" customFormat="1" ht="19.149999999999999" customHeight="1">
      <c r="A17" s="2146" t="s">
        <v>1226</v>
      </c>
      <c r="B17" s="179">
        <v>32</v>
      </c>
      <c r="C17" s="179">
        <v>0</v>
      </c>
      <c r="D17" s="179">
        <v>1308</v>
      </c>
      <c r="E17" s="179">
        <v>32</v>
      </c>
      <c r="F17" s="179">
        <v>30</v>
      </c>
      <c r="G17" s="2147" t="s">
        <v>1226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1278</v>
      </c>
      <c r="P17" s="536"/>
      <c r="Q17" s="536"/>
      <c r="R17" s="536"/>
      <c r="S17" s="536"/>
      <c r="T17" s="536"/>
      <c r="U17" s="536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6"/>
      <c r="AO17" s="536"/>
      <c r="AP17" s="536"/>
      <c r="AQ17" s="536"/>
      <c r="AR17" s="536"/>
      <c r="AS17" s="536"/>
      <c r="AT17" s="536"/>
      <c r="AU17" s="536"/>
      <c r="AV17" s="536"/>
      <c r="AW17" s="536"/>
      <c r="AX17" s="536"/>
      <c r="AY17" s="536"/>
      <c r="AZ17" s="536"/>
      <c r="BA17" s="536"/>
      <c r="BB17" s="536"/>
      <c r="BC17" s="536"/>
      <c r="BD17" s="536"/>
      <c r="BE17" s="536"/>
      <c r="BF17" s="536"/>
      <c r="BG17" s="536"/>
      <c r="BH17" s="536"/>
      <c r="BI17" s="536"/>
      <c r="BJ17" s="536"/>
      <c r="BK17" s="536"/>
      <c r="BL17" s="536"/>
      <c r="BM17" s="536"/>
      <c r="BN17" s="536"/>
      <c r="BO17" s="536"/>
      <c r="BP17" s="536"/>
      <c r="BQ17" s="536"/>
      <c r="BR17" s="536"/>
      <c r="BS17" s="536"/>
      <c r="BT17" s="536"/>
      <c r="BU17" s="536"/>
      <c r="BV17" s="536"/>
      <c r="BW17" s="536"/>
      <c r="BX17" s="536"/>
      <c r="BY17" s="536"/>
      <c r="BZ17" s="536"/>
      <c r="CA17" s="536"/>
      <c r="CB17" s="536"/>
      <c r="CC17" s="536"/>
      <c r="CD17" s="536"/>
      <c r="CE17" s="536"/>
      <c r="CF17" s="536"/>
      <c r="CG17" s="536"/>
      <c r="CH17" s="536"/>
      <c r="CI17" s="536"/>
      <c r="CJ17" s="536"/>
      <c r="CK17" s="536"/>
      <c r="CL17" s="536"/>
      <c r="CM17" s="536"/>
      <c r="CN17" s="536"/>
      <c r="CO17" s="536"/>
      <c r="CP17" s="536"/>
      <c r="CQ17" s="536"/>
      <c r="CR17" s="536"/>
      <c r="CS17" s="536"/>
      <c r="CT17" s="536"/>
      <c r="CU17" s="536"/>
      <c r="CV17" s="536"/>
      <c r="CW17" s="536"/>
      <c r="CX17" s="536"/>
      <c r="CY17" s="536"/>
      <c r="CZ17" s="536"/>
      <c r="DA17" s="536"/>
      <c r="DB17" s="536"/>
      <c r="DC17" s="536"/>
      <c r="DD17" s="536"/>
      <c r="DE17" s="536"/>
      <c r="DF17" s="536"/>
      <c r="DG17" s="536"/>
      <c r="DH17" s="536"/>
      <c r="DI17" s="536"/>
      <c r="DJ17" s="536"/>
      <c r="DK17" s="536"/>
      <c r="DL17" s="536"/>
      <c r="DM17" s="536"/>
      <c r="DN17" s="536"/>
      <c r="DO17" s="536"/>
      <c r="DP17" s="536"/>
      <c r="DQ17" s="536"/>
      <c r="DR17" s="536"/>
      <c r="DS17" s="536"/>
      <c r="DT17" s="536"/>
      <c r="DU17" s="536"/>
      <c r="DV17" s="536"/>
      <c r="DW17" s="536"/>
      <c r="DX17" s="536"/>
      <c r="DY17" s="536"/>
      <c r="DZ17" s="536"/>
      <c r="EA17" s="536"/>
      <c r="EB17" s="536"/>
      <c r="EC17" s="536"/>
      <c r="ED17" s="536"/>
      <c r="EE17" s="536"/>
      <c r="EF17" s="536"/>
      <c r="EG17" s="536"/>
      <c r="EH17" s="536"/>
      <c r="EI17" s="536"/>
      <c r="EJ17" s="536"/>
      <c r="EK17" s="536"/>
      <c r="EL17" s="536"/>
      <c r="EM17" s="536"/>
      <c r="EN17" s="536"/>
      <c r="EO17" s="536"/>
      <c r="EP17" s="536"/>
      <c r="EQ17" s="536"/>
      <c r="ER17" s="536"/>
      <c r="ES17" s="536"/>
      <c r="ET17" s="536"/>
      <c r="EU17" s="536"/>
      <c r="EV17" s="536"/>
      <c r="EW17" s="536"/>
      <c r="EX17" s="536"/>
      <c r="EY17" s="536"/>
      <c r="EZ17" s="536"/>
      <c r="FA17" s="536"/>
      <c r="FB17" s="536"/>
      <c r="FC17" s="536"/>
      <c r="FD17" s="536"/>
    </row>
    <row r="18" spans="1:160" s="2150" customFormat="1" ht="19.149999999999999" customHeight="1">
      <c r="A18" s="2148" t="s">
        <v>52</v>
      </c>
      <c r="B18" s="179">
        <v>633</v>
      </c>
      <c r="C18" s="179">
        <v>0</v>
      </c>
      <c r="D18" s="179">
        <v>913</v>
      </c>
      <c r="E18" s="987">
        <v>625</v>
      </c>
      <c r="F18" s="987">
        <v>895</v>
      </c>
      <c r="G18" s="2149" t="s">
        <v>52</v>
      </c>
      <c r="H18" s="179">
        <v>8</v>
      </c>
      <c r="I18" s="179">
        <v>14</v>
      </c>
      <c r="J18" s="179">
        <v>8</v>
      </c>
      <c r="K18" s="179">
        <v>14</v>
      </c>
      <c r="L18" s="179">
        <v>0</v>
      </c>
      <c r="M18" s="179">
        <v>0</v>
      </c>
      <c r="N18" s="179">
        <v>0</v>
      </c>
      <c r="O18" s="179">
        <v>4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</row>
    <row r="19" spans="1:160" s="2150" customFormat="1" ht="19.149999999999999" customHeight="1">
      <c r="A19" s="2148" t="s">
        <v>53</v>
      </c>
      <c r="B19" s="179">
        <v>300</v>
      </c>
      <c r="C19" s="179">
        <v>0</v>
      </c>
      <c r="D19" s="179">
        <v>482</v>
      </c>
      <c r="E19" s="987">
        <v>298</v>
      </c>
      <c r="F19" s="987">
        <v>447</v>
      </c>
      <c r="G19" s="2149" t="s">
        <v>53</v>
      </c>
      <c r="H19" s="179">
        <v>2</v>
      </c>
      <c r="I19" s="179">
        <v>2</v>
      </c>
      <c r="J19" s="179">
        <v>2</v>
      </c>
      <c r="K19" s="179">
        <v>2</v>
      </c>
      <c r="L19" s="179">
        <v>0</v>
      </c>
      <c r="M19" s="179">
        <v>0</v>
      </c>
      <c r="N19" s="179">
        <v>0</v>
      </c>
      <c r="O19" s="179">
        <v>33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</row>
    <row r="20" spans="1:160" s="2150" customFormat="1" ht="19.149999999999999" customHeight="1">
      <c r="A20" s="2148" t="s">
        <v>1227</v>
      </c>
      <c r="B20" s="179">
        <v>406</v>
      </c>
      <c r="C20" s="179">
        <v>0</v>
      </c>
      <c r="D20" s="179">
        <v>577</v>
      </c>
      <c r="E20" s="987">
        <v>404</v>
      </c>
      <c r="F20" s="987">
        <v>573</v>
      </c>
      <c r="G20" s="2149" t="s">
        <v>1228</v>
      </c>
      <c r="H20" s="179">
        <v>2</v>
      </c>
      <c r="I20" s="179">
        <v>2</v>
      </c>
      <c r="J20" s="179">
        <v>2</v>
      </c>
      <c r="K20" s="179">
        <v>2</v>
      </c>
      <c r="L20" s="179">
        <v>0</v>
      </c>
      <c r="M20" s="179">
        <v>0</v>
      </c>
      <c r="N20" s="179">
        <v>0</v>
      </c>
      <c r="O20" s="179">
        <v>2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</row>
    <row r="21" spans="1:160" s="15" customFormat="1" ht="19.149999999999999" customHeight="1">
      <c r="A21" s="2148" t="s">
        <v>1229</v>
      </c>
      <c r="B21" s="179">
        <v>268</v>
      </c>
      <c r="C21" s="179">
        <v>0</v>
      </c>
      <c r="D21" s="179">
        <v>416</v>
      </c>
      <c r="E21" s="987">
        <v>263</v>
      </c>
      <c r="F21" s="987">
        <v>402</v>
      </c>
      <c r="G21" s="2149" t="s">
        <v>158</v>
      </c>
      <c r="H21" s="179">
        <v>5</v>
      </c>
      <c r="I21" s="179">
        <v>6</v>
      </c>
      <c r="J21" s="179">
        <v>5</v>
      </c>
      <c r="K21" s="179">
        <v>6</v>
      </c>
      <c r="L21" s="179">
        <v>0</v>
      </c>
      <c r="M21" s="179">
        <v>0</v>
      </c>
      <c r="N21" s="179">
        <v>0</v>
      </c>
      <c r="O21" s="179">
        <v>8</v>
      </c>
    </row>
    <row r="22" spans="1:160" s="15" customFormat="1" ht="19.149999999999999" customHeight="1">
      <c r="A22" s="2148" t="s">
        <v>56</v>
      </c>
      <c r="B22" s="179">
        <v>113</v>
      </c>
      <c r="C22" s="179">
        <v>0</v>
      </c>
      <c r="D22" s="179">
        <v>176</v>
      </c>
      <c r="E22" s="987">
        <v>113</v>
      </c>
      <c r="F22" s="987">
        <v>169</v>
      </c>
      <c r="G22" s="2149" t="s">
        <v>56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7</v>
      </c>
    </row>
    <row r="23" spans="1:160" s="15" customFormat="1" ht="19.149999999999999" customHeight="1">
      <c r="A23" s="2148" t="s">
        <v>57</v>
      </c>
      <c r="B23" s="179">
        <v>502</v>
      </c>
      <c r="C23" s="179">
        <v>0</v>
      </c>
      <c r="D23" s="179">
        <v>851</v>
      </c>
      <c r="E23" s="987">
        <v>499</v>
      </c>
      <c r="F23" s="987">
        <v>844</v>
      </c>
      <c r="G23" s="2149" t="s">
        <v>57</v>
      </c>
      <c r="H23" s="179">
        <v>3</v>
      </c>
      <c r="I23" s="179">
        <v>4</v>
      </c>
      <c r="J23" s="179">
        <v>3</v>
      </c>
      <c r="K23" s="179">
        <v>4</v>
      </c>
      <c r="L23" s="179">
        <v>0</v>
      </c>
      <c r="M23" s="179">
        <v>0</v>
      </c>
      <c r="N23" s="179">
        <v>0</v>
      </c>
      <c r="O23" s="179">
        <v>3</v>
      </c>
    </row>
    <row r="24" spans="1:160" s="15" customFormat="1" ht="19.149999999999999" customHeight="1">
      <c r="A24" s="2148" t="s">
        <v>58</v>
      </c>
      <c r="B24" s="179">
        <v>231</v>
      </c>
      <c r="C24" s="179">
        <v>0</v>
      </c>
      <c r="D24" s="179">
        <v>315</v>
      </c>
      <c r="E24" s="987">
        <v>226</v>
      </c>
      <c r="F24" s="987">
        <v>305</v>
      </c>
      <c r="G24" s="2149" t="s">
        <v>58</v>
      </c>
      <c r="H24" s="179">
        <v>5</v>
      </c>
      <c r="I24" s="179">
        <v>8</v>
      </c>
      <c r="J24" s="179">
        <v>5</v>
      </c>
      <c r="K24" s="179">
        <v>8</v>
      </c>
      <c r="L24" s="179">
        <v>0</v>
      </c>
      <c r="M24" s="179">
        <v>0</v>
      </c>
      <c r="N24" s="179">
        <v>0</v>
      </c>
      <c r="O24" s="179">
        <v>2</v>
      </c>
    </row>
    <row r="25" spans="1:160" s="15" customFormat="1" ht="19.149999999999999" customHeight="1">
      <c r="A25" s="2148" t="s">
        <v>1230</v>
      </c>
      <c r="B25" s="179">
        <v>645</v>
      </c>
      <c r="C25" s="179">
        <v>0</v>
      </c>
      <c r="D25" s="179">
        <v>851</v>
      </c>
      <c r="E25" s="987">
        <v>644</v>
      </c>
      <c r="F25" s="987">
        <v>834</v>
      </c>
      <c r="G25" s="2149" t="s">
        <v>161</v>
      </c>
      <c r="H25" s="179">
        <v>1</v>
      </c>
      <c r="I25" s="179">
        <v>1</v>
      </c>
      <c r="J25" s="179">
        <v>1</v>
      </c>
      <c r="K25" s="179">
        <v>1</v>
      </c>
      <c r="L25" s="179">
        <v>0</v>
      </c>
      <c r="M25" s="179">
        <v>0</v>
      </c>
      <c r="N25" s="179">
        <v>0</v>
      </c>
      <c r="O25" s="179">
        <v>16</v>
      </c>
    </row>
    <row r="26" spans="1:160" s="15" customFormat="1" ht="19.149999999999999" customHeight="1">
      <c r="A26" s="2148" t="s">
        <v>60</v>
      </c>
      <c r="B26" s="179">
        <v>309</v>
      </c>
      <c r="C26" s="179">
        <v>0</v>
      </c>
      <c r="D26" s="179">
        <v>451</v>
      </c>
      <c r="E26" s="987">
        <v>305</v>
      </c>
      <c r="F26" s="987">
        <v>444</v>
      </c>
      <c r="G26" s="2149" t="s">
        <v>60</v>
      </c>
      <c r="H26" s="179">
        <v>4</v>
      </c>
      <c r="I26" s="179">
        <v>7</v>
      </c>
      <c r="J26" s="179">
        <v>4</v>
      </c>
      <c r="K26" s="179">
        <v>7</v>
      </c>
      <c r="L26" s="179">
        <v>0</v>
      </c>
      <c r="M26" s="179">
        <v>0</v>
      </c>
      <c r="N26" s="179">
        <v>0</v>
      </c>
      <c r="O26" s="179">
        <v>0</v>
      </c>
    </row>
    <row r="27" spans="1:160" s="15" customFormat="1" ht="19.149999999999999" customHeight="1">
      <c r="A27" s="2148" t="s">
        <v>61</v>
      </c>
      <c r="B27" s="179">
        <v>168</v>
      </c>
      <c r="C27" s="179">
        <v>0</v>
      </c>
      <c r="D27" s="179">
        <v>288</v>
      </c>
      <c r="E27" s="987">
        <v>167</v>
      </c>
      <c r="F27" s="987">
        <v>273</v>
      </c>
      <c r="G27" s="2149" t="s">
        <v>61</v>
      </c>
      <c r="H27" s="179">
        <v>1</v>
      </c>
      <c r="I27" s="179">
        <v>2</v>
      </c>
      <c r="J27" s="179">
        <v>1</v>
      </c>
      <c r="K27" s="179">
        <v>2</v>
      </c>
      <c r="L27" s="179">
        <v>0</v>
      </c>
      <c r="M27" s="179">
        <v>0</v>
      </c>
      <c r="N27" s="179">
        <v>0</v>
      </c>
      <c r="O27" s="179">
        <v>13</v>
      </c>
    </row>
    <row r="28" spans="1:160" s="15" customFormat="1" ht="19.149999999999999" customHeight="1">
      <c r="A28" s="2148" t="s">
        <v>62</v>
      </c>
      <c r="B28" s="179">
        <v>208</v>
      </c>
      <c r="C28" s="179">
        <v>0</v>
      </c>
      <c r="D28" s="179">
        <v>249</v>
      </c>
      <c r="E28" s="987">
        <v>202</v>
      </c>
      <c r="F28" s="987">
        <v>238</v>
      </c>
      <c r="G28" s="2149" t="s">
        <v>62</v>
      </c>
      <c r="H28" s="179">
        <v>6</v>
      </c>
      <c r="I28" s="179">
        <v>7</v>
      </c>
      <c r="J28" s="179">
        <v>6</v>
      </c>
      <c r="K28" s="179">
        <v>7</v>
      </c>
      <c r="L28" s="179">
        <v>0</v>
      </c>
      <c r="M28" s="179">
        <v>0</v>
      </c>
      <c r="N28" s="179">
        <v>0</v>
      </c>
      <c r="O28" s="179">
        <v>4</v>
      </c>
    </row>
    <row r="29" spans="1:160" s="15" customFormat="1" ht="19.149999999999999" customHeight="1">
      <c r="A29" s="2148" t="s">
        <v>63</v>
      </c>
      <c r="B29" s="179">
        <v>421</v>
      </c>
      <c r="C29" s="179">
        <v>0</v>
      </c>
      <c r="D29" s="179">
        <v>534</v>
      </c>
      <c r="E29" s="987">
        <v>416</v>
      </c>
      <c r="F29" s="987">
        <v>505</v>
      </c>
      <c r="G29" s="2149" t="s">
        <v>63</v>
      </c>
      <c r="H29" s="179">
        <v>5</v>
      </c>
      <c r="I29" s="179">
        <v>10</v>
      </c>
      <c r="J29" s="179">
        <v>5</v>
      </c>
      <c r="K29" s="179">
        <v>10</v>
      </c>
      <c r="L29" s="179">
        <v>0</v>
      </c>
      <c r="M29" s="179">
        <v>0</v>
      </c>
      <c r="N29" s="179">
        <v>0</v>
      </c>
      <c r="O29" s="179">
        <v>19</v>
      </c>
    </row>
    <row r="30" spans="1:160" s="15" customFormat="1" ht="19.149999999999999" customHeight="1">
      <c r="A30" s="2148" t="s">
        <v>64</v>
      </c>
      <c r="B30" s="179">
        <v>337</v>
      </c>
      <c r="C30" s="179">
        <v>0</v>
      </c>
      <c r="D30" s="179">
        <v>465</v>
      </c>
      <c r="E30" s="987">
        <v>331</v>
      </c>
      <c r="F30" s="987">
        <v>452</v>
      </c>
      <c r="G30" s="2149" t="s">
        <v>64</v>
      </c>
      <c r="H30" s="179">
        <v>6</v>
      </c>
      <c r="I30" s="179">
        <v>7</v>
      </c>
      <c r="J30" s="179">
        <v>6</v>
      </c>
      <c r="K30" s="179">
        <v>7</v>
      </c>
      <c r="L30" s="179">
        <v>0</v>
      </c>
      <c r="M30" s="179">
        <v>0</v>
      </c>
      <c r="N30" s="179">
        <v>0</v>
      </c>
      <c r="O30" s="179">
        <v>6</v>
      </c>
    </row>
    <row r="31" spans="1:160" s="15" customFormat="1" ht="19.149999999999999" customHeight="1">
      <c r="A31" s="2148" t="s">
        <v>65</v>
      </c>
      <c r="B31" s="179">
        <v>307</v>
      </c>
      <c r="C31" s="179">
        <v>0</v>
      </c>
      <c r="D31" s="179">
        <v>514</v>
      </c>
      <c r="E31" s="987">
        <v>306</v>
      </c>
      <c r="F31" s="987">
        <v>513</v>
      </c>
      <c r="G31" s="2149" t="s">
        <v>65</v>
      </c>
      <c r="H31" s="179">
        <v>1</v>
      </c>
      <c r="I31" s="179">
        <v>1</v>
      </c>
      <c r="J31" s="179">
        <v>1</v>
      </c>
      <c r="K31" s="179">
        <v>1</v>
      </c>
      <c r="L31" s="179">
        <v>0</v>
      </c>
      <c r="M31" s="179">
        <v>0</v>
      </c>
      <c r="N31" s="179">
        <v>0</v>
      </c>
      <c r="O31" s="179">
        <v>0</v>
      </c>
    </row>
    <row r="32" spans="1:160" s="15" customFormat="1" ht="19.149999999999999" customHeight="1">
      <c r="A32" s="2148" t="s">
        <v>66</v>
      </c>
      <c r="B32" s="179">
        <v>842</v>
      </c>
      <c r="C32" s="179">
        <v>0</v>
      </c>
      <c r="D32" s="179">
        <v>1520</v>
      </c>
      <c r="E32" s="987">
        <v>838</v>
      </c>
      <c r="F32" s="987">
        <v>1493</v>
      </c>
      <c r="G32" s="2151" t="s">
        <v>66</v>
      </c>
      <c r="H32" s="179">
        <v>4</v>
      </c>
      <c r="I32" s="179">
        <v>6</v>
      </c>
      <c r="J32" s="179">
        <v>4</v>
      </c>
      <c r="K32" s="179">
        <v>6</v>
      </c>
      <c r="L32" s="179">
        <v>0</v>
      </c>
      <c r="M32" s="179">
        <v>0</v>
      </c>
      <c r="N32" s="179">
        <v>0</v>
      </c>
      <c r="O32" s="179">
        <v>21</v>
      </c>
      <c r="S32" s="443"/>
    </row>
    <row r="33" spans="1:19" s="15" customFormat="1" ht="19.149999999999999" customHeight="1">
      <c r="A33" s="2148" t="s">
        <v>67</v>
      </c>
      <c r="B33" s="179">
        <v>140</v>
      </c>
      <c r="C33" s="179">
        <v>0</v>
      </c>
      <c r="D33" s="179">
        <v>240</v>
      </c>
      <c r="E33" s="987">
        <v>139</v>
      </c>
      <c r="F33" s="987">
        <v>227</v>
      </c>
      <c r="G33" s="2149" t="s">
        <v>67</v>
      </c>
      <c r="H33" s="179">
        <v>1</v>
      </c>
      <c r="I33" s="179">
        <v>1</v>
      </c>
      <c r="J33" s="179">
        <v>1</v>
      </c>
      <c r="K33" s="179">
        <v>1</v>
      </c>
      <c r="L33" s="179">
        <v>0</v>
      </c>
      <c r="M33" s="179">
        <v>0</v>
      </c>
      <c r="N33" s="179">
        <v>0</v>
      </c>
      <c r="O33" s="179">
        <v>12</v>
      </c>
    </row>
    <row r="34" spans="1:19" s="15" customFormat="1" ht="19.149999999999999" customHeight="1">
      <c r="A34" s="2148" t="s">
        <v>68</v>
      </c>
      <c r="B34" s="179">
        <v>1524</v>
      </c>
      <c r="C34" s="179">
        <v>0</v>
      </c>
      <c r="D34" s="179">
        <v>1933</v>
      </c>
      <c r="E34" s="987">
        <v>1512</v>
      </c>
      <c r="F34" s="987">
        <v>1902</v>
      </c>
      <c r="G34" s="2149" t="s">
        <v>68</v>
      </c>
      <c r="H34" s="179">
        <v>12</v>
      </c>
      <c r="I34" s="179">
        <v>14</v>
      </c>
      <c r="J34" s="179">
        <v>11</v>
      </c>
      <c r="K34" s="179">
        <v>13</v>
      </c>
      <c r="L34" s="179">
        <v>1</v>
      </c>
      <c r="M34" s="179">
        <v>1</v>
      </c>
      <c r="N34" s="179">
        <v>0</v>
      </c>
      <c r="O34" s="179">
        <v>17</v>
      </c>
      <c r="S34" s="443"/>
    </row>
    <row r="35" spans="1:19" s="15" customFormat="1" ht="19.149999999999999" customHeight="1">
      <c r="A35" s="2148" t="s">
        <v>69</v>
      </c>
      <c r="B35" s="179">
        <v>367</v>
      </c>
      <c r="C35" s="179">
        <v>0</v>
      </c>
      <c r="D35" s="179">
        <v>579</v>
      </c>
      <c r="E35" s="987">
        <v>363</v>
      </c>
      <c r="F35" s="987">
        <v>571</v>
      </c>
      <c r="G35" s="2149" t="s">
        <v>69</v>
      </c>
      <c r="H35" s="179">
        <v>4</v>
      </c>
      <c r="I35" s="179">
        <v>6</v>
      </c>
      <c r="J35" s="179">
        <v>4</v>
      </c>
      <c r="K35" s="179">
        <v>6</v>
      </c>
      <c r="L35" s="179">
        <v>0</v>
      </c>
      <c r="M35" s="179">
        <v>0</v>
      </c>
      <c r="N35" s="179">
        <v>0</v>
      </c>
      <c r="O35" s="179">
        <v>2</v>
      </c>
    </row>
    <row r="36" spans="1:19" s="15" customFormat="1" ht="19.149999999999999" customHeight="1">
      <c r="A36" s="2148" t="s">
        <v>70</v>
      </c>
      <c r="B36" s="179">
        <v>216</v>
      </c>
      <c r="C36" s="179">
        <v>0</v>
      </c>
      <c r="D36" s="179">
        <v>346</v>
      </c>
      <c r="E36" s="987">
        <v>215</v>
      </c>
      <c r="F36" s="987">
        <v>341</v>
      </c>
      <c r="G36" s="2149" t="s">
        <v>70</v>
      </c>
      <c r="H36" s="179">
        <v>1</v>
      </c>
      <c r="I36" s="179">
        <v>3</v>
      </c>
      <c r="J36" s="179">
        <v>1</v>
      </c>
      <c r="K36" s="179">
        <v>3</v>
      </c>
      <c r="L36" s="179">
        <v>0</v>
      </c>
      <c r="M36" s="179">
        <v>0</v>
      </c>
      <c r="N36" s="179">
        <v>0</v>
      </c>
      <c r="O36" s="179">
        <v>2</v>
      </c>
    </row>
    <row r="37" spans="1:19" s="15" customFormat="1" ht="19.149999999999999" customHeight="1">
      <c r="A37" s="2148" t="s">
        <v>71</v>
      </c>
      <c r="B37" s="179">
        <v>194</v>
      </c>
      <c r="C37" s="179">
        <v>0</v>
      </c>
      <c r="D37" s="179">
        <v>343</v>
      </c>
      <c r="E37" s="987">
        <v>193</v>
      </c>
      <c r="F37" s="987">
        <v>336</v>
      </c>
      <c r="G37" s="2149" t="s">
        <v>71</v>
      </c>
      <c r="H37" s="179">
        <v>1</v>
      </c>
      <c r="I37" s="179">
        <v>1</v>
      </c>
      <c r="J37" s="179">
        <v>1</v>
      </c>
      <c r="K37" s="179">
        <v>1</v>
      </c>
      <c r="L37" s="179">
        <v>0</v>
      </c>
      <c r="M37" s="179">
        <v>0</v>
      </c>
      <c r="N37" s="179">
        <v>0</v>
      </c>
      <c r="O37" s="179">
        <v>6</v>
      </c>
    </row>
    <row r="38" spans="1:19" s="15" customFormat="1" ht="19.149999999999999" customHeight="1">
      <c r="A38" s="2148" t="s">
        <v>72</v>
      </c>
      <c r="B38" s="179">
        <v>84</v>
      </c>
      <c r="C38" s="179">
        <v>0</v>
      </c>
      <c r="D38" s="179">
        <v>148</v>
      </c>
      <c r="E38" s="987">
        <v>83</v>
      </c>
      <c r="F38" s="987">
        <v>143</v>
      </c>
      <c r="G38" s="2149" t="s">
        <v>72</v>
      </c>
      <c r="H38" s="179">
        <v>1</v>
      </c>
      <c r="I38" s="179">
        <v>2</v>
      </c>
      <c r="J38" s="179">
        <v>1</v>
      </c>
      <c r="K38" s="179">
        <v>2</v>
      </c>
      <c r="L38" s="179">
        <v>0</v>
      </c>
      <c r="M38" s="179">
        <v>0</v>
      </c>
      <c r="N38" s="179">
        <v>0</v>
      </c>
      <c r="O38" s="179">
        <v>3</v>
      </c>
    </row>
    <row r="39" spans="1:19" s="15" customFormat="1" ht="19.149999999999999" customHeight="1">
      <c r="A39" s="2148" t="s">
        <v>1231</v>
      </c>
      <c r="B39" s="179">
        <v>144</v>
      </c>
      <c r="C39" s="179">
        <v>0</v>
      </c>
      <c r="D39" s="179">
        <v>233</v>
      </c>
      <c r="E39" s="987">
        <v>144</v>
      </c>
      <c r="F39" s="987">
        <v>233</v>
      </c>
      <c r="G39" s="2149" t="s">
        <v>162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</row>
    <row r="40" spans="1:19" s="15" customFormat="1" ht="19.149999999999999" customHeight="1">
      <c r="A40" s="2152" t="s">
        <v>1232</v>
      </c>
      <c r="B40" s="179">
        <v>481</v>
      </c>
      <c r="C40" s="179">
        <v>0</v>
      </c>
      <c r="D40" s="179">
        <v>861</v>
      </c>
      <c r="E40" s="987">
        <v>479</v>
      </c>
      <c r="F40" s="987">
        <v>854</v>
      </c>
      <c r="G40" s="2149" t="s">
        <v>164</v>
      </c>
      <c r="H40" s="179">
        <v>2</v>
      </c>
      <c r="I40" s="179">
        <v>3</v>
      </c>
      <c r="J40" s="179">
        <v>2</v>
      </c>
      <c r="K40" s="179">
        <v>3</v>
      </c>
      <c r="L40" s="179">
        <v>0</v>
      </c>
      <c r="M40" s="179">
        <v>0</v>
      </c>
      <c r="N40" s="179">
        <v>0</v>
      </c>
      <c r="O40" s="179">
        <v>4</v>
      </c>
    </row>
    <row r="41" spans="1:19" s="1000" customFormat="1" ht="15" customHeight="1">
      <c r="A41" s="1878" t="s">
        <v>1233</v>
      </c>
      <c r="B41" s="1829"/>
      <c r="C41" s="1829"/>
      <c r="D41" s="997"/>
      <c r="E41" s="998"/>
      <c r="F41" s="998"/>
      <c r="G41" s="1829" t="s">
        <v>1233</v>
      </c>
      <c r="H41" s="1829"/>
      <c r="I41" s="1829"/>
      <c r="J41" s="1829"/>
      <c r="K41" s="1829"/>
      <c r="L41" s="1829"/>
      <c r="M41" s="1829"/>
      <c r="N41" s="1829"/>
      <c r="O41" s="999"/>
    </row>
    <row r="42" spans="1:19" s="1000" customFormat="1" ht="15" customHeight="1">
      <c r="A42" s="1829" t="s">
        <v>1234</v>
      </c>
      <c r="B42" s="1829"/>
      <c r="C42" s="1829"/>
      <c r="D42" s="997"/>
      <c r="E42" s="998"/>
      <c r="F42" s="998"/>
      <c r="G42" s="1829" t="s">
        <v>1235</v>
      </c>
      <c r="H42" s="1829"/>
      <c r="I42" s="1829"/>
      <c r="J42" s="1829"/>
      <c r="K42" s="1829"/>
      <c r="L42" s="1829"/>
      <c r="M42" s="1829"/>
      <c r="N42" s="1829"/>
      <c r="O42" s="999"/>
    </row>
    <row r="43" spans="1:19" s="1004" customFormat="1" ht="15" customHeight="1">
      <c r="A43" s="1001"/>
      <c r="B43" s="1002"/>
      <c r="C43" s="1002"/>
      <c r="D43" s="1002"/>
      <c r="E43" s="1003"/>
      <c r="F43" s="156"/>
      <c r="G43" s="1001"/>
      <c r="H43" s="1002"/>
      <c r="I43" s="1002"/>
      <c r="J43" s="1002"/>
      <c r="K43" s="1003"/>
      <c r="L43" s="1003"/>
      <c r="M43" s="1003"/>
      <c r="N43" s="156"/>
      <c r="O43" s="156"/>
    </row>
    <row r="47" spans="1:19">
      <c r="B47" s="1005"/>
    </row>
  </sheetData>
  <mergeCells count="23">
    <mergeCell ref="A41:C41"/>
    <mergeCell ref="G41:N41"/>
    <mergeCell ref="A42:C42"/>
    <mergeCell ref="G42:N42"/>
    <mergeCell ref="B8:D8"/>
    <mergeCell ref="E8:F8"/>
    <mergeCell ref="H8:I8"/>
    <mergeCell ref="J8:K8"/>
    <mergeCell ref="L8:M8"/>
    <mergeCell ref="N8:O8"/>
    <mergeCell ref="B6:D7"/>
    <mergeCell ref="E6:F7"/>
    <mergeCell ref="H6:M6"/>
    <mergeCell ref="N6:O7"/>
    <mergeCell ref="H7:I7"/>
    <mergeCell ref="J7:K7"/>
    <mergeCell ref="L7:M7"/>
    <mergeCell ref="A2:F2"/>
    <mergeCell ref="G2:O2"/>
    <mergeCell ref="A3:F3"/>
    <mergeCell ref="G3:O3"/>
    <mergeCell ref="A4:F4"/>
    <mergeCell ref="G4:O4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7" orientation="portrait" r:id="rId1"/>
  <headerFooter alignWithMargins="0"/>
  <rowBreaks count="1" manualBreakCount="1">
    <brk id="40" max="1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BreakPreview" topLeftCell="A7" zoomScale="85" zoomScaleNormal="100" zoomScaleSheetLayoutView="85" workbookViewId="0">
      <selection activeCell="N16" sqref="N16"/>
    </sheetView>
  </sheetViews>
  <sheetFormatPr defaultRowHeight="14.25"/>
  <cols>
    <col min="1" max="1" width="11.375" customWidth="1"/>
    <col min="2" max="2" width="8" customWidth="1"/>
    <col min="3" max="3" width="8.125" customWidth="1"/>
    <col min="4" max="8" width="8.625" customWidth="1"/>
    <col min="9" max="9" width="7.5" customWidth="1"/>
    <col min="10" max="10" width="7.625" customWidth="1"/>
    <col min="257" max="257" width="11.375" customWidth="1"/>
    <col min="258" max="258" width="8" customWidth="1"/>
    <col min="259" max="259" width="8.125" customWidth="1"/>
    <col min="260" max="264" width="8.625" customWidth="1"/>
    <col min="265" max="265" width="7.5" customWidth="1"/>
    <col min="266" max="266" width="7.625" customWidth="1"/>
    <col min="513" max="513" width="11.375" customWidth="1"/>
    <col min="514" max="514" width="8" customWidth="1"/>
    <col min="515" max="515" width="8.125" customWidth="1"/>
    <col min="516" max="520" width="8.625" customWidth="1"/>
    <col min="521" max="521" width="7.5" customWidth="1"/>
    <col min="522" max="522" width="7.625" customWidth="1"/>
    <col min="769" max="769" width="11.375" customWidth="1"/>
    <col min="770" max="770" width="8" customWidth="1"/>
    <col min="771" max="771" width="8.125" customWidth="1"/>
    <col min="772" max="776" width="8.625" customWidth="1"/>
    <col min="777" max="777" width="7.5" customWidth="1"/>
    <col min="778" max="778" width="7.625" customWidth="1"/>
    <col min="1025" max="1025" width="11.375" customWidth="1"/>
    <col min="1026" max="1026" width="8" customWidth="1"/>
    <col min="1027" max="1027" width="8.125" customWidth="1"/>
    <col min="1028" max="1032" width="8.625" customWidth="1"/>
    <col min="1033" max="1033" width="7.5" customWidth="1"/>
    <col min="1034" max="1034" width="7.625" customWidth="1"/>
    <col min="1281" max="1281" width="11.375" customWidth="1"/>
    <col min="1282" max="1282" width="8" customWidth="1"/>
    <col min="1283" max="1283" width="8.125" customWidth="1"/>
    <col min="1284" max="1288" width="8.625" customWidth="1"/>
    <col min="1289" max="1289" width="7.5" customWidth="1"/>
    <col min="1290" max="1290" width="7.625" customWidth="1"/>
    <col min="1537" max="1537" width="11.375" customWidth="1"/>
    <col min="1538" max="1538" width="8" customWidth="1"/>
    <col min="1539" max="1539" width="8.125" customWidth="1"/>
    <col min="1540" max="1544" width="8.625" customWidth="1"/>
    <col min="1545" max="1545" width="7.5" customWidth="1"/>
    <col min="1546" max="1546" width="7.625" customWidth="1"/>
    <col min="1793" max="1793" width="11.375" customWidth="1"/>
    <col min="1794" max="1794" width="8" customWidth="1"/>
    <col min="1795" max="1795" width="8.125" customWidth="1"/>
    <col min="1796" max="1800" width="8.625" customWidth="1"/>
    <col min="1801" max="1801" width="7.5" customWidth="1"/>
    <col min="1802" max="1802" width="7.625" customWidth="1"/>
    <col min="2049" max="2049" width="11.375" customWidth="1"/>
    <col min="2050" max="2050" width="8" customWidth="1"/>
    <col min="2051" max="2051" width="8.125" customWidth="1"/>
    <col min="2052" max="2056" width="8.625" customWidth="1"/>
    <col min="2057" max="2057" width="7.5" customWidth="1"/>
    <col min="2058" max="2058" width="7.625" customWidth="1"/>
    <col min="2305" max="2305" width="11.375" customWidth="1"/>
    <col min="2306" max="2306" width="8" customWidth="1"/>
    <col min="2307" max="2307" width="8.125" customWidth="1"/>
    <col min="2308" max="2312" width="8.625" customWidth="1"/>
    <col min="2313" max="2313" width="7.5" customWidth="1"/>
    <col min="2314" max="2314" width="7.625" customWidth="1"/>
    <col min="2561" max="2561" width="11.375" customWidth="1"/>
    <col min="2562" max="2562" width="8" customWidth="1"/>
    <col min="2563" max="2563" width="8.125" customWidth="1"/>
    <col min="2564" max="2568" width="8.625" customWidth="1"/>
    <col min="2569" max="2569" width="7.5" customWidth="1"/>
    <col min="2570" max="2570" width="7.625" customWidth="1"/>
    <col min="2817" max="2817" width="11.375" customWidth="1"/>
    <col min="2818" max="2818" width="8" customWidth="1"/>
    <col min="2819" max="2819" width="8.125" customWidth="1"/>
    <col min="2820" max="2824" width="8.625" customWidth="1"/>
    <col min="2825" max="2825" width="7.5" customWidth="1"/>
    <col min="2826" max="2826" width="7.625" customWidth="1"/>
    <col min="3073" max="3073" width="11.375" customWidth="1"/>
    <col min="3074" max="3074" width="8" customWidth="1"/>
    <col min="3075" max="3075" width="8.125" customWidth="1"/>
    <col min="3076" max="3080" width="8.625" customWidth="1"/>
    <col min="3081" max="3081" width="7.5" customWidth="1"/>
    <col min="3082" max="3082" width="7.625" customWidth="1"/>
    <col min="3329" max="3329" width="11.375" customWidth="1"/>
    <col min="3330" max="3330" width="8" customWidth="1"/>
    <col min="3331" max="3331" width="8.125" customWidth="1"/>
    <col min="3332" max="3336" width="8.625" customWidth="1"/>
    <col min="3337" max="3337" width="7.5" customWidth="1"/>
    <col min="3338" max="3338" width="7.625" customWidth="1"/>
    <col min="3585" max="3585" width="11.375" customWidth="1"/>
    <col min="3586" max="3586" width="8" customWidth="1"/>
    <col min="3587" max="3587" width="8.125" customWidth="1"/>
    <col min="3588" max="3592" width="8.625" customWidth="1"/>
    <col min="3593" max="3593" width="7.5" customWidth="1"/>
    <col min="3594" max="3594" width="7.625" customWidth="1"/>
    <col min="3841" max="3841" width="11.375" customWidth="1"/>
    <col min="3842" max="3842" width="8" customWidth="1"/>
    <col min="3843" max="3843" width="8.125" customWidth="1"/>
    <col min="3844" max="3848" width="8.625" customWidth="1"/>
    <col min="3849" max="3849" width="7.5" customWidth="1"/>
    <col min="3850" max="3850" width="7.625" customWidth="1"/>
    <col min="4097" max="4097" width="11.375" customWidth="1"/>
    <col min="4098" max="4098" width="8" customWidth="1"/>
    <col min="4099" max="4099" width="8.125" customWidth="1"/>
    <col min="4100" max="4104" width="8.625" customWidth="1"/>
    <col min="4105" max="4105" width="7.5" customWidth="1"/>
    <col min="4106" max="4106" width="7.625" customWidth="1"/>
    <col min="4353" max="4353" width="11.375" customWidth="1"/>
    <col min="4354" max="4354" width="8" customWidth="1"/>
    <col min="4355" max="4355" width="8.125" customWidth="1"/>
    <col min="4356" max="4360" width="8.625" customWidth="1"/>
    <col min="4361" max="4361" width="7.5" customWidth="1"/>
    <col min="4362" max="4362" width="7.625" customWidth="1"/>
    <col min="4609" max="4609" width="11.375" customWidth="1"/>
    <col min="4610" max="4610" width="8" customWidth="1"/>
    <col min="4611" max="4611" width="8.125" customWidth="1"/>
    <col min="4612" max="4616" width="8.625" customWidth="1"/>
    <col min="4617" max="4617" width="7.5" customWidth="1"/>
    <col min="4618" max="4618" width="7.625" customWidth="1"/>
    <col min="4865" max="4865" width="11.375" customWidth="1"/>
    <col min="4866" max="4866" width="8" customWidth="1"/>
    <col min="4867" max="4867" width="8.125" customWidth="1"/>
    <col min="4868" max="4872" width="8.625" customWidth="1"/>
    <col min="4873" max="4873" width="7.5" customWidth="1"/>
    <col min="4874" max="4874" width="7.625" customWidth="1"/>
    <col min="5121" max="5121" width="11.375" customWidth="1"/>
    <col min="5122" max="5122" width="8" customWidth="1"/>
    <col min="5123" max="5123" width="8.125" customWidth="1"/>
    <col min="5124" max="5128" width="8.625" customWidth="1"/>
    <col min="5129" max="5129" width="7.5" customWidth="1"/>
    <col min="5130" max="5130" width="7.625" customWidth="1"/>
    <col min="5377" max="5377" width="11.375" customWidth="1"/>
    <col min="5378" max="5378" width="8" customWidth="1"/>
    <col min="5379" max="5379" width="8.125" customWidth="1"/>
    <col min="5380" max="5384" width="8.625" customWidth="1"/>
    <col min="5385" max="5385" width="7.5" customWidth="1"/>
    <col min="5386" max="5386" width="7.625" customWidth="1"/>
    <col min="5633" max="5633" width="11.375" customWidth="1"/>
    <col min="5634" max="5634" width="8" customWidth="1"/>
    <col min="5635" max="5635" width="8.125" customWidth="1"/>
    <col min="5636" max="5640" width="8.625" customWidth="1"/>
    <col min="5641" max="5641" width="7.5" customWidth="1"/>
    <col min="5642" max="5642" width="7.625" customWidth="1"/>
    <col min="5889" max="5889" width="11.375" customWidth="1"/>
    <col min="5890" max="5890" width="8" customWidth="1"/>
    <col min="5891" max="5891" width="8.125" customWidth="1"/>
    <col min="5892" max="5896" width="8.625" customWidth="1"/>
    <col min="5897" max="5897" width="7.5" customWidth="1"/>
    <col min="5898" max="5898" width="7.625" customWidth="1"/>
    <col min="6145" max="6145" width="11.375" customWidth="1"/>
    <col min="6146" max="6146" width="8" customWidth="1"/>
    <col min="6147" max="6147" width="8.125" customWidth="1"/>
    <col min="6148" max="6152" width="8.625" customWidth="1"/>
    <col min="6153" max="6153" width="7.5" customWidth="1"/>
    <col min="6154" max="6154" width="7.625" customWidth="1"/>
    <col min="6401" max="6401" width="11.375" customWidth="1"/>
    <col min="6402" max="6402" width="8" customWidth="1"/>
    <col min="6403" max="6403" width="8.125" customWidth="1"/>
    <col min="6404" max="6408" width="8.625" customWidth="1"/>
    <col min="6409" max="6409" width="7.5" customWidth="1"/>
    <col min="6410" max="6410" width="7.625" customWidth="1"/>
    <col min="6657" max="6657" width="11.375" customWidth="1"/>
    <col min="6658" max="6658" width="8" customWidth="1"/>
    <col min="6659" max="6659" width="8.125" customWidth="1"/>
    <col min="6660" max="6664" width="8.625" customWidth="1"/>
    <col min="6665" max="6665" width="7.5" customWidth="1"/>
    <col min="6666" max="6666" width="7.625" customWidth="1"/>
    <col min="6913" max="6913" width="11.375" customWidth="1"/>
    <col min="6914" max="6914" width="8" customWidth="1"/>
    <col min="6915" max="6915" width="8.125" customWidth="1"/>
    <col min="6916" max="6920" width="8.625" customWidth="1"/>
    <col min="6921" max="6921" width="7.5" customWidth="1"/>
    <col min="6922" max="6922" width="7.625" customWidth="1"/>
    <col min="7169" max="7169" width="11.375" customWidth="1"/>
    <col min="7170" max="7170" width="8" customWidth="1"/>
    <col min="7171" max="7171" width="8.125" customWidth="1"/>
    <col min="7172" max="7176" width="8.625" customWidth="1"/>
    <col min="7177" max="7177" width="7.5" customWidth="1"/>
    <col min="7178" max="7178" width="7.625" customWidth="1"/>
    <col min="7425" max="7425" width="11.375" customWidth="1"/>
    <col min="7426" max="7426" width="8" customWidth="1"/>
    <col min="7427" max="7427" width="8.125" customWidth="1"/>
    <col min="7428" max="7432" width="8.625" customWidth="1"/>
    <col min="7433" max="7433" width="7.5" customWidth="1"/>
    <col min="7434" max="7434" width="7.625" customWidth="1"/>
    <col min="7681" max="7681" width="11.375" customWidth="1"/>
    <col min="7682" max="7682" width="8" customWidth="1"/>
    <col min="7683" max="7683" width="8.125" customWidth="1"/>
    <col min="7684" max="7688" width="8.625" customWidth="1"/>
    <col min="7689" max="7689" width="7.5" customWidth="1"/>
    <col min="7690" max="7690" width="7.625" customWidth="1"/>
    <col min="7937" max="7937" width="11.375" customWidth="1"/>
    <col min="7938" max="7938" width="8" customWidth="1"/>
    <col min="7939" max="7939" width="8.125" customWidth="1"/>
    <col min="7940" max="7944" width="8.625" customWidth="1"/>
    <col min="7945" max="7945" width="7.5" customWidth="1"/>
    <col min="7946" max="7946" width="7.625" customWidth="1"/>
    <col min="8193" max="8193" width="11.375" customWidth="1"/>
    <col min="8194" max="8194" width="8" customWidth="1"/>
    <col min="8195" max="8195" width="8.125" customWidth="1"/>
    <col min="8196" max="8200" width="8.625" customWidth="1"/>
    <col min="8201" max="8201" width="7.5" customWidth="1"/>
    <col min="8202" max="8202" width="7.625" customWidth="1"/>
    <col min="8449" max="8449" width="11.375" customWidth="1"/>
    <col min="8450" max="8450" width="8" customWidth="1"/>
    <col min="8451" max="8451" width="8.125" customWidth="1"/>
    <col min="8452" max="8456" width="8.625" customWidth="1"/>
    <col min="8457" max="8457" width="7.5" customWidth="1"/>
    <col min="8458" max="8458" width="7.625" customWidth="1"/>
    <col min="8705" max="8705" width="11.375" customWidth="1"/>
    <col min="8706" max="8706" width="8" customWidth="1"/>
    <col min="8707" max="8707" width="8.125" customWidth="1"/>
    <col min="8708" max="8712" width="8.625" customWidth="1"/>
    <col min="8713" max="8713" width="7.5" customWidth="1"/>
    <col min="8714" max="8714" width="7.625" customWidth="1"/>
    <col min="8961" max="8961" width="11.375" customWidth="1"/>
    <col min="8962" max="8962" width="8" customWidth="1"/>
    <col min="8963" max="8963" width="8.125" customWidth="1"/>
    <col min="8964" max="8968" width="8.625" customWidth="1"/>
    <col min="8969" max="8969" width="7.5" customWidth="1"/>
    <col min="8970" max="8970" width="7.625" customWidth="1"/>
    <col min="9217" max="9217" width="11.375" customWidth="1"/>
    <col min="9218" max="9218" width="8" customWidth="1"/>
    <col min="9219" max="9219" width="8.125" customWidth="1"/>
    <col min="9220" max="9224" width="8.625" customWidth="1"/>
    <col min="9225" max="9225" width="7.5" customWidth="1"/>
    <col min="9226" max="9226" width="7.625" customWidth="1"/>
    <col min="9473" max="9473" width="11.375" customWidth="1"/>
    <col min="9474" max="9474" width="8" customWidth="1"/>
    <col min="9475" max="9475" width="8.125" customWidth="1"/>
    <col min="9476" max="9480" width="8.625" customWidth="1"/>
    <col min="9481" max="9481" width="7.5" customWidth="1"/>
    <col min="9482" max="9482" width="7.625" customWidth="1"/>
    <col min="9729" max="9729" width="11.375" customWidth="1"/>
    <col min="9730" max="9730" width="8" customWidth="1"/>
    <col min="9731" max="9731" width="8.125" customWidth="1"/>
    <col min="9732" max="9736" width="8.625" customWidth="1"/>
    <col min="9737" max="9737" width="7.5" customWidth="1"/>
    <col min="9738" max="9738" width="7.625" customWidth="1"/>
    <col min="9985" max="9985" width="11.375" customWidth="1"/>
    <col min="9986" max="9986" width="8" customWidth="1"/>
    <col min="9987" max="9987" width="8.125" customWidth="1"/>
    <col min="9988" max="9992" width="8.625" customWidth="1"/>
    <col min="9993" max="9993" width="7.5" customWidth="1"/>
    <col min="9994" max="9994" width="7.625" customWidth="1"/>
    <col min="10241" max="10241" width="11.375" customWidth="1"/>
    <col min="10242" max="10242" width="8" customWidth="1"/>
    <col min="10243" max="10243" width="8.125" customWidth="1"/>
    <col min="10244" max="10248" width="8.625" customWidth="1"/>
    <col min="10249" max="10249" width="7.5" customWidth="1"/>
    <col min="10250" max="10250" width="7.625" customWidth="1"/>
    <col min="10497" max="10497" width="11.375" customWidth="1"/>
    <col min="10498" max="10498" width="8" customWidth="1"/>
    <col min="10499" max="10499" width="8.125" customWidth="1"/>
    <col min="10500" max="10504" width="8.625" customWidth="1"/>
    <col min="10505" max="10505" width="7.5" customWidth="1"/>
    <col min="10506" max="10506" width="7.625" customWidth="1"/>
    <col min="10753" max="10753" width="11.375" customWidth="1"/>
    <col min="10754" max="10754" width="8" customWidth="1"/>
    <col min="10755" max="10755" width="8.125" customWidth="1"/>
    <col min="10756" max="10760" width="8.625" customWidth="1"/>
    <col min="10761" max="10761" width="7.5" customWidth="1"/>
    <col min="10762" max="10762" width="7.625" customWidth="1"/>
    <col min="11009" max="11009" width="11.375" customWidth="1"/>
    <col min="11010" max="11010" width="8" customWidth="1"/>
    <col min="11011" max="11011" width="8.125" customWidth="1"/>
    <col min="11012" max="11016" width="8.625" customWidth="1"/>
    <col min="11017" max="11017" width="7.5" customWidth="1"/>
    <col min="11018" max="11018" width="7.625" customWidth="1"/>
    <col min="11265" max="11265" width="11.375" customWidth="1"/>
    <col min="11266" max="11266" width="8" customWidth="1"/>
    <col min="11267" max="11267" width="8.125" customWidth="1"/>
    <col min="11268" max="11272" width="8.625" customWidth="1"/>
    <col min="11273" max="11273" width="7.5" customWidth="1"/>
    <col min="11274" max="11274" width="7.625" customWidth="1"/>
    <col min="11521" max="11521" width="11.375" customWidth="1"/>
    <col min="11522" max="11522" width="8" customWidth="1"/>
    <col min="11523" max="11523" width="8.125" customWidth="1"/>
    <col min="11524" max="11528" width="8.625" customWidth="1"/>
    <col min="11529" max="11529" width="7.5" customWidth="1"/>
    <col min="11530" max="11530" width="7.625" customWidth="1"/>
    <col min="11777" max="11777" width="11.375" customWidth="1"/>
    <col min="11778" max="11778" width="8" customWidth="1"/>
    <col min="11779" max="11779" width="8.125" customWidth="1"/>
    <col min="11780" max="11784" width="8.625" customWidth="1"/>
    <col min="11785" max="11785" width="7.5" customWidth="1"/>
    <col min="11786" max="11786" width="7.625" customWidth="1"/>
    <col min="12033" max="12033" width="11.375" customWidth="1"/>
    <col min="12034" max="12034" width="8" customWidth="1"/>
    <col min="12035" max="12035" width="8.125" customWidth="1"/>
    <col min="12036" max="12040" width="8.625" customWidth="1"/>
    <col min="12041" max="12041" width="7.5" customWidth="1"/>
    <col min="12042" max="12042" width="7.625" customWidth="1"/>
    <col min="12289" max="12289" width="11.375" customWidth="1"/>
    <col min="12290" max="12290" width="8" customWidth="1"/>
    <col min="12291" max="12291" width="8.125" customWidth="1"/>
    <col min="12292" max="12296" width="8.625" customWidth="1"/>
    <col min="12297" max="12297" width="7.5" customWidth="1"/>
    <col min="12298" max="12298" width="7.625" customWidth="1"/>
    <col min="12545" max="12545" width="11.375" customWidth="1"/>
    <col min="12546" max="12546" width="8" customWidth="1"/>
    <col min="12547" max="12547" width="8.125" customWidth="1"/>
    <col min="12548" max="12552" width="8.625" customWidth="1"/>
    <col min="12553" max="12553" width="7.5" customWidth="1"/>
    <col min="12554" max="12554" width="7.625" customWidth="1"/>
    <col min="12801" max="12801" width="11.375" customWidth="1"/>
    <col min="12802" max="12802" width="8" customWidth="1"/>
    <col min="12803" max="12803" width="8.125" customWidth="1"/>
    <col min="12804" max="12808" width="8.625" customWidth="1"/>
    <col min="12809" max="12809" width="7.5" customWidth="1"/>
    <col min="12810" max="12810" width="7.625" customWidth="1"/>
    <col min="13057" max="13057" width="11.375" customWidth="1"/>
    <col min="13058" max="13058" width="8" customWidth="1"/>
    <col min="13059" max="13059" width="8.125" customWidth="1"/>
    <col min="13060" max="13064" width="8.625" customWidth="1"/>
    <col min="13065" max="13065" width="7.5" customWidth="1"/>
    <col min="13066" max="13066" width="7.625" customWidth="1"/>
    <col min="13313" max="13313" width="11.375" customWidth="1"/>
    <col min="13314" max="13314" width="8" customWidth="1"/>
    <col min="13315" max="13315" width="8.125" customWidth="1"/>
    <col min="13316" max="13320" width="8.625" customWidth="1"/>
    <col min="13321" max="13321" width="7.5" customWidth="1"/>
    <col min="13322" max="13322" width="7.625" customWidth="1"/>
    <col min="13569" max="13569" width="11.375" customWidth="1"/>
    <col min="13570" max="13570" width="8" customWidth="1"/>
    <col min="13571" max="13571" width="8.125" customWidth="1"/>
    <col min="13572" max="13576" width="8.625" customWidth="1"/>
    <col min="13577" max="13577" width="7.5" customWidth="1"/>
    <col min="13578" max="13578" width="7.625" customWidth="1"/>
    <col min="13825" max="13825" width="11.375" customWidth="1"/>
    <col min="13826" max="13826" width="8" customWidth="1"/>
    <col min="13827" max="13827" width="8.125" customWidth="1"/>
    <col min="13828" max="13832" width="8.625" customWidth="1"/>
    <col min="13833" max="13833" width="7.5" customWidth="1"/>
    <col min="13834" max="13834" width="7.625" customWidth="1"/>
    <col min="14081" max="14081" width="11.375" customWidth="1"/>
    <col min="14082" max="14082" width="8" customWidth="1"/>
    <col min="14083" max="14083" width="8.125" customWidth="1"/>
    <col min="14084" max="14088" width="8.625" customWidth="1"/>
    <col min="14089" max="14089" width="7.5" customWidth="1"/>
    <col min="14090" max="14090" width="7.625" customWidth="1"/>
    <col min="14337" max="14337" width="11.375" customWidth="1"/>
    <col min="14338" max="14338" width="8" customWidth="1"/>
    <col min="14339" max="14339" width="8.125" customWidth="1"/>
    <col min="14340" max="14344" width="8.625" customWidth="1"/>
    <col min="14345" max="14345" width="7.5" customWidth="1"/>
    <col min="14346" max="14346" width="7.625" customWidth="1"/>
    <col min="14593" max="14593" width="11.375" customWidth="1"/>
    <col min="14594" max="14594" width="8" customWidth="1"/>
    <col min="14595" max="14595" width="8.125" customWidth="1"/>
    <col min="14596" max="14600" width="8.625" customWidth="1"/>
    <col min="14601" max="14601" width="7.5" customWidth="1"/>
    <col min="14602" max="14602" width="7.625" customWidth="1"/>
    <col min="14849" max="14849" width="11.375" customWidth="1"/>
    <col min="14850" max="14850" width="8" customWidth="1"/>
    <col min="14851" max="14851" width="8.125" customWidth="1"/>
    <col min="14852" max="14856" width="8.625" customWidth="1"/>
    <col min="14857" max="14857" width="7.5" customWidth="1"/>
    <col min="14858" max="14858" width="7.625" customWidth="1"/>
    <col min="15105" max="15105" width="11.375" customWidth="1"/>
    <col min="15106" max="15106" width="8" customWidth="1"/>
    <col min="15107" max="15107" width="8.125" customWidth="1"/>
    <col min="15108" max="15112" width="8.625" customWidth="1"/>
    <col min="15113" max="15113" width="7.5" customWidth="1"/>
    <col min="15114" max="15114" width="7.625" customWidth="1"/>
    <col min="15361" max="15361" width="11.375" customWidth="1"/>
    <col min="15362" max="15362" width="8" customWidth="1"/>
    <col min="15363" max="15363" width="8.125" customWidth="1"/>
    <col min="15364" max="15368" width="8.625" customWidth="1"/>
    <col min="15369" max="15369" width="7.5" customWidth="1"/>
    <col min="15370" max="15370" width="7.625" customWidth="1"/>
    <col min="15617" max="15617" width="11.375" customWidth="1"/>
    <col min="15618" max="15618" width="8" customWidth="1"/>
    <col min="15619" max="15619" width="8.125" customWidth="1"/>
    <col min="15620" max="15624" width="8.625" customWidth="1"/>
    <col min="15625" max="15625" width="7.5" customWidth="1"/>
    <col min="15626" max="15626" width="7.625" customWidth="1"/>
    <col min="15873" max="15873" width="11.375" customWidth="1"/>
    <col min="15874" max="15874" width="8" customWidth="1"/>
    <col min="15875" max="15875" width="8.125" customWidth="1"/>
    <col min="15876" max="15880" width="8.625" customWidth="1"/>
    <col min="15881" max="15881" width="7.5" customWidth="1"/>
    <col min="15882" max="15882" width="7.625" customWidth="1"/>
    <col min="16129" max="16129" width="11.375" customWidth="1"/>
    <col min="16130" max="16130" width="8" customWidth="1"/>
    <col min="16131" max="16131" width="8.125" customWidth="1"/>
    <col min="16132" max="16136" width="8.625" customWidth="1"/>
    <col min="16137" max="16137" width="7.5" customWidth="1"/>
    <col min="16138" max="16138" width="7.625" customWidth="1"/>
  </cols>
  <sheetData>
    <row r="1" spans="1:16" ht="5.0999999999999996" customHeight="1"/>
    <row r="2" spans="1:16" ht="50.1" customHeight="1">
      <c r="A2" s="1882"/>
      <c r="B2" s="1882"/>
      <c r="C2" s="1882"/>
      <c r="D2" s="1882"/>
      <c r="E2" s="1882"/>
      <c r="F2" s="1882"/>
      <c r="G2" s="1882"/>
      <c r="H2" s="1882"/>
      <c r="I2" s="1882"/>
      <c r="J2" s="1882"/>
      <c r="K2" s="159"/>
      <c r="L2" s="159"/>
      <c r="M2" s="159"/>
      <c r="N2" s="159"/>
      <c r="O2" s="159"/>
      <c r="P2" s="159"/>
    </row>
    <row r="3" spans="1:16" ht="21" customHeight="1">
      <c r="A3" s="1400" t="s">
        <v>1092</v>
      </c>
      <c r="B3" s="1400"/>
      <c r="C3" s="1400"/>
      <c r="D3" s="1400"/>
      <c r="E3" s="1400"/>
      <c r="F3" s="1400"/>
      <c r="G3" s="1400"/>
      <c r="H3" s="1400"/>
      <c r="I3" s="1400"/>
      <c r="J3" s="1400"/>
      <c r="K3" s="160"/>
      <c r="L3" s="160"/>
      <c r="M3" s="160"/>
      <c r="N3" s="160"/>
      <c r="O3" s="160"/>
      <c r="P3" s="160"/>
    </row>
    <row r="4" spans="1:16" ht="20.100000000000001" customHeight="1">
      <c r="A4" s="1388" t="s">
        <v>1093</v>
      </c>
      <c r="B4" s="1388"/>
      <c r="C4" s="1388"/>
      <c r="D4" s="1388"/>
      <c r="E4" s="1388"/>
      <c r="F4" s="1388"/>
      <c r="G4" s="1388"/>
      <c r="H4" s="1388"/>
      <c r="I4" s="1388"/>
      <c r="J4" s="1388"/>
    </row>
    <row r="5" spans="1:16" ht="20.100000000000001" customHeight="1">
      <c r="A5" s="885" t="s">
        <v>1094</v>
      </c>
      <c r="B5" s="886"/>
      <c r="C5" s="886"/>
      <c r="D5" s="886"/>
      <c r="E5" s="886"/>
      <c r="F5" s="886"/>
      <c r="G5" s="886"/>
      <c r="H5" s="886"/>
      <c r="I5" s="886"/>
      <c r="J5" s="77" t="s">
        <v>1095</v>
      </c>
    </row>
    <row r="6" spans="1:16" ht="20.100000000000001" customHeight="1">
      <c r="A6" s="1883" t="s">
        <v>1096</v>
      </c>
      <c r="B6" s="1504" t="s">
        <v>1097</v>
      </c>
      <c r="C6" s="1885"/>
      <c r="D6" s="1885"/>
      <c r="E6" s="1885"/>
      <c r="F6" s="1885"/>
      <c r="G6" s="1885"/>
      <c r="H6" s="1885"/>
      <c r="I6" s="1885"/>
      <c r="J6" s="1618"/>
    </row>
    <row r="7" spans="1:16" ht="20.100000000000001" customHeight="1">
      <c r="A7" s="1884"/>
      <c r="B7" s="1509" t="s">
        <v>1098</v>
      </c>
      <c r="C7" s="1510"/>
      <c r="D7" s="1510"/>
      <c r="E7" s="1510"/>
      <c r="F7" s="1510"/>
      <c r="G7" s="1510"/>
      <c r="H7" s="1510"/>
      <c r="I7" s="1510"/>
      <c r="J7" s="1511"/>
    </row>
    <row r="8" spans="1:16" ht="20.100000000000001" customHeight="1">
      <c r="A8" s="887"/>
      <c r="B8" s="1599" t="s">
        <v>1099</v>
      </c>
      <c r="C8" s="1599"/>
      <c r="D8" s="1599"/>
      <c r="E8" s="1599" t="s">
        <v>1100</v>
      </c>
      <c r="F8" s="1599"/>
      <c r="G8" s="1599"/>
      <c r="H8" s="1599" t="s">
        <v>1101</v>
      </c>
      <c r="I8" s="1599"/>
      <c r="J8" s="1599"/>
    </row>
    <row r="9" spans="1:16" ht="20.100000000000001" customHeight="1">
      <c r="A9" s="887"/>
      <c r="B9" s="1509" t="s">
        <v>1102</v>
      </c>
      <c r="C9" s="1510"/>
      <c r="D9" s="1511"/>
      <c r="E9" s="1509" t="s">
        <v>1103</v>
      </c>
      <c r="F9" s="1510"/>
      <c r="G9" s="1511"/>
      <c r="H9" s="1509" t="s">
        <v>1104</v>
      </c>
      <c r="I9" s="1510"/>
      <c r="J9" s="1511"/>
    </row>
    <row r="10" spans="1:16" ht="33" customHeight="1">
      <c r="A10" s="888" t="s">
        <v>1105</v>
      </c>
      <c r="B10" s="889" t="s">
        <v>1106</v>
      </c>
      <c r="C10" s="890" t="s">
        <v>1107</v>
      </c>
      <c r="D10" s="890" t="s">
        <v>1108</v>
      </c>
      <c r="E10" s="889" t="s">
        <v>1106</v>
      </c>
      <c r="F10" s="890" t="s">
        <v>1107</v>
      </c>
      <c r="G10" s="890" t="s">
        <v>1108</v>
      </c>
      <c r="H10" s="889" t="s">
        <v>1106</v>
      </c>
      <c r="I10" s="890" t="s">
        <v>1107</v>
      </c>
      <c r="J10" s="890" t="s">
        <v>1108</v>
      </c>
    </row>
    <row r="11" spans="1:16" s="895" customFormat="1" ht="22.7" customHeight="1">
      <c r="A11" s="891">
        <v>2014</v>
      </c>
      <c r="B11" s="892">
        <v>30179</v>
      </c>
      <c r="C11" s="892">
        <v>12358</v>
      </c>
      <c r="D11" s="892">
        <v>17821</v>
      </c>
      <c r="E11" s="892">
        <v>23249</v>
      </c>
      <c r="F11" s="892">
        <v>8518</v>
      </c>
      <c r="G11" s="892">
        <v>14731</v>
      </c>
      <c r="H11" s="893">
        <v>77.037012492130302</v>
      </c>
      <c r="I11" s="893">
        <v>68.927010843178493</v>
      </c>
      <c r="J11" s="894">
        <v>82.660905673082326</v>
      </c>
    </row>
    <row r="12" spans="1:16" ht="22.7" customHeight="1">
      <c r="A12" s="891">
        <v>2015</v>
      </c>
      <c r="B12" s="892">
        <v>31203</v>
      </c>
      <c r="C12" s="892">
        <v>12843</v>
      </c>
      <c r="D12" s="892">
        <v>18360</v>
      </c>
      <c r="E12" s="892">
        <v>23877</v>
      </c>
      <c r="F12" s="892">
        <v>8790</v>
      </c>
      <c r="G12" s="892">
        <v>15087</v>
      </c>
      <c r="H12" s="893">
        <v>76.5</v>
      </c>
      <c r="I12" s="893">
        <v>68.400000000000006</v>
      </c>
      <c r="J12" s="894">
        <v>82.2</v>
      </c>
    </row>
    <row r="13" spans="1:16" ht="22.7" customHeight="1">
      <c r="A13" s="891">
        <v>2016</v>
      </c>
      <c r="B13" s="892">
        <v>32445</v>
      </c>
      <c r="C13" s="892">
        <v>13439</v>
      </c>
      <c r="D13" s="892">
        <v>19006</v>
      </c>
      <c r="E13" s="892">
        <v>24357</v>
      </c>
      <c r="F13" s="892">
        <v>9000</v>
      </c>
      <c r="G13" s="892">
        <v>15357</v>
      </c>
      <c r="H13" s="893">
        <v>75</v>
      </c>
      <c r="I13" s="893">
        <v>66.900000000000006</v>
      </c>
      <c r="J13" s="894">
        <v>80.8</v>
      </c>
    </row>
    <row r="14" spans="1:16" ht="22.7" customHeight="1">
      <c r="A14" s="891">
        <v>2017</v>
      </c>
      <c r="B14" s="892">
        <v>33834</v>
      </c>
      <c r="C14" s="892">
        <v>14130</v>
      </c>
      <c r="D14" s="892">
        <v>19704</v>
      </c>
      <c r="E14" s="892">
        <v>25641</v>
      </c>
      <c r="F14" s="892">
        <v>9642</v>
      </c>
      <c r="G14" s="892">
        <v>15999</v>
      </c>
      <c r="H14" s="893">
        <v>75.8</v>
      </c>
      <c r="I14" s="893">
        <v>68.2</v>
      </c>
      <c r="J14" s="894">
        <v>81.2</v>
      </c>
    </row>
    <row r="15" spans="1:16" ht="22.7" customHeight="1">
      <c r="A15" s="891">
        <v>2018</v>
      </c>
      <c r="B15" s="892">
        <v>34809</v>
      </c>
      <c r="C15" s="892">
        <v>14661</v>
      </c>
      <c r="D15" s="892">
        <v>20160</v>
      </c>
      <c r="E15" s="892">
        <v>26783</v>
      </c>
      <c r="F15" s="892">
        <v>10250</v>
      </c>
      <c r="G15" s="892">
        <v>16533</v>
      </c>
      <c r="H15" s="896">
        <v>76</v>
      </c>
      <c r="I15" s="896">
        <v>69.900000000000006</v>
      </c>
      <c r="J15" s="896">
        <v>82</v>
      </c>
    </row>
    <row r="16" spans="1:16" ht="22.7" customHeight="1">
      <c r="A16" s="1007">
        <v>2019</v>
      </c>
      <c r="B16" s="1008">
        <v>36087</v>
      </c>
      <c r="C16" s="1008">
        <v>15328</v>
      </c>
      <c r="D16" s="1008">
        <v>20759</v>
      </c>
      <c r="E16" s="1008">
        <v>27622</v>
      </c>
      <c r="F16" s="1008">
        <v>10668</v>
      </c>
      <c r="G16" s="1008">
        <v>16954</v>
      </c>
      <c r="H16" s="1009">
        <v>76.542799346024879</v>
      </c>
      <c r="I16" s="1010">
        <v>69.598121085594983</v>
      </c>
      <c r="J16" s="1009">
        <v>81.670600703309404</v>
      </c>
    </row>
    <row r="17" spans="1:10" s="583" customFormat="1" ht="20.100000000000001" customHeight="1">
      <c r="A17" s="2153" t="s">
        <v>52</v>
      </c>
      <c r="B17" s="2154">
        <v>3036</v>
      </c>
      <c r="C17" s="2155">
        <v>1321</v>
      </c>
      <c r="D17" s="2155">
        <v>1715</v>
      </c>
      <c r="E17" s="2156">
        <v>2433</v>
      </c>
      <c r="F17" s="2155">
        <v>994</v>
      </c>
      <c r="G17" s="2155">
        <v>1439</v>
      </c>
      <c r="H17" s="2157">
        <v>80.138339920948624</v>
      </c>
      <c r="I17" s="2158">
        <v>75.246025738077222</v>
      </c>
      <c r="J17" s="2157">
        <v>83.906705539358612</v>
      </c>
    </row>
    <row r="18" spans="1:10" s="583" customFormat="1" ht="20.100000000000001" customHeight="1">
      <c r="A18" s="2153" t="s">
        <v>53</v>
      </c>
      <c r="B18" s="2154">
        <v>1512</v>
      </c>
      <c r="C18" s="2155">
        <v>653</v>
      </c>
      <c r="D18" s="2155">
        <v>859</v>
      </c>
      <c r="E18" s="2156">
        <v>1178</v>
      </c>
      <c r="F18" s="2155">
        <v>472</v>
      </c>
      <c r="G18" s="2155">
        <v>706</v>
      </c>
      <c r="H18" s="2157">
        <v>77.910052910052912</v>
      </c>
      <c r="I18" s="2158">
        <v>72.281776416539046</v>
      </c>
      <c r="J18" s="2157">
        <v>82.188591385331776</v>
      </c>
    </row>
    <row r="19" spans="1:10" s="583" customFormat="1" ht="20.100000000000001" customHeight="1">
      <c r="A19" s="2153" t="s">
        <v>1109</v>
      </c>
      <c r="B19" s="2154">
        <v>1512</v>
      </c>
      <c r="C19" s="2155">
        <v>616</v>
      </c>
      <c r="D19" s="2155">
        <v>896</v>
      </c>
      <c r="E19" s="2156">
        <v>1295</v>
      </c>
      <c r="F19" s="2155">
        <v>506</v>
      </c>
      <c r="G19" s="2155">
        <v>789</v>
      </c>
      <c r="H19" s="2157">
        <v>85.648148148148152</v>
      </c>
      <c r="I19" s="2158">
        <v>82.142857142857139</v>
      </c>
      <c r="J19" s="2157">
        <v>88.058035714285708</v>
      </c>
    </row>
    <row r="20" spans="1:10" s="583" customFormat="1" ht="20.100000000000001" customHeight="1">
      <c r="A20" s="2153" t="s">
        <v>1110</v>
      </c>
      <c r="B20" s="2154">
        <v>1633</v>
      </c>
      <c r="C20" s="2155">
        <v>709</v>
      </c>
      <c r="D20" s="2155">
        <v>924</v>
      </c>
      <c r="E20" s="2156">
        <v>1229</v>
      </c>
      <c r="F20" s="2155">
        <v>498</v>
      </c>
      <c r="G20" s="2155">
        <v>731</v>
      </c>
      <c r="H20" s="2157">
        <v>75.260257195345986</v>
      </c>
      <c r="I20" s="2158">
        <v>70.239774330042309</v>
      </c>
      <c r="J20" s="2157">
        <v>79.112554112554093</v>
      </c>
    </row>
    <row r="21" spans="1:10" s="583" customFormat="1" ht="20.100000000000001" customHeight="1">
      <c r="A21" s="2153" t="s">
        <v>56</v>
      </c>
      <c r="B21" s="2154">
        <v>879</v>
      </c>
      <c r="C21" s="2155">
        <v>383</v>
      </c>
      <c r="D21" s="2155">
        <v>496</v>
      </c>
      <c r="E21" s="2156">
        <v>599</v>
      </c>
      <c r="F21" s="2155">
        <v>221</v>
      </c>
      <c r="G21" s="2155">
        <v>378</v>
      </c>
      <c r="H21" s="2157">
        <v>68.145620022753121</v>
      </c>
      <c r="I21" s="2158">
        <v>57.702349869451695</v>
      </c>
      <c r="J21" s="2157">
        <v>76.209677419354833</v>
      </c>
    </row>
    <row r="22" spans="1:10" s="583" customFormat="1" ht="20.100000000000001" customHeight="1">
      <c r="A22" s="2153" t="s">
        <v>57</v>
      </c>
      <c r="B22" s="2154">
        <v>1843</v>
      </c>
      <c r="C22" s="2155">
        <v>725</v>
      </c>
      <c r="D22" s="2155">
        <v>1118</v>
      </c>
      <c r="E22" s="2156">
        <v>1510</v>
      </c>
      <c r="F22" s="2155">
        <v>536</v>
      </c>
      <c r="G22" s="2155">
        <v>974</v>
      </c>
      <c r="H22" s="2157">
        <v>81.931633206728165</v>
      </c>
      <c r="I22" s="2158">
        <v>73.931034482758619</v>
      </c>
      <c r="J22" s="2157">
        <v>87.119856887298752</v>
      </c>
    </row>
    <row r="23" spans="1:10" s="583" customFormat="1" ht="20.100000000000001" customHeight="1">
      <c r="A23" s="2153" t="s">
        <v>58</v>
      </c>
      <c r="B23" s="2154">
        <v>955</v>
      </c>
      <c r="C23" s="2155">
        <v>404</v>
      </c>
      <c r="D23" s="2155">
        <v>551</v>
      </c>
      <c r="E23" s="2156">
        <v>744</v>
      </c>
      <c r="F23" s="2155">
        <v>299</v>
      </c>
      <c r="G23" s="2155">
        <v>445</v>
      </c>
      <c r="H23" s="2157">
        <v>77.905759162303667</v>
      </c>
      <c r="I23" s="2158">
        <v>74.009900990099013</v>
      </c>
      <c r="J23" s="2157">
        <v>80.762250453720512</v>
      </c>
    </row>
    <row r="24" spans="1:10" s="583" customFormat="1" ht="20.100000000000001" customHeight="1">
      <c r="A24" s="2153" t="s">
        <v>161</v>
      </c>
      <c r="B24" s="2154">
        <v>2534</v>
      </c>
      <c r="C24" s="2159">
        <v>1095</v>
      </c>
      <c r="D24" s="2159">
        <v>1439</v>
      </c>
      <c r="E24" s="2156">
        <v>2009</v>
      </c>
      <c r="F24" s="2156">
        <v>817</v>
      </c>
      <c r="G24" s="2156">
        <v>1192</v>
      </c>
      <c r="H24" s="2157">
        <v>79.281767955801115</v>
      </c>
      <c r="I24" s="2158">
        <v>74.611872146118714</v>
      </c>
      <c r="J24" s="2157">
        <v>82.835302293259204</v>
      </c>
    </row>
    <row r="25" spans="1:10" s="583" customFormat="1" ht="20.100000000000001" customHeight="1">
      <c r="A25" s="2153" t="s">
        <v>60</v>
      </c>
      <c r="B25" s="2154">
        <v>1786</v>
      </c>
      <c r="C25" s="2159">
        <v>809</v>
      </c>
      <c r="D25" s="2159">
        <v>977</v>
      </c>
      <c r="E25" s="2156">
        <v>1474</v>
      </c>
      <c r="F25" s="2156">
        <v>639</v>
      </c>
      <c r="G25" s="2156">
        <v>835</v>
      </c>
      <c r="H25" s="2157">
        <v>82.530795072788351</v>
      </c>
      <c r="I25" s="2158">
        <v>78.986402966625462</v>
      </c>
      <c r="J25" s="2157">
        <v>85.465711361310142</v>
      </c>
    </row>
    <row r="26" spans="1:10" s="583" customFormat="1" ht="20.100000000000001" customHeight="1">
      <c r="A26" s="2153" t="s">
        <v>61</v>
      </c>
      <c r="B26" s="2154">
        <v>1269</v>
      </c>
      <c r="C26" s="2159">
        <v>573</v>
      </c>
      <c r="D26" s="2159">
        <v>696</v>
      </c>
      <c r="E26" s="2156">
        <v>999</v>
      </c>
      <c r="F26" s="2156">
        <v>420</v>
      </c>
      <c r="G26" s="2156">
        <v>579</v>
      </c>
      <c r="H26" s="2157">
        <v>78.723404255319153</v>
      </c>
      <c r="I26" s="2158">
        <v>73.298429319371721</v>
      </c>
      <c r="J26" s="2157">
        <v>83.189655172413794</v>
      </c>
    </row>
    <row r="27" spans="1:10" s="583" customFormat="1" ht="20.100000000000001" customHeight="1">
      <c r="A27" s="2153" t="s">
        <v>62</v>
      </c>
      <c r="B27" s="2154">
        <v>1006</v>
      </c>
      <c r="C27" s="2159">
        <v>429</v>
      </c>
      <c r="D27" s="2159">
        <v>577</v>
      </c>
      <c r="E27" s="2156">
        <v>744</v>
      </c>
      <c r="F27" s="2156">
        <v>290</v>
      </c>
      <c r="G27" s="2156">
        <v>454</v>
      </c>
      <c r="H27" s="2157">
        <v>73.956262425447321</v>
      </c>
      <c r="I27" s="2158">
        <v>67.599067599067595</v>
      </c>
      <c r="J27" s="2157">
        <v>78.682842287694982</v>
      </c>
    </row>
    <row r="28" spans="1:10" s="583" customFormat="1" ht="20.100000000000001" customHeight="1">
      <c r="A28" s="2153" t="s">
        <v>63</v>
      </c>
      <c r="B28" s="2154">
        <v>1544</v>
      </c>
      <c r="C28" s="2159">
        <v>616</v>
      </c>
      <c r="D28" s="2159">
        <v>928</v>
      </c>
      <c r="E28" s="2156">
        <v>1348</v>
      </c>
      <c r="F28" s="2156">
        <v>503</v>
      </c>
      <c r="G28" s="2156">
        <v>845</v>
      </c>
      <c r="H28" s="2157">
        <v>87.30569948186529</v>
      </c>
      <c r="I28" s="2158">
        <v>81.655844155844164</v>
      </c>
      <c r="J28" s="2157">
        <v>91.056034482758619</v>
      </c>
    </row>
    <row r="29" spans="1:10" s="583" customFormat="1" ht="20.100000000000001" customHeight="1">
      <c r="A29" s="2153" t="s">
        <v>64</v>
      </c>
      <c r="B29" s="2154">
        <v>986</v>
      </c>
      <c r="C29" s="2159">
        <v>399</v>
      </c>
      <c r="D29" s="2159">
        <v>587</v>
      </c>
      <c r="E29" s="2156">
        <v>858</v>
      </c>
      <c r="F29" s="2156">
        <v>334</v>
      </c>
      <c r="G29" s="2156">
        <v>524</v>
      </c>
      <c r="H29" s="2157">
        <v>87.018255578093303</v>
      </c>
      <c r="I29" s="2158">
        <v>83.709273182957389</v>
      </c>
      <c r="J29" s="2157">
        <v>89.267461669505963</v>
      </c>
    </row>
    <row r="30" spans="1:10" s="583" customFormat="1" ht="20.100000000000001" customHeight="1">
      <c r="A30" s="2153" t="s">
        <v>65</v>
      </c>
      <c r="B30" s="2154">
        <v>1527</v>
      </c>
      <c r="C30" s="2159">
        <v>650</v>
      </c>
      <c r="D30" s="2159">
        <v>877</v>
      </c>
      <c r="E30" s="2156">
        <v>1272</v>
      </c>
      <c r="F30" s="2156">
        <v>504</v>
      </c>
      <c r="G30" s="2156">
        <v>768</v>
      </c>
      <c r="H30" s="2157">
        <v>83.300589390962671</v>
      </c>
      <c r="I30" s="2158">
        <v>77.538461538461533</v>
      </c>
      <c r="J30" s="2157">
        <v>87.571265678449265</v>
      </c>
    </row>
    <row r="31" spans="1:10" s="583" customFormat="1" ht="20.100000000000001" customHeight="1">
      <c r="A31" s="2153" t="s">
        <v>66</v>
      </c>
      <c r="B31" s="2154">
        <v>2263</v>
      </c>
      <c r="C31" s="2159">
        <v>921</v>
      </c>
      <c r="D31" s="2159">
        <v>1342</v>
      </c>
      <c r="E31" s="2156">
        <v>1796</v>
      </c>
      <c r="F31" s="2156">
        <v>671</v>
      </c>
      <c r="G31" s="2156">
        <v>1125</v>
      </c>
      <c r="H31" s="2157">
        <v>79.363676535572253</v>
      </c>
      <c r="I31" s="2158">
        <v>72.855591748099897</v>
      </c>
      <c r="J31" s="2157">
        <v>83.830104321907612</v>
      </c>
    </row>
    <row r="32" spans="1:10" s="583" customFormat="1" ht="20.100000000000001" customHeight="1">
      <c r="A32" s="2153" t="s">
        <v>67</v>
      </c>
      <c r="B32" s="2154">
        <v>1622</v>
      </c>
      <c r="C32" s="2159">
        <v>727</v>
      </c>
      <c r="D32" s="2159">
        <v>895</v>
      </c>
      <c r="E32" s="2156">
        <v>1069</v>
      </c>
      <c r="F32" s="2156">
        <v>420</v>
      </c>
      <c r="G32" s="2156">
        <v>649</v>
      </c>
      <c r="H32" s="2157">
        <v>65.906288532675703</v>
      </c>
      <c r="I32" s="2158">
        <v>57.771664374140308</v>
      </c>
      <c r="J32" s="2157">
        <v>72.513966480446925</v>
      </c>
    </row>
    <row r="33" spans="1:10" s="583" customFormat="1" ht="20.100000000000001" customHeight="1">
      <c r="A33" s="2153" t="s">
        <v>68</v>
      </c>
      <c r="B33" s="2154">
        <v>2983</v>
      </c>
      <c r="C33" s="2159">
        <v>1219</v>
      </c>
      <c r="D33" s="2159">
        <v>1764</v>
      </c>
      <c r="E33" s="2156">
        <v>2343</v>
      </c>
      <c r="F33" s="2156">
        <v>854</v>
      </c>
      <c r="G33" s="2156">
        <v>1489</v>
      </c>
      <c r="H33" s="2157">
        <v>78.545088836741542</v>
      </c>
      <c r="I33" s="2158">
        <v>70.057424118129617</v>
      </c>
      <c r="J33" s="2157">
        <v>84.410430839002274</v>
      </c>
    </row>
    <row r="34" spans="1:10" s="583" customFormat="1" ht="20.100000000000001" customHeight="1">
      <c r="A34" s="2153" t="s">
        <v>69</v>
      </c>
      <c r="B34" s="2154">
        <v>1243</v>
      </c>
      <c r="C34" s="2159">
        <v>525</v>
      </c>
      <c r="D34" s="2159">
        <v>718</v>
      </c>
      <c r="E34" s="2156">
        <v>863</v>
      </c>
      <c r="F34" s="2156">
        <v>310</v>
      </c>
      <c r="G34" s="2156">
        <v>553</v>
      </c>
      <c r="H34" s="2157">
        <v>69.428801287208358</v>
      </c>
      <c r="I34" s="2158">
        <v>59.047619047619051</v>
      </c>
      <c r="J34" s="2157">
        <v>77.01949860724234</v>
      </c>
    </row>
    <row r="35" spans="1:10" s="583" customFormat="1" ht="20.100000000000001" customHeight="1">
      <c r="A35" s="2153" t="s">
        <v>70</v>
      </c>
      <c r="B35" s="2154">
        <v>1747</v>
      </c>
      <c r="C35" s="2159">
        <v>775</v>
      </c>
      <c r="D35" s="2159">
        <v>972</v>
      </c>
      <c r="E35" s="2156">
        <v>1058</v>
      </c>
      <c r="F35" s="2156">
        <v>378</v>
      </c>
      <c r="G35" s="2156">
        <v>680</v>
      </c>
      <c r="H35" s="2157">
        <v>60.560961648540356</v>
      </c>
      <c r="I35" s="2158">
        <v>48.774193548387096</v>
      </c>
      <c r="J35" s="2157">
        <v>69.958847736625515</v>
      </c>
    </row>
    <row r="36" spans="1:10" s="583" customFormat="1" ht="20.100000000000001" customHeight="1">
      <c r="A36" s="2153" t="s">
        <v>71</v>
      </c>
      <c r="B36" s="2154">
        <v>809</v>
      </c>
      <c r="C36" s="2159">
        <v>355</v>
      </c>
      <c r="D36" s="2159">
        <v>454</v>
      </c>
      <c r="E36" s="2156">
        <v>620</v>
      </c>
      <c r="F36" s="2156">
        <v>252</v>
      </c>
      <c r="G36" s="2156">
        <v>368</v>
      </c>
      <c r="H36" s="2157">
        <v>76.637824474660079</v>
      </c>
      <c r="I36" s="2158">
        <v>70.985915492957758</v>
      </c>
      <c r="J36" s="2157">
        <v>81.057268722466958</v>
      </c>
    </row>
    <row r="37" spans="1:10" s="583" customFormat="1" ht="20.100000000000001" customHeight="1">
      <c r="A37" s="2153" t="s">
        <v>72</v>
      </c>
      <c r="B37" s="2154">
        <v>1022</v>
      </c>
      <c r="C37" s="2159">
        <v>459</v>
      </c>
      <c r="D37" s="2159">
        <v>563</v>
      </c>
      <c r="E37" s="2156">
        <v>602</v>
      </c>
      <c r="F37" s="2156">
        <v>236</v>
      </c>
      <c r="G37" s="2156">
        <v>366</v>
      </c>
      <c r="H37" s="2157">
        <v>58.904109589041099</v>
      </c>
      <c r="I37" s="2158">
        <v>51.416122004357298</v>
      </c>
      <c r="J37" s="2157">
        <v>65.008880994671401</v>
      </c>
    </row>
    <row r="38" spans="1:10" s="583" customFormat="1" ht="20.100000000000001" customHeight="1">
      <c r="A38" s="2153" t="s">
        <v>162</v>
      </c>
      <c r="B38" s="2154">
        <v>1000</v>
      </c>
      <c r="C38" s="2159">
        <v>397</v>
      </c>
      <c r="D38" s="2159">
        <v>603</v>
      </c>
      <c r="E38" s="2156">
        <v>697</v>
      </c>
      <c r="F38" s="2156">
        <v>229</v>
      </c>
      <c r="G38" s="2156">
        <v>468</v>
      </c>
      <c r="H38" s="2157">
        <v>69.699999999999989</v>
      </c>
      <c r="I38" s="2158">
        <v>57.68261964735516</v>
      </c>
      <c r="J38" s="2157">
        <v>77.611940298507463</v>
      </c>
    </row>
    <row r="39" spans="1:10" s="583" customFormat="1" ht="20.100000000000001" customHeight="1">
      <c r="A39" s="2160" t="s">
        <v>164</v>
      </c>
      <c r="B39" s="2161">
        <v>1376</v>
      </c>
      <c r="C39" s="2162">
        <v>568</v>
      </c>
      <c r="D39" s="2162">
        <v>808</v>
      </c>
      <c r="E39" s="2163">
        <v>882</v>
      </c>
      <c r="F39" s="2163">
        <v>285</v>
      </c>
      <c r="G39" s="2163">
        <v>597</v>
      </c>
      <c r="H39" s="2164">
        <v>64.098837209302332</v>
      </c>
      <c r="I39" s="2165">
        <v>50.176056338028175</v>
      </c>
      <c r="J39" s="2164">
        <v>73.886138613861391</v>
      </c>
    </row>
    <row r="40" spans="1:10" ht="27.95" customHeight="1">
      <c r="A40" s="1886" t="s">
        <v>1111</v>
      </c>
      <c r="B40" s="1886"/>
      <c r="C40" s="1886"/>
      <c r="D40" s="1886"/>
    </row>
  </sheetData>
  <mergeCells count="13">
    <mergeCell ref="A40:D40"/>
    <mergeCell ref="B8:D8"/>
    <mergeCell ref="E8:G8"/>
    <mergeCell ref="H8:J8"/>
    <mergeCell ref="B9:D9"/>
    <mergeCell ref="E9:G9"/>
    <mergeCell ref="H9:J9"/>
    <mergeCell ref="A2:J2"/>
    <mergeCell ref="A3:J3"/>
    <mergeCell ref="A4:J4"/>
    <mergeCell ref="A6:A7"/>
    <mergeCell ref="B6:J6"/>
    <mergeCell ref="B7:J7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view="pageBreakPreview" zoomScaleNormal="100" zoomScaleSheetLayoutView="100" workbookViewId="0">
      <selection sqref="A1:L1"/>
    </sheetView>
  </sheetViews>
  <sheetFormatPr defaultRowHeight="13.5"/>
  <cols>
    <col min="1" max="2" width="8.625" style="201" customWidth="1"/>
    <col min="3" max="3" width="9.375" style="201" customWidth="1"/>
    <col min="4" max="4" width="9.125" style="201" customWidth="1"/>
    <col min="5" max="6" width="8.625" style="201" customWidth="1"/>
    <col min="7" max="7" width="11.25" style="201" customWidth="1"/>
    <col min="8" max="12" width="8.625" style="201" customWidth="1"/>
    <col min="13" max="16384" width="9" style="201"/>
  </cols>
  <sheetData>
    <row r="1" spans="1:12" ht="30" customHeight="1">
      <c r="A1" s="1405" t="s">
        <v>287</v>
      </c>
      <c r="B1" s="1405"/>
      <c r="C1" s="1405"/>
      <c r="D1" s="1405"/>
      <c r="E1" s="1405"/>
      <c r="F1" s="1405"/>
      <c r="G1" s="1405"/>
      <c r="H1" s="1405"/>
      <c r="I1" s="1405"/>
      <c r="J1" s="1405"/>
      <c r="K1" s="1405"/>
      <c r="L1" s="1405"/>
    </row>
    <row r="2" spans="1:12" ht="22.5" customHeight="1">
      <c r="A2" s="1389" t="s">
        <v>394</v>
      </c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</row>
    <row r="3" spans="1:12">
      <c r="A3" s="1415" t="s">
        <v>285</v>
      </c>
      <c r="B3" s="1415"/>
      <c r="C3" s="1415"/>
      <c r="D3" s="1415"/>
      <c r="E3" s="1415"/>
      <c r="F3" s="1415"/>
      <c r="G3" s="1415"/>
      <c r="H3" s="1415"/>
      <c r="I3" s="1415"/>
      <c r="J3" s="1415"/>
      <c r="K3" s="1415"/>
      <c r="L3" s="1415"/>
    </row>
    <row r="4" spans="1:12" ht="41.25" customHeight="1">
      <c r="A4" s="1416" t="s">
        <v>1775</v>
      </c>
      <c r="B4" s="1418" t="s">
        <v>331</v>
      </c>
      <c r="C4" s="1421" t="s">
        <v>332</v>
      </c>
      <c r="D4" s="1422"/>
      <c r="E4" s="1423" t="s">
        <v>333</v>
      </c>
      <c r="F4" s="1424"/>
      <c r="G4" s="1424"/>
      <c r="H4" s="1416" t="s">
        <v>334</v>
      </c>
      <c r="I4" s="1416"/>
      <c r="J4" s="1416" t="s">
        <v>335</v>
      </c>
      <c r="K4" s="1416"/>
      <c r="L4" s="1416" t="s">
        <v>336</v>
      </c>
    </row>
    <row r="5" spans="1:12" ht="15" customHeight="1">
      <c r="A5" s="1417"/>
      <c r="B5" s="1419"/>
      <c r="C5" s="1418" t="s">
        <v>337</v>
      </c>
      <c r="D5" s="1433" t="s">
        <v>338</v>
      </c>
      <c r="E5" s="1436" t="s">
        <v>339</v>
      </c>
      <c r="F5" s="1425" t="s">
        <v>340</v>
      </c>
      <c r="G5" s="1425" t="s">
        <v>395</v>
      </c>
      <c r="H5" s="1429" t="s">
        <v>396</v>
      </c>
      <c r="I5" s="1425" t="s">
        <v>397</v>
      </c>
      <c r="J5" s="1425" t="s">
        <v>353</v>
      </c>
      <c r="K5" s="1425" t="s">
        <v>341</v>
      </c>
      <c r="L5" s="1416"/>
    </row>
    <row r="6" spans="1:12" ht="15" customHeight="1">
      <c r="A6" s="1417"/>
      <c r="B6" s="1419"/>
      <c r="C6" s="1419"/>
      <c r="D6" s="1434"/>
      <c r="E6" s="1437"/>
      <c r="F6" s="1426"/>
      <c r="G6" s="1425"/>
      <c r="H6" s="1426"/>
      <c r="I6" s="1425"/>
      <c r="J6" s="1426"/>
      <c r="K6" s="1425"/>
      <c r="L6" s="1416"/>
    </row>
    <row r="7" spans="1:12" ht="15" customHeight="1">
      <c r="A7" s="1417"/>
      <c r="B7" s="1419"/>
      <c r="C7" s="1419"/>
      <c r="D7" s="1434"/>
      <c r="E7" s="1437"/>
      <c r="F7" s="1426"/>
      <c r="G7" s="1425"/>
      <c r="H7" s="1426"/>
      <c r="I7" s="1425"/>
      <c r="J7" s="1426"/>
      <c r="K7" s="1425"/>
      <c r="L7" s="1416"/>
    </row>
    <row r="8" spans="1:12" ht="18.75" customHeight="1">
      <c r="A8" s="1417"/>
      <c r="B8" s="1420"/>
      <c r="C8" s="1420"/>
      <c r="D8" s="1435"/>
      <c r="E8" s="1438"/>
      <c r="F8" s="1426"/>
      <c r="G8" s="1425"/>
      <c r="H8" s="1426"/>
      <c r="I8" s="1425"/>
      <c r="J8" s="1426"/>
      <c r="K8" s="1425"/>
      <c r="L8" s="1416"/>
    </row>
    <row r="9" spans="1:12" s="334" customFormat="1" ht="15.75" customHeight="1">
      <c r="A9" s="1427">
        <v>2019</v>
      </c>
      <c r="B9" s="1427">
        <v>110</v>
      </c>
      <c r="C9" s="1427"/>
      <c r="D9" s="1431">
        <v>1</v>
      </c>
      <c r="E9" s="1427"/>
      <c r="F9" s="333"/>
      <c r="G9" s="1427">
        <v>2</v>
      </c>
      <c r="H9" s="1427"/>
      <c r="I9" s="1427">
        <v>2</v>
      </c>
      <c r="J9" s="1427"/>
      <c r="K9" s="1427">
        <v>1</v>
      </c>
      <c r="L9" s="1427"/>
    </row>
    <row r="10" spans="1:12" s="334" customFormat="1" ht="15" customHeight="1">
      <c r="A10" s="1428"/>
      <c r="B10" s="1430"/>
      <c r="C10" s="1430"/>
      <c r="D10" s="1432"/>
      <c r="E10" s="1430"/>
      <c r="F10" s="335"/>
      <c r="G10" s="1430"/>
      <c r="H10" s="1430"/>
      <c r="I10" s="1430"/>
      <c r="J10" s="1430"/>
      <c r="K10" s="1430"/>
      <c r="L10" s="1430"/>
    </row>
    <row r="11" spans="1:12" ht="31.5" customHeight="1">
      <c r="A11" s="1416" t="s">
        <v>342</v>
      </c>
      <c r="B11" s="1416" t="s">
        <v>343</v>
      </c>
      <c r="C11" s="1416" t="s">
        <v>344</v>
      </c>
      <c r="D11" s="1416"/>
      <c r="E11" s="1416"/>
      <c r="F11" s="1416"/>
      <c r="G11" s="1416" t="s">
        <v>345</v>
      </c>
      <c r="H11" s="1416" t="s">
        <v>350</v>
      </c>
      <c r="I11" s="1440" t="s">
        <v>351</v>
      </c>
      <c r="J11" s="1441"/>
      <c r="K11" s="1440" t="s">
        <v>352</v>
      </c>
      <c r="L11" s="1444"/>
    </row>
    <row r="12" spans="1:12" ht="19.5" customHeight="1">
      <c r="A12" s="1416"/>
      <c r="B12" s="1416"/>
      <c r="C12" s="1416" t="s">
        <v>349</v>
      </c>
      <c r="D12" s="1446" t="s">
        <v>346</v>
      </c>
      <c r="E12" s="1446" t="s">
        <v>347</v>
      </c>
      <c r="F12" s="1416" t="s">
        <v>348</v>
      </c>
      <c r="G12" s="1416"/>
      <c r="H12" s="1416"/>
      <c r="I12" s="1442"/>
      <c r="J12" s="1443"/>
      <c r="K12" s="1442"/>
      <c r="L12" s="1445"/>
    </row>
    <row r="13" spans="1:12" ht="19.5" customHeight="1">
      <c r="A13" s="1416"/>
      <c r="B13" s="1416"/>
      <c r="C13" s="1416"/>
      <c r="D13" s="1446"/>
      <c r="E13" s="1446"/>
      <c r="F13" s="1416"/>
      <c r="G13" s="1416"/>
      <c r="H13" s="1416"/>
      <c r="I13" s="1442"/>
      <c r="J13" s="1443"/>
      <c r="K13" s="1442"/>
      <c r="L13" s="1445"/>
    </row>
    <row r="14" spans="1:12" ht="21.75" customHeight="1">
      <c r="A14" s="1416"/>
      <c r="B14" s="1416"/>
      <c r="C14" s="1416"/>
      <c r="D14" s="1446"/>
      <c r="E14" s="1446"/>
      <c r="F14" s="1416"/>
      <c r="G14" s="1416"/>
      <c r="H14" s="1416"/>
      <c r="I14" s="1442"/>
      <c r="J14" s="1443"/>
      <c r="K14" s="1442"/>
      <c r="L14" s="1445"/>
    </row>
    <row r="15" spans="1:12" ht="15" customHeight="1">
      <c r="A15" s="1439"/>
      <c r="B15" s="1439"/>
      <c r="C15" s="1439"/>
      <c r="D15" s="1447"/>
      <c r="E15" s="1447"/>
      <c r="F15" s="1439"/>
      <c r="G15" s="1439"/>
      <c r="H15" s="1439"/>
      <c r="I15" s="1442"/>
      <c r="J15" s="1443"/>
      <c r="K15" s="1442"/>
      <c r="L15" s="1445"/>
    </row>
    <row r="16" spans="1:12" s="334" customFormat="1" ht="15" customHeight="1">
      <c r="A16" s="1427">
        <v>68</v>
      </c>
      <c r="B16" s="1427">
        <v>6</v>
      </c>
      <c r="C16" s="1427">
        <v>5</v>
      </c>
      <c r="D16" s="1427">
        <v>6</v>
      </c>
      <c r="E16" s="1427">
        <v>4</v>
      </c>
      <c r="F16" s="1427">
        <v>2</v>
      </c>
      <c r="G16" s="1427">
        <v>3</v>
      </c>
      <c r="H16" s="1427">
        <v>1</v>
      </c>
      <c r="I16" s="1458">
        <v>3</v>
      </c>
      <c r="J16" s="1431"/>
      <c r="K16" s="1458">
        <v>6</v>
      </c>
      <c r="L16" s="1431"/>
    </row>
    <row r="17" spans="1:12" s="334" customFormat="1" ht="15" customHeight="1">
      <c r="A17" s="1430"/>
      <c r="B17" s="1430"/>
      <c r="C17" s="1430"/>
      <c r="D17" s="1430"/>
      <c r="E17" s="1430"/>
      <c r="F17" s="1430"/>
      <c r="G17" s="1430"/>
      <c r="H17" s="1430"/>
      <c r="I17" s="1459"/>
      <c r="J17" s="1432"/>
      <c r="K17" s="1459"/>
      <c r="L17" s="1432"/>
    </row>
    <row r="18" spans="1:12" ht="1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</row>
    <row r="19" spans="1:12" ht="15" customHeight="1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</row>
    <row r="20" spans="1:12" ht="15" customHeight="1">
      <c r="A20" s="7" t="s">
        <v>79</v>
      </c>
      <c r="B20" s="16"/>
      <c r="C20" s="236"/>
      <c r="D20" s="237"/>
      <c r="E20" s="237"/>
      <c r="F20" s="11"/>
      <c r="G20" s="11"/>
      <c r="H20" s="11"/>
      <c r="I20" s="7"/>
      <c r="J20" s="7"/>
      <c r="K20" s="7"/>
      <c r="L20" s="77" t="s">
        <v>80</v>
      </c>
    </row>
    <row r="21" spans="1:12" ht="26.25" customHeight="1">
      <c r="A21" s="238" t="s">
        <v>81</v>
      </c>
      <c r="B21" s="239" t="s">
        <v>288</v>
      </c>
      <c r="C21" s="1406" t="s">
        <v>289</v>
      </c>
      <c r="D21" s="1460"/>
      <c r="E21" s="1460"/>
      <c r="F21" s="1460"/>
      <c r="G21" s="1460"/>
      <c r="H21" s="1460"/>
      <c r="I21" s="1460"/>
      <c r="J21" s="1460"/>
      <c r="K21" s="1460"/>
      <c r="L21" s="1407"/>
    </row>
    <row r="22" spans="1:12" ht="22.5" customHeight="1">
      <c r="A22" s="101"/>
      <c r="B22" s="240"/>
      <c r="C22" s="241" t="s">
        <v>290</v>
      </c>
      <c r="D22" s="242" t="s">
        <v>291</v>
      </c>
      <c r="E22" s="242" t="s">
        <v>292</v>
      </c>
      <c r="F22" s="242" t="s">
        <v>293</v>
      </c>
      <c r="G22" s="241" t="s">
        <v>294</v>
      </c>
      <c r="H22" s="241" t="s">
        <v>295</v>
      </c>
      <c r="I22" s="243" t="s">
        <v>296</v>
      </c>
      <c r="J22" s="242" t="s">
        <v>297</v>
      </c>
      <c r="K22" s="1448" t="s">
        <v>298</v>
      </c>
      <c r="L22" s="1449"/>
    </row>
    <row r="23" spans="1:12" ht="42" customHeight="1">
      <c r="A23" s="244" t="s">
        <v>134</v>
      </c>
      <c r="B23" s="44" t="s">
        <v>24</v>
      </c>
      <c r="C23" s="245" t="s">
        <v>299</v>
      </c>
      <c r="D23" s="246" t="s">
        <v>300</v>
      </c>
      <c r="E23" s="247" t="s">
        <v>301</v>
      </c>
      <c r="F23" s="248" t="s">
        <v>302</v>
      </c>
      <c r="G23" s="246" t="s">
        <v>303</v>
      </c>
      <c r="H23" s="246" t="s">
        <v>304</v>
      </c>
      <c r="I23" s="248" t="s">
        <v>305</v>
      </c>
      <c r="J23" s="248" t="s">
        <v>306</v>
      </c>
      <c r="K23" s="1450" t="s">
        <v>307</v>
      </c>
      <c r="L23" s="1451"/>
    </row>
    <row r="24" spans="1:12" ht="15" customHeight="1">
      <c r="A24" s="207">
        <v>2014</v>
      </c>
      <c r="B24" s="301">
        <v>88</v>
      </c>
      <c r="C24" s="302">
        <v>2</v>
      </c>
      <c r="D24" s="302">
        <v>1</v>
      </c>
      <c r="E24" s="302">
        <v>1</v>
      </c>
      <c r="F24" s="303">
        <v>0</v>
      </c>
      <c r="G24" s="303">
        <v>0</v>
      </c>
      <c r="H24" s="302">
        <v>42</v>
      </c>
      <c r="I24" s="302">
        <v>10</v>
      </c>
      <c r="J24" s="302">
        <v>3</v>
      </c>
      <c r="K24" s="304">
        <v>3</v>
      </c>
      <c r="L24" s="305"/>
    </row>
    <row r="25" spans="1:12" ht="15" customHeight="1">
      <c r="A25" s="46">
        <v>2015</v>
      </c>
      <c r="B25" s="250">
        <v>91</v>
      </c>
      <c r="C25" s="249">
        <v>2</v>
      </c>
      <c r="D25" s="249">
        <v>2</v>
      </c>
      <c r="E25" s="249">
        <v>1</v>
      </c>
      <c r="F25" s="249">
        <v>0</v>
      </c>
      <c r="G25" s="249">
        <v>0</v>
      </c>
      <c r="H25" s="249">
        <v>42</v>
      </c>
      <c r="I25" s="249">
        <v>6</v>
      </c>
      <c r="J25" s="249">
        <v>3</v>
      </c>
      <c r="K25" s="251">
        <v>3</v>
      </c>
      <c r="L25" s="252"/>
    </row>
    <row r="26" spans="1:12" ht="15" customHeight="1">
      <c r="A26" s="46">
        <v>2016</v>
      </c>
      <c r="B26" s="250">
        <v>91</v>
      </c>
      <c r="C26" s="249">
        <v>3</v>
      </c>
      <c r="D26" s="249">
        <v>2</v>
      </c>
      <c r="E26" s="249">
        <v>1</v>
      </c>
      <c r="F26" s="249">
        <v>0</v>
      </c>
      <c r="G26" s="249">
        <v>0</v>
      </c>
      <c r="H26" s="249">
        <v>45</v>
      </c>
      <c r="I26" s="249">
        <v>6</v>
      </c>
      <c r="J26" s="249">
        <v>3</v>
      </c>
      <c r="K26" s="251">
        <v>3</v>
      </c>
      <c r="L26" s="252"/>
    </row>
    <row r="27" spans="1:12" ht="15" customHeight="1">
      <c r="A27" s="46">
        <v>2017</v>
      </c>
      <c r="B27" s="250">
        <v>92</v>
      </c>
      <c r="C27" s="249">
        <v>3</v>
      </c>
      <c r="D27" s="249">
        <v>2</v>
      </c>
      <c r="E27" s="249">
        <v>1</v>
      </c>
      <c r="F27" s="249">
        <v>0</v>
      </c>
      <c r="G27" s="249">
        <v>0</v>
      </c>
      <c r="H27" s="249">
        <v>42</v>
      </c>
      <c r="I27" s="249">
        <v>7</v>
      </c>
      <c r="J27" s="249">
        <v>3</v>
      </c>
      <c r="K27" s="251">
        <v>2</v>
      </c>
      <c r="L27" s="252"/>
    </row>
    <row r="28" spans="1:12" ht="15" customHeight="1">
      <c r="A28" s="294">
        <v>2018</v>
      </c>
      <c r="B28" s="254">
        <v>91</v>
      </c>
      <c r="C28" s="255">
        <v>2</v>
      </c>
      <c r="D28" s="255">
        <v>2</v>
      </c>
      <c r="E28" s="255">
        <v>1</v>
      </c>
      <c r="F28" s="256">
        <v>0</v>
      </c>
      <c r="G28" s="256">
        <v>0</v>
      </c>
      <c r="H28" s="255">
        <v>44</v>
      </c>
      <c r="I28" s="255">
        <v>8</v>
      </c>
      <c r="J28" s="255">
        <v>4</v>
      </c>
      <c r="K28" s="257">
        <v>1</v>
      </c>
      <c r="L28" s="258"/>
    </row>
    <row r="29" spans="1:12" ht="29.25" customHeight="1">
      <c r="A29" s="300" t="s">
        <v>81</v>
      </c>
      <c r="B29" s="1452" t="s">
        <v>308</v>
      </c>
      <c r="C29" s="1453"/>
      <c r="D29" s="1453"/>
      <c r="E29" s="1453"/>
      <c r="F29" s="1453"/>
      <c r="G29" s="1453"/>
      <c r="H29" s="1453"/>
      <c r="I29" s="1454"/>
      <c r="J29" s="1455" t="s">
        <v>309</v>
      </c>
      <c r="K29" s="1456"/>
      <c r="L29" s="1457"/>
    </row>
    <row r="30" spans="1:12" ht="39" customHeight="1">
      <c r="A30" s="101"/>
      <c r="B30" s="242" t="s">
        <v>310</v>
      </c>
      <c r="C30" s="242" t="s">
        <v>311</v>
      </c>
      <c r="D30" s="242" t="s">
        <v>312</v>
      </c>
      <c r="E30" s="242" t="s">
        <v>313</v>
      </c>
      <c r="F30" s="242" t="s">
        <v>314</v>
      </c>
      <c r="G30" s="259" t="s">
        <v>315</v>
      </c>
      <c r="H30" s="242" t="s">
        <v>316</v>
      </c>
      <c r="I30" s="242" t="s">
        <v>317</v>
      </c>
      <c r="J30" s="241" t="s">
        <v>318</v>
      </c>
      <c r="K30" s="241" t="s">
        <v>319</v>
      </c>
      <c r="L30" s="241" t="s">
        <v>320</v>
      </c>
    </row>
    <row r="31" spans="1:12" ht="46.5" customHeight="1">
      <c r="A31" s="244" t="s">
        <v>134</v>
      </c>
      <c r="B31" s="248" t="s">
        <v>321</v>
      </c>
      <c r="C31" s="248" t="s">
        <v>322</v>
      </c>
      <c r="D31" s="248" t="s">
        <v>323</v>
      </c>
      <c r="E31" s="248" t="s">
        <v>324</v>
      </c>
      <c r="F31" s="248" t="s">
        <v>325</v>
      </c>
      <c r="G31" s="248" t="s">
        <v>326</v>
      </c>
      <c r="H31" s="248" t="s">
        <v>327</v>
      </c>
      <c r="I31" s="260" t="s">
        <v>328</v>
      </c>
      <c r="J31" s="261" t="s">
        <v>329</v>
      </c>
      <c r="K31" s="248" t="s">
        <v>330</v>
      </c>
      <c r="L31" s="262" t="s">
        <v>215</v>
      </c>
    </row>
    <row r="32" spans="1:12" ht="15" customHeight="1">
      <c r="A32" s="306">
        <v>2014</v>
      </c>
      <c r="B32" s="302">
        <v>2</v>
      </c>
      <c r="C32" s="302">
        <v>3</v>
      </c>
      <c r="D32" s="302">
        <v>5</v>
      </c>
      <c r="E32" s="302">
        <v>0</v>
      </c>
      <c r="F32" s="302">
        <v>8</v>
      </c>
      <c r="G32" s="302">
        <v>0</v>
      </c>
      <c r="H32" s="302">
        <v>0</v>
      </c>
      <c r="I32" s="302">
        <v>0</v>
      </c>
      <c r="J32" s="302">
        <v>0</v>
      </c>
      <c r="K32" s="302">
        <v>2</v>
      </c>
      <c r="L32" s="307">
        <v>6</v>
      </c>
    </row>
    <row r="33" spans="1:12" ht="15" customHeight="1">
      <c r="A33" s="54">
        <v>2015</v>
      </c>
      <c r="B33" s="249">
        <v>2</v>
      </c>
      <c r="C33" s="249">
        <v>3</v>
      </c>
      <c r="D33" s="249">
        <v>4</v>
      </c>
      <c r="E33" s="249">
        <v>0</v>
      </c>
      <c r="F33" s="249">
        <v>8</v>
      </c>
      <c r="G33" s="249">
        <v>2</v>
      </c>
      <c r="H33" s="249">
        <v>0</v>
      </c>
      <c r="I33" s="249">
        <v>0</v>
      </c>
      <c r="J33" s="249">
        <v>7</v>
      </c>
      <c r="K33" s="249">
        <v>2</v>
      </c>
      <c r="L33" s="263">
        <v>4</v>
      </c>
    </row>
    <row r="34" spans="1:12" ht="15" customHeight="1">
      <c r="A34" s="54">
        <v>2016</v>
      </c>
      <c r="B34" s="249">
        <v>2</v>
      </c>
      <c r="C34" s="249">
        <v>3</v>
      </c>
      <c r="D34" s="249">
        <v>2</v>
      </c>
      <c r="E34" s="249">
        <v>0</v>
      </c>
      <c r="F34" s="249">
        <v>3</v>
      </c>
      <c r="G34" s="249">
        <v>3</v>
      </c>
      <c r="H34" s="249">
        <v>0</v>
      </c>
      <c r="I34" s="249">
        <v>0</v>
      </c>
      <c r="J34" s="249">
        <v>7</v>
      </c>
      <c r="K34" s="249">
        <v>1</v>
      </c>
      <c r="L34" s="263">
        <v>7</v>
      </c>
    </row>
    <row r="35" spans="1:12" ht="15" customHeight="1">
      <c r="A35" s="54">
        <v>2017</v>
      </c>
      <c r="B35" s="249">
        <v>3</v>
      </c>
      <c r="C35" s="249">
        <v>3</v>
      </c>
      <c r="D35" s="249">
        <v>4</v>
      </c>
      <c r="E35" s="249">
        <v>0</v>
      </c>
      <c r="F35" s="249">
        <v>7</v>
      </c>
      <c r="G35" s="249">
        <v>1</v>
      </c>
      <c r="H35" s="249">
        <v>0</v>
      </c>
      <c r="I35" s="249">
        <v>0</v>
      </c>
      <c r="J35" s="249">
        <v>0</v>
      </c>
      <c r="K35" s="249">
        <v>1</v>
      </c>
      <c r="L35" s="263">
        <v>13</v>
      </c>
    </row>
    <row r="36" spans="1:12" ht="15" customHeight="1">
      <c r="A36" s="264">
        <v>2018</v>
      </c>
      <c r="B36" s="255">
        <v>3</v>
      </c>
      <c r="C36" s="255">
        <v>6</v>
      </c>
      <c r="D36" s="255">
        <v>3</v>
      </c>
      <c r="E36" s="256">
        <v>0</v>
      </c>
      <c r="F36" s="255">
        <v>5</v>
      </c>
      <c r="G36" s="256">
        <v>0</v>
      </c>
      <c r="H36" s="256">
        <v>0</v>
      </c>
      <c r="I36" s="256">
        <v>0</v>
      </c>
      <c r="J36" s="256">
        <v>0</v>
      </c>
      <c r="K36" s="255">
        <v>1</v>
      </c>
      <c r="L36" s="265">
        <v>11</v>
      </c>
    </row>
    <row r="37" spans="1:12" ht="11.25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</row>
    <row r="38" spans="1:12">
      <c r="A38" s="1414" t="s">
        <v>398</v>
      </c>
      <c r="B38" s="1414"/>
      <c r="C38" s="1414"/>
      <c r="D38" s="1414"/>
      <c r="E38" s="1414"/>
      <c r="F38" s="1414"/>
      <c r="G38" s="1414"/>
      <c r="H38" s="1414"/>
      <c r="I38" s="1414"/>
      <c r="J38" s="1414"/>
      <c r="K38" s="1414"/>
      <c r="L38" s="1414"/>
    </row>
    <row r="39" spans="1:12">
      <c r="A39" s="1414" t="s">
        <v>399</v>
      </c>
      <c r="B39" s="1414"/>
      <c r="C39" s="1414"/>
      <c r="D39" s="1414"/>
      <c r="E39" s="1414"/>
      <c r="F39" s="1414"/>
      <c r="G39" s="1414"/>
      <c r="H39" s="1414"/>
      <c r="I39" s="1414"/>
      <c r="J39" s="1414"/>
      <c r="K39" s="1414"/>
      <c r="L39" s="1414"/>
    </row>
  </sheetData>
  <mergeCells count="58">
    <mergeCell ref="K22:L22"/>
    <mergeCell ref="K23:L23"/>
    <mergeCell ref="B29:I29"/>
    <mergeCell ref="J29:L29"/>
    <mergeCell ref="F16:F17"/>
    <mergeCell ref="G16:G17"/>
    <mergeCell ref="H16:H17"/>
    <mergeCell ref="I16:J17"/>
    <mergeCell ref="K16:L17"/>
    <mergeCell ref="C21:L21"/>
    <mergeCell ref="A16:A17"/>
    <mergeCell ref="B16:B17"/>
    <mergeCell ref="C16:C17"/>
    <mergeCell ref="D16:D17"/>
    <mergeCell ref="E16:E17"/>
    <mergeCell ref="I9:I10"/>
    <mergeCell ref="J9:J10"/>
    <mergeCell ref="K9:K10"/>
    <mergeCell ref="L9:L10"/>
    <mergeCell ref="A11:A15"/>
    <mergeCell ref="B11:B15"/>
    <mergeCell ref="C11:F11"/>
    <mergeCell ref="G11:G15"/>
    <mergeCell ref="H11:H15"/>
    <mergeCell ref="I11:J15"/>
    <mergeCell ref="K11:L15"/>
    <mergeCell ref="C12:C15"/>
    <mergeCell ref="D12:D15"/>
    <mergeCell ref="E12:E15"/>
    <mergeCell ref="F12:F15"/>
    <mergeCell ref="H9:H10"/>
    <mergeCell ref="H5:H8"/>
    <mergeCell ref="B9:B10"/>
    <mergeCell ref="C9:C10"/>
    <mergeCell ref="D9:D10"/>
    <mergeCell ref="E9:E10"/>
    <mergeCell ref="G9:G10"/>
    <mergeCell ref="C5:C8"/>
    <mergeCell ref="D5:D8"/>
    <mergeCell ref="E5:E8"/>
    <mergeCell ref="F5:F8"/>
    <mergeCell ref="G5:G8"/>
    <mergeCell ref="A38:L38"/>
    <mergeCell ref="A39:L39"/>
    <mergeCell ref="A1:L1"/>
    <mergeCell ref="A2:L2"/>
    <mergeCell ref="A3:L3"/>
    <mergeCell ref="A4:A8"/>
    <mergeCell ref="B4:B8"/>
    <mergeCell ref="C4:D4"/>
    <mergeCell ref="E4:G4"/>
    <mergeCell ref="H4:I4"/>
    <mergeCell ref="J4:K4"/>
    <mergeCell ref="L4:L8"/>
    <mergeCell ref="I5:I8"/>
    <mergeCell ref="J5:J8"/>
    <mergeCell ref="K5:K8"/>
    <mergeCell ref="A9:A10"/>
  </mergeCells>
  <phoneticPr fontId="4" type="noConversion"/>
  <printOptions horizontalCentered="1"/>
  <pageMargins left="0.78740157480314965" right="0.78740157480314965" top="0.98425196850393704" bottom="0.98425196850393704" header="0" footer="0.59055118110236227"/>
  <pageSetup paperSize="9" scale="54" orientation="landscape" verticalDpi="4294967294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view="pageBreakPreview" zoomScale="85" zoomScaleNormal="70" zoomScaleSheetLayoutView="85" workbookViewId="0">
      <selection activeCell="M13" sqref="M13"/>
    </sheetView>
  </sheetViews>
  <sheetFormatPr defaultColWidth="9" defaultRowHeight="14.25"/>
  <cols>
    <col min="1" max="1" width="10.625" style="928" customWidth="1"/>
    <col min="2" max="2" width="18.625" style="524" customWidth="1"/>
    <col min="3" max="4" width="18.625" style="899" customWidth="1"/>
    <col min="5" max="5" width="19.125" style="899" customWidth="1"/>
    <col min="6" max="16384" width="9" style="899"/>
  </cols>
  <sheetData>
    <row r="1" spans="1:5" ht="5.0999999999999996" customHeight="1">
      <c r="A1" s="1011"/>
      <c r="B1" s="65"/>
      <c r="C1" s="897"/>
      <c r="D1" s="897"/>
      <c r="E1" s="897"/>
    </row>
    <row r="2" spans="1:5" ht="50.1" customHeight="1">
      <c r="A2" s="1890"/>
      <c r="B2" s="1890"/>
      <c r="C2" s="1890"/>
      <c r="D2" s="1890"/>
      <c r="E2" s="1890"/>
    </row>
    <row r="3" spans="1:5" s="900" customFormat="1" ht="21" customHeight="1">
      <c r="A3" s="1891" t="s">
        <v>1236</v>
      </c>
      <c r="B3" s="1891"/>
      <c r="C3" s="1891"/>
      <c r="D3" s="1891"/>
      <c r="E3" s="1891"/>
    </row>
    <row r="4" spans="1:5" s="900" customFormat="1" ht="20.100000000000001" customHeight="1">
      <c r="A4" s="1892" t="s">
        <v>1237</v>
      </c>
      <c r="B4" s="1892"/>
      <c r="C4" s="1892"/>
      <c r="D4" s="1892"/>
      <c r="E4" s="1892"/>
    </row>
    <row r="5" spans="1:5" s="904" customFormat="1" ht="20.100000000000001" customHeight="1">
      <c r="A5" s="1012" t="s">
        <v>1114</v>
      </c>
      <c r="B5" s="15"/>
      <c r="C5" s="1893" t="s">
        <v>1238</v>
      </c>
      <c r="D5" s="1603"/>
      <c r="E5" s="1603"/>
    </row>
    <row r="6" spans="1:5" s="1013" customFormat="1" ht="17.100000000000001" customHeight="1">
      <c r="A6" s="18" t="s">
        <v>81</v>
      </c>
      <c r="B6" s="1894" t="s">
        <v>1239</v>
      </c>
      <c r="C6" s="1895"/>
      <c r="D6" s="1895"/>
      <c r="E6" s="1896"/>
    </row>
    <row r="7" spans="1:5" s="1014" customFormat="1" ht="17.100000000000001" customHeight="1">
      <c r="A7" s="37"/>
      <c r="B7" s="1887" t="s">
        <v>912</v>
      </c>
      <c r="C7" s="1888"/>
      <c r="D7" s="1888"/>
      <c r="E7" s="1889"/>
    </row>
    <row r="8" spans="1:5" s="905" customFormat="1" ht="17.100000000000001" customHeight="1">
      <c r="A8" s="37"/>
      <c r="B8" s="79" t="s">
        <v>1240</v>
      </c>
      <c r="C8" s="1015" t="s">
        <v>1241</v>
      </c>
      <c r="D8" s="1015" t="s">
        <v>1242</v>
      </c>
      <c r="E8" s="1015" t="s">
        <v>1243</v>
      </c>
    </row>
    <row r="9" spans="1:5" s="905" customFormat="1" ht="17.100000000000001" customHeight="1">
      <c r="A9" s="81" t="s">
        <v>677</v>
      </c>
      <c r="B9" s="1016" t="s">
        <v>1244</v>
      </c>
      <c r="C9" s="1017" t="s">
        <v>1245</v>
      </c>
      <c r="D9" s="1018" t="s">
        <v>1246</v>
      </c>
      <c r="E9" s="1018" t="s">
        <v>1247</v>
      </c>
    </row>
    <row r="10" spans="1:5" s="1019" customFormat="1" ht="22.15" customHeight="1">
      <c r="A10" s="46">
        <v>2014</v>
      </c>
      <c r="B10" s="179">
        <v>3</v>
      </c>
      <c r="C10" s="179">
        <v>238</v>
      </c>
      <c r="D10" s="179">
        <v>135</v>
      </c>
      <c r="E10" s="183">
        <v>103</v>
      </c>
    </row>
    <row r="11" spans="1:5" s="1019" customFormat="1" ht="22.15" customHeight="1">
      <c r="A11" s="46">
        <v>2015</v>
      </c>
      <c r="B11" s="179">
        <v>3</v>
      </c>
      <c r="C11" s="179">
        <v>230</v>
      </c>
      <c r="D11" s="179">
        <v>133</v>
      </c>
      <c r="E11" s="183">
        <v>97</v>
      </c>
    </row>
    <row r="12" spans="1:5" s="957" customFormat="1" ht="22.15" customHeight="1">
      <c r="A12" s="46">
        <v>2016</v>
      </c>
      <c r="B12" s="179">
        <v>3</v>
      </c>
      <c r="C12" s="179">
        <v>151</v>
      </c>
      <c r="D12" s="179">
        <v>135</v>
      </c>
      <c r="E12" s="183">
        <v>96</v>
      </c>
    </row>
    <row r="13" spans="1:5" s="957" customFormat="1" ht="22.15" customHeight="1">
      <c r="A13" s="46">
        <v>2017</v>
      </c>
      <c r="B13" s="179">
        <v>3</v>
      </c>
      <c r="C13" s="179">
        <v>115</v>
      </c>
      <c r="D13" s="179">
        <v>100</v>
      </c>
      <c r="E13" s="183">
        <v>93</v>
      </c>
    </row>
    <row r="14" spans="1:5" s="957" customFormat="1" ht="22.15" customHeight="1">
      <c r="A14" s="46">
        <v>2018</v>
      </c>
      <c r="B14" s="179">
        <v>3</v>
      </c>
      <c r="C14" s="179">
        <v>190</v>
      </c>
      <c r="D14" s="179">
        <v>112</v>
      </c>
      <c r="E14" s="183">
        <v>78</v>
      </c>
    </row>
    <row r="15" spans="1:5" s="1020" customFormat="1" ht="22.15" customHeight="1">
      <c r="A15" s="308">
        <v>2019</v>
      </c>
      <c r="B15" s="568">
        <v>5</v>
      </c>
      <c r="C15" s="568">
        <v>196</v>
      </c>
      <c r="D15" s="568">
        <v>170</v>
      </c>
      <c r="E15" s="1046">
        <v>104</v>
      </c>
    </row>
    <row r="16" spans="1:5" s="1019" customFormat="1" ht="17.100000000000001" customHeight="1">
      <c r="A16" s="18" t="s">
        <v>81</v>
      </c>
      <c r="B16" s="1894" t="s">
        <v>1248</v>
      </c>
      <c r="C16" s="1623"/>
      <c r="D16" s="1623"/>
      <c r="E16" s="1624"/>
    </row>
    <row r="17" spans="1:5" s="1019" customFormat="1" ht="17.100000000000001" customHeight="1">
      <c r="A17" s="37"/>
      <c r="B17" s="1887" t="s">
        <v>1249</v>
      </c>
      <c r="C17" s="1715"/>
      <c r="D17" s="1715"/>
      <c r="E17" s="1724"/>
    </row>
    <row r="18" spans="1:5" s="1022" customFormat="1" ht="17.100000000000001" customHeight="1">
      <c r="A18" s="37"/>
      <c r="B18" s="749" t="s">
        <v>1240</v>
      </c>
      <c r="C18" s="1021" t="s">
        <v>1241</v>
      </c>
      <c r="D18" s="1021" t="s">
        <v>1242</v>
      </c>
      <c r="E18" s="1015" t="s">
        <v>1243</v>
      </c>
    </row>
    <row r="19" spans="1:5" s="1019" customFormat="1" ht="17.100000000000001" customHeight="1">
      <c r="A19" s="42" t="s">
        <v>677</v>
      </c>
      <c r="B19" s="1016" t="s">
        <v>1244</v>
      </c>
      <c r="C19" s="1017" t="s">
        <v>1245</v>
      </c>
      <c r="D19" s="1018" t="s">
        <v>1246</v>
      </c>
      <c r="E19" s="1018" t="s">
        <v>1247</v>
      </c>
    </row>
    <row r="20" spans="1:5" ht="22.15" customHeight="1">
      <c r="A20" s="46">
        <v>2014</v>
      </c>
      <c r="B20" s="179">
        <v>2</v>
      </c>
      <c r="C20" s="179">
        <v>137</v>
      </c>
      <c r="D20" s="179">
        <v>52</v>
      </c>
      <c r="E20" s="183">
        <v>85</v>
      </c>
    </row>
    <row r="21" spans="1:5" ht="22.15" customHeight="1">
      <c r="A21" s="46">
        <v>2015</v>
      </c>
      <c r="B21" s="179">
        <v>2</v>
      </c>
      <c r="C21" s="179">
        <v>129</v>
      </c>
      <c r="D21" s="179">
        <v>51</v>
      </c>
      <c r="E21" s="183">
        <v>78</v>
      </c>
    </row>
    <row r="22" spans="1:5" s="913" customFormat="1" ht="22.15" customHeight="1">
      <c r="A22" s="46">
        <v>2016</v>
      </c>
      <c r="B22" s="179">
        <v>2</v>
      </c>
      <c r="C22" s="179">
        <v>58</v>
      </c>
      <c r="D22" s="179">
        <v>60</v>
      </c>
      <c r="E22" s="183">
        <v>78</v>
      </c>
    </row>
    <row r="23" spans="1:5" s="913" customFormat="1" ht="22.15" customHeight="1">
      <c r="A23" s="46">
        <v>2017</v>
      </c>
      <c r="B23" s="179">
        <v>2</v>
      </c>
      <c r="C23" s="179">
        <v>51</v>
      </c>
      <c r="D23" s="179">
        <v>54</v>
      </c>
      <c r="E23" s="183">
        <v>75</v>
      </c>
    </row>
    <row r="24" spans="1:5" s="913" customFormat="1" ht="22.15" customHeight="1">
      <c r="A24" s="46">
        <v>2018</v>
      </c>
      <c r="B24" s="179">
        <v>2</v>
      </c>
      <c r="C24" s="179">
        <v>113</v>
      </c>
      <c r="D24" s="179">
        <v>49</v>
      </c>
      <c r="E24" s="183">
        <v>64</v>
      </c>
    </row>
    <row r="25" spans="1:5" s="1047" customFormat="1" ht="22.15" customHeight="1">
      <c r="A25" s="308">
        <v>2019</v>
      </c>
      <c r="B25" s="568">
        <v>2</v>
      </c>
      <c r="C25" s="568">
        <v>94</v>
      </c>
      <c r="D25" s="568">
        <v>82</v>
      </c>
      <c r="E25" s="1046">
        <v>69</v>
      </c>
    </row>
    <row r="26" spans="1:5" ht="17.100000000000001" customHeight="1">
      <c r="A26" s="18" t="s">
        <v>81</v>
      </c>
      <c r="B26" s="1894" t="s">
        <v>1250</v>
      </c>
      <c r="C26" s="1895"/>
      <c r="D26" s="1895"/>
      <c r="E26" s="1896"/>
    </row>
    <row r="27" spans="1:5" ht="17.100000000000001" customHeight="1">
      <c r="A27" s="37"/>
      <c r="B27" s="1887" t="s">
        <v>1251</v>
      </c>
      <c r="C27" s="1888"/>
      <c r="D27" s="1888"/>
      <c r="E27" s="1889"/>
    </row>
    <row r="28" spans="1:5" ht="17.100000000000001" customHeight="1">
      <c r="A28" s="37"/>
      <c r="B28" s="239" t="s">
        <v>1240</v>
      </c>
      <c r="C28" s="907" t="s">
        <v>1241</v>
      </c>
      <c r="D28" s="907" t="s">
        <v>1242</v>
      </c>
      <c r="E28" s="919" t="s">
        <v>1243</v>
      </c>
    </row>
    <row r="29" spans="1:5" ht="17.100000000000001" customHeight="1">
      <c r="A29" s="110" t="s">
        <v>677</v>
      </c>
      <c r="B29" s="1023" t="s">
        <v>1244</v>
      </c>
      <c r="C29" s="1024" t="s">
        <v>1245</v>
      </c>
      <c r="D29" s="1024" t="s">
        <v>1246</v>
      </c>
      <c r="E29" s="1024" t="s">
        <v>1247</v>
      </c>
    </row>
    <row r="30" spans="1:5" ht="22.15" customHeight="1">
      <c r="A30" s="306">
        <v>2014</v>
      </c>
      <c r="B30" s="1025">
        <v>1</v>
      </c>
      <c r="C30" s="1025">
        <v>101</v>
      </c>
      <c r="D30" s="1025">
        <v>83</v>
      </c>
      <c r="E30" s="1026">
        <v>18</v>
      </c>
    </row>
    <row r="31" spans="1:5" ht="22.15" customHeight="1">
      <c r="A31" s="54">
        <v>2015</v>
      </c>
      <c r="B31" s="1027">
        <v>1</v>
      </c>
      <c r="C31" s="1027">
        <v>101</v>
      </c>
      <c r="D31" s="1027">
        <v>82</v>
      </c>
      <c r="E31" s="1028">
        <v>19</v>
      </c>
    </row>
    <row r="32" spans="1:5" s="913" customFormat="1" ht="22.15" customHeight="1">
      <c r="A32" s="54">
        <v>2016</v>
      </c>
      <c r="B32" s="1027">
        <v>1</v>
      </c>
      <c r="C32" s="1027">
        <v>93</v>
      </c>
      <c r="D32" s="1027">
        <v>75</v>
      </c>
      <c r="E32" s="1028">
        <v>18</v>
      </c>
    </row>
    <row r="33" spans="1:5" s="913" customFormat="1" ht="22.15" customHeight="1">
      <c r="A33" s="54">
        <v>2017</v>
      </c>
      <c r="B33" s="1027">
        <v>1</v>
      </c>
      <c r="C33" s="1027">
        <v>64</v>
      </c>
      <c r="D33" s="1027">
        <v>46</v>
      </c>
      <c r="E33" s="1028">
        <v>18</v>
      </c>
    </row>
    <row r="34" spans="1:5" s="913" customFormat="1" ht="22.15" customHeight="1">
      <c r="A34" s="54">
        <v>2018</v>
      </c>
      <c r="B34" s="1027">
        <v>1</v>
      </c>
      <c r="C34" s="1027">
        <v>77</v>
      </c>
      <c r="D34" s="1027">
        <v>63</v>
      </c>
      <c r="E34" s="1028">
        <v>14</v>
      </c>
    </row>
    <row r="35" spans="1:5" s="1047" customFormat="1" ht="22.5" customHeight="1">
      <c r="A35" s="329">
        <v>2019</v>
      </c>
      <c r="B35" s="1048">
        <v>2</v>
      </c>
      <c r="C35" s="1048">
        <v>94</v>
      </c>
      <c r="D35" s="1048">
        <v>83</v>
      </c>
      <c r="E35" s="1049">
        <v>23</v>
      </c>
    </row>
    <row r="36" spans="1:5" ht="17.100000000000001" customHeight="1">
      <c r="A36" s="270" t="s">
        <v>81</v>
      </c>
      <c r="B36" s="1898" t="s">
        <v>1252</v>
      </c>
      <c r="C36" s="1899"/>
      <c r="D36" s="1899"/>
      <c r="E36" s="1900"/>
    </row>
    <row r="37" spans="1:5" ht="17.100000000000001" customHeight="1">
      <c r="A37" s="37"/>
      <c r="B37" s="1887" t="s">
        <v>1251</v>
      </c>
      <c r="C37" s="1888"/>
      <c r="D37" s="1888"/>
      <c r="E37" s="1889"/>
    </row>
    <row r="38" spans="1:5" ht="17.100000000000001" customHeight="1">
      <c r="A38" s="37"/>
      <c r="B38" s="239" t="s">
        <v>1240</v>
      </c>
      <c r="C38" s="907" t="s">
        <v>1241</v>
      </c>
      <c r="D38" s="907" t="s">
        <v>1242</v>
      </c>
      <c r="E38" s="919" t="s">
        <v>1243</v>
      </c>
    </row>
    <row r="39" spans="1:5" ht="17.100000000000001" customHeight="1">
      <c r="A39" s="110" t="s">
        <v>677</v>
      </c>
      <c r="B39" s="1023" t="s">
        <v>1244</v>
      </c>
      <c r="C39" s="1024" t="s">
        <v>1245</v>
      </c>
      <c r="D39" s="1024" t="s">
        <v>1246</v>
      </c>
      <c r="E39" s="1024" t="s">
        <v>1247</v>
      </c>
    </row>
    <row r="40" spans="1:5" ht="22.15" customHeight="1">
      <c r="A40" s="306">
        <v>2014</v>
      </c>
      <c r="B40" s="175">
        <v>1</v>
      </c>
      <c r="C40" s="175">
        <v>7</v>
      </c>
      <c r="D40" s="175">
        <v>5</v>
      </c>
      <c r="E40" s="218">
        <v>12</v>
      </c>
    </row>
    <row r="41" spans="1:5" ht="22.15" customHeight="1">
      <c r="A41" s="54">
        <v>2015</v>
      </c>
      <c r="B41" s="179">
        <v>1</v>
      </c>
      <c r="C41" s="179">
        <v>6</v>
      </c>
      <c r="D41" s="179">
        <v>5</v>
      </c>
      <c r="E41" s="183">
        <v>13</v>
      </c>
    </row>
    <row r="42" spans="1:5" s="913" customFormat="1" ht="22.15" customHeight="1">
      <c r="A42" s="54">
        <v>2016</v>
      </c>
      <c r="B42" s="179">
        <v>1</v>
      </c>
      <c r="C42" s="179">
        <v>4</v>
      </c>
      <c r="D42" s="179">
        <v>5</v>
      </c>
      <c r="E42" s="183">
        <v>12</v>
      </c>
    </row>
    <row r="43" spans="1:5" s="913" customFormat="1" ht="22.15" customHeight="1">
      <c r="A43" s="54">
        <v>2017</v>
      </c>
      <c r="B43" s="179">
        <v>1</v>
      </c>
      <c r="C43" s="179">
        <v>5</v>
      </c>
      <c r="D43" s="179">
        <v>5</v>
      </c>
      <c r="E43" s="183">
        <v>12</v>
      </c>
    </row>
    <row r="44" spans="1:5" s="913" customFormat="1" ht="22.15" customHeight="1">
      <c r="A44" s="54">
        <v>2018</v>
      </c>
      <c r="B44" s="179">
        <v>1</v>
      </c>
      <c r="C44" s="179">
        <v>3</v>
      </c>
      <c r="D44" s="179">
        <v>5</v>
      </c>
      <c r="E44" s="183">
        <v>10</v>
      </c>
    </row>
    <row r="45" spans="1:5" s="1050" customFormat="1" ht="22.15" customHeight="1">
      <c r="A45" s="329">
        <v>2019</v>
      </c>
      <c r="B45" s="352">
        <v>1</v>
      </c>
      <c r="C45" s="352">
        <v>8</v>
      </c>
      <c r="D45" s="352">
        <v>5</v>
      </c>
      <c r="E45" s="354">
        <v>12</v>
      </c>
    </row>
    <row r="46" spans="1:5" s="1029" customFormat="1" ht="62.25" customHeight="1">
      <c r="A46" s="1897" t="s">
        <v>1253</v>
      </c>
      <c r="B46" s="1897"/>
      <c r="C46" s="1897"/>
      <c r="D46" s="1897"/>
      <c r="E46" s="1897"/>
    </row>
  </sheetData>
  <mergeCells count="13">
    <mergeCell ref="A46:E46"/>
    <mergeCell ref="B16:E16"/>
    <mergeCell ref="B17:E17"/>
    <mergeCell ref="B26:E26"/>
    <mergeCell ref="B27:E27"/>
    <mergeCell ref="B36:E36"/>
    <mergeCell ref="B37:E37"/>
    <mergeCell ref="B7:E7"/>
    <mergeCell ref="A2:E2"/>
    <mergeCell ref="A3:E3"/>
    <mergeCell ref="A4:E4"/>
    <mergeCell ref="C5:E5"/>
    <mergeCell ref="B6:E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75" orientation="portrait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85" zoomScaleNormal="55" zoomScaleSheetLayoutView="85" workbookViewId="0">
      <selection activeCell="D26" sqref="D26:K26"/>
    </sheetView>
  </sheetViews>
  <sheetFormatPr defaultColWidth="9" defaultRowHeight="14.25"/>
  <cols>
    <col min="1" max="1" width="8.125" style="928" customWidth="1"/>
    <col min="2" max="2" width="9.375" style="524" customWidth="1"/>
    <col min="3" max="4" width="9.375" style="899" customWidth="1"/>
    <col min="5" max="5" width="8.25" style="899" customWidth="1"/>
    <col min="6" max="6" width="8.75" style="524" customWidth="1"/>
    <col min="7" max="7" width="9.375" style="899" customWidth="1"/>
    <col min="8" max="8" width="10.125" style="899" customWidth="1"/>
    <col min="9" max="9" width="8.375" style="899" customWidth="1"/>
    <col min="10" max="16384" width="9" style="899"/>
  </cols>
  <sheetData>
    <row r="1" spans="1:11" ht="5.0999999999999996" customHeight="1">
      <c r="A1" s="1011"/>
      <c r="B1" s="65"/>
      <c r="C1" s="897"/>
      <c r="D1" s="897"/>
      <c r="E1" s="897"/>
      <c r="F1" s="65"/>
      <c r="G1" s="897"/>
      <c r="H1" s="897"/>
      <c r="I1" s="897"/>
    </row>
    <row r="2" spans="1:11" ht="50.1" customHeight="1">
      <c r="A2" s="1890"/>
      <c r="B2" s="1890"/>
      <c r="C2" s="1890"/>
      <c r="D2" s="1890"/>
      <c r="E2" s="1890"/>
      <c r="F2" s="1890"/>
      <c r="G2" s="1890"/>
      <c r="H2" s="1890"/>
      <c r="I2" s="1890"/>
    </row>
    <row r="3" spans="1:11" s="900" customFormat="1" ht="21" customHeight="1">
      <c r="A3" s="1891" t="s">
        <v>1254</v>
      </c>
      <c r="B3" s="1891"/>
      <c r="C3" s="1891"/>
      <c r="D3" s="1891"/>
      <c r="E3" s="1891"/>
      <c r="F3" s="1891"/>
      <c r="G3" s="1891"/>
      <c r="H3" s="1891"/>
      <c r="I3" s="1891"/>
      <c r="J3" s="1891"/>
      <c r="K3" s="1891"/>
    </row>
    <row r="4" spans="1:11" s="900" customFormat="1" ht="20.100000000000001" customHeight="1">
      <c r="A4" s="1892" t="s">
        <v>1255</v>
      </c>
      <c r="B4" s="1892"/>
      <c r="C4" s="1892"/>
      <c r="D4" s="1892"/>
      <c r="E4" s="1892"/>
      <c r="F4" s="1892"/>
      <c r="G4" s="1892"/>
      <c r="H4" s="1892"/>
      <c r="I4" s="1892"/>
      <c r="J4" s="1892"/>
      <c r="K4" s="1892"/>
    </row>
    <row r="5" spans="1:11" s="904" customFormat="1" ht="20.100000000000001" customHeight="1">
      <c r="A5" s="1012" t="s">
        <v>1256</v>
      </c>
      <c r="B5" s="15"/>
      <c r="C5" s="1901"/>
      <c r="D5" s="1902"/>
      <c r="E5" s="1902"/>
      <c r="F5" s="1902"/>
      <c r="G5" s="1603" t="s">
        <v>1257</v>
      </c>
      <c r="H5" s="1603"/>
      <c r="I5" s="1603"/>
    </row>
    <row r="6" spans="1:11" s="1013" customFormat="1" ht="20.100000000000001" customHeight="1">
      <c r="A6" s="1030"/>
      <c r="B6" s="1898" t="s">
        <v>1258</v>
      </c>
      <c r="C6" s="1899"/>
      <c r="D6" s="1899"/>
      <c r="E6" s="1899"/>
      <c r="F6" s="1899"/>
      <c r="G6" s="1899"/>
      <c r="H6" s="1899"/>
      <c r="I6" s="1899"/>
      <c r="J6" s="1899"/>
      <c r="K6" s="1899"/>
    </row>
    <row r="7" spans="1:11" s="1014" customFormat="1" ht="18" customHeight="1">
      <c r="A7" s="270" t="s">
        <v>1259</v>
      </c>
      <c r="B7" s="1623" t="s">
        <v>1260</v>
      </c>
      <c r="C7" s="1624"/>
      <c r="D7" s="1717" t="s">
        <v>1261</v>
      </c>
      <c r="E7" s="1624"/>
      <c r="F7" s="1717" t="s">
        <v>1262</v>
      </c>
      <c r="G7" s="1624"/>
      <c r="H7" s="1894" t="s">
        <v>1263</v>
      </c>
      <c r="I7" s="1896"/>
      <c r="J7" s="1717" t="s">
        <v>1264</v>
      </c>
      <c r="K7" s="1624"/>
    </row>
    <row r="8" spans="1:11" s="905" customFormat="1" ht="18" customHeight="1">
      <c r="A8" s="37"/>
      <c r="B8" s="1715" t="s">
        <v>1265</v>
      </c>
      <c r="C8" s="1724"/>
      <c r="D8" s="1887"/>
      <c r="E8" s="1889"/>
      <c r="F8" s="1887" t="s">
        <v>1266</v>
      </c>
      <c r="G8" s="1889"/>
      <c r="H8" s="1887" t="s">
        <v>1267</v>
      </c>
      <c r="I8" s="1889"/>
      <c r="J8" s="1903" t="s">
        <v>1268</v>
      </c>
      <c r="K8" s="1904"/>
    </row>
    <row r="9" spans="1:11" s="905" customFormat="1" ht="22.5" customHeight="1">
      <c r="A9" s="37"/>
      <c r="B9" s="275" t="s">
        <v>1269</v>
      </c>
      <c r="C9" s="907" t="s">
        <v>1270</v>
      </c>
      <c r="D9" s="907" t="s">
        <v>1269</v>
      </c>
      <c r="E9" s="907" t="s">
        <v>1270</v>
      </c>
      <c r="F9" s="907" t="s">
        <v>1269</v>
      </c>
      <c r="G9" s="907" t="s">
        <v>1270</v>
      </c>
      <c r="H9" s="907" t="s">
        <v>1269</v>
      </c>
      <c r="I9" s="907" t="s">
        <v>1270</v>
      </c>
      <c r="J9" s="907" t="s">
        <v>1269</v>
      </c>
      <c r="K9" s="907" t="s">
        <v>1270</v>
      </c>
    </row>
    <row r="10" spans="1:11" s="905" customFormat="1" ht="18" customHeight="1">
      <c r="A10" s="270"/>
      <c r="B10" s="1517" t="s">
        <v>1271</v>
      </c>
      <c r="C10" s="1914" t="s">
        <v>1272</v>
      </c>
      <c r="D10" s="908"/>
      <c r="E10" s="1905"/>
      <c r="F10" s="908"/>
      <c r="G10" s="1905"/>
      <c r="H10" s="920"/>
      <c r="I10" s="921"/>
      <c r="J10" s="921"/>
      <c r="K10" s="921"/>
    </row>
    <row r="11" spans="1:11" s="905" customFormat="1" ht="18" customHeight="1">
      <c r="A11" s="270" t="s">
        <v>1273</v>
      </c>
      <c r="B11" s="1517"/>
      <c r="C11" s="1914"/>
      <c r="D11" s="908"/>
      <c r="E11" s="1905"/>
      <c r="F11" s="908"/>
      <c r="G11" s="1905"/>
      <c r="H11" s="920"/>
      <c r="I11" s="921"/>
      <c r="J11" s="921"/>
      <c r="K11" s="921"/>
    </row>
    <row r="12" spans="1:11" s="1019" customFormat="1" ht="33.200000000000003" customHeight="1">
      <c r="A12" s="207">
        <v>2014</v>
      </c>
      <c r="B12" s="1031">
        <v>4</v>
      </c>
      <c r="C12" s="1031">
        <v>3434</v>
      </c>
      <c r="D12" s="1031"/>
      <c r="E12" s="1031"/>
      <c r="F12" s="1031">
        <v>1</v>
      </c>
      <c r="G12" s="1031">
        <v>896</v>
      </c>
      <c r="H12" s="1031">
        <v>2</v>
      </c>
      <c r="I12" s="1031">
        <v>1288</v>
      </c>
      <c r="J12" s="1031">
        <v>1</v>
      </c>
      <c r="K12" s="1032">
        <v>1250</v>
      </c>
    </row>
    <row r="13" spans="1:11" s="1019" customFormat="1" ht="33.200000000000003" customHeight="1">
      <c r="A13" s="46">
        <v>2015</v>
      </c>
      <c r="B13" s="1033">
        <v>4</v>
      </c>
      <c r="C13" s="1033">
        <v>5265</v>
      </c>
      <c r="D13" s="1033"/>
      <c r="E13" s="1033"/>
      <c r="F13" s="1033">
        <v>1</v>
      </c>
      <c r="G13" s="1033">
        <v>1134</v>
      </c>
      <c r="H13" s="1033">
        <v>2</v>
      </c>
      <c r="I13" s="1033">
        <v>2674</v>
      </c>
      <c r="J13" s="1033">
        <v>1</v>
      </c>
      <c r="K13" s="1034">
        <v>1457</v>
      </c>
    </row>
    <row r="14" spans="1:11" s="957" customFormat="1" ht="33.200000000000003" customHeight="1">
      <c r="A14" s="46">
        <v>2016</v>
      </c>
      <c r="B14" s="1033">
        <v>4</v>
      </c>
      <c r="C14" s="1033">
        <v>5262</v>
      </c>
      <c r="D14" s="1033"/>
      <c r="E14" s="1033"/>
      <c r="F14" s="1033">
        <v>1</v>
      </c>
      <c r="G14" s="1033">
        <v>905</v>
      </c>
      <c r="H14" s="1033">
        <v>2</v>
      </c>
      <c r="I14" s="1033">
        <v>2553</v>
      </c>
      <c r="J14" s="1033">
        <v>1</v>
      </c>
      <c r="K14" s="1034">
        <v>1804</v>
      </c>
    </row>
    <row r="15" spans="1:11" s="957" customFormat="1" ht="33.200000000000003" customHeight="1">
      <c r="A15" s="46">
        <v>2017</v>
      </c>
      <c r="B15" s="1033">
        <v>4</v>
      </c>
      <c r="C15" s="1033">
        <v>4644</v>
      </c>
      <c r="D15" s="1033"/>
      <c r="E15" s="1033"/>
      <c r="F15" s="1033">
        <v>1</v>
      </c>
      <c r="G15" s="1033">
        <v>1155</v>
      </c>
      <c r="H15" s="1033">
        <v>2</v>
      </c>
      <c r="I15" s="1033">
        <v>2144</v>
      </c>
      <c r="J15" s="1033">
        <v>1</v>
      </c>
      <c r="K15" s="1034">
        <v>1345</v>
      </c>
    </row>
    <row r="16" spans="1:11" s="957" customFormat="1" ht="33.200000000000003" customHeight="1">
      <c r="A16" s="46">
        <v>2018</v>
      </c>
      <c r="B16" s="1035">
        <v>4</v>
      </c>
      <c r="C16" s="1035">
        <v>4534</v>
      </c>
      <c r="D16" s="1035"/>
      <c r="E16" s="1035"/>
      <c r="F16" s="1035">
        <v>1</v>
      </c>
      <c r="G16" s="1035">
        <v>1355</v>
      </c>
      <c r="H16" s="1035">
        <v>2</v>
      </c>
      <c r="I16" s="1035">
        <v>1874</v>
      </c>
      <c r="J16" s="1035">
        <v>1</v>
      </c>
      <c r="K16" s="1036">
        <v>1305</v>
      </c>
    </row>
    <row r="17" spans="1:11" s="1053" customFormat="1" ht="33.200000000000003" customHeight="1">
      <c r="A17" s="329">
        <v>2019</v>
      </c>
      <c r="B17" s="1051">
        <v>4</v>
      </c>
      <c r="C17" s="1051">
        <v>4622</v>
      </c>
      <c r="D17" s="1051">
        <v>1</v>
      </c>
      <c r="E17" s="1051">
        <v>1951</v>
      </c>
      <c r="F17" s="1051">
        <v>1</v>
      </c>
      <c r="G17" s="1051">
        <v>130</v>
      </c>
      <c r="H17" s="1051">
        <v>1</v>
      </c>
      <c r="I17" s="1051">
        <v>1351</v>
      </c>
      <c r="J17" s="1051">
        <v>1</v>
      </c>
      <c r="K17" s="1052">
        <v>1190</v>
      </c>
    </row>
    <row r="18" spans="1:11" s="1019" customFormat="1" ht="20.100000000000001" customHeight="1">
      <c r="A18" s="270"/>
      <c r="B18" s="1906" t="s">
        <v>1274</v>
      </c>
      <c r="C18" s="1907"/>
      <c r="D18" s="1907"/>
      <c r="E18" s="1907"/>
      <c r="F18" s="1907"/>
      <c r="G18" s="1907"/>
      <c r="H18" s="1907"/>
      <c r="I18" s="1907"/>
      <c r="J18" s="1907"/>
      <c r="K18" s="1907"/>
    </row>
    <row r="19" spans="1:11" s="1019" customFormat="1" ht="21" customHeight="1">
      <c r="A19" s="37"/>
      <c r="B19" s="907" t="s">
        <v>1260</v>
      </c>
      <c r="C19" s="1894" t="s">
        <v>1275</v>
      </c>
      <c r="D19" s="1896"/>
      <c r="E19" s="1894" t="s">
        <v>1276</v>
      </c>
      <c r="F19" s="1896"/>
      <c r="G19" s="907" t="s">
        <v>1277</v>
      </c>
      <c r="H19" s="1894" t="s">
        <v>1278</v>
      </c>
      <c r="I19" s="1896"/>
      <c r="J19" s="1912" t="s">
        <v>1279</v>
      </c>
      <c r="K19" s="1913"/>
    </row>
    <row r="20" spans="1:11" s="1019" customFormat="1" ht="24" customHeight="1">
      <c r="A20" s="110" t="s">
        <v>1273</v>
      </c>
      <c r="B20" s="954" t="s">
        <v>1265</v>
      </c>
      <c r="C20" s="1908" t="s">
        <v>1280</v>
      </c>
      <c r="D20" s="1909"/>
      <c r="E20" s="1908" t="s">
        <v>1281</v>
      </c>
      <c r="F20" s="1909"/>
      <c r="G20" s="954" t="s">
        <v>1282</v>
      </c>
      <c r="H20" s="1910" t="s">
        <v>1283</v>
      </c>
      <c r="I20" s="1911"/>
      <c r="J20" s="1908" t="s">
        <v>1284</v>
      </c>
      <c r="K20" s="1909"/>
    </row>
    <row r="21" spans="1:11" ht="33.200000000000003" customHeight="1">
      <c r="A21" s="207">
        <v>2014</v>
      </c>
      <c r="B21" s="1037">
        <v>3789</v>
      </c>
      <c r="C21" s="1915">
        <v>1979</v>
      </c>
      <c r="D21" s="1915"/>
      <c r="E21" s="1915">
        <v>626</v>
      </c>
      <c r="F21" s="1915"/>
      <c r="G21" s="1037">
        <v>285</v>
      </c>
      <c r="H21" s="1916">
        <v>119</v>
      </c>
      <c r="I21" s="1916"/>
      <c r="J21" s="1916">
        <v>780</v>
      </c>
      <c r="K21" s="1917"/>
    </row>
    <row r="22" spans="1:11" ht="33.200000000000003" customHeight="1">
      <c r="A22" s="46">
        <v>2015</v>
      </c>
      <c r="B22" s="1038">
        <v>5243</v>
      </c>
      <c r="C22" s="1918">
        <v>2748</v>
      </c>
      <c r="D22" s="1918"/>
      <c r="E22" s="1918">
        <v>808</v>
      </c>
      <c r="F22" s="1918"/>
      <c r="G22" s="1038">
        <v>233</v>
      </c>
      <c r="H22" s="1919">
        <v>105</v>
      </c>
      <c r="I22" s="1919"/>
      <c r="J22" s="1919">
        <v>1349</v>
      </c>
      <c r="K22" s="1920"/>
    </row>
    <row r="23" spans="1:11" s="913" customFormat="1" ht="33.200000000000003" customHeight="1">
      <c r="A23" s="46">
        <v>2016</v>
      </c>
      <c r="B23" s="1038">
        <v>5612</v>
      </c>
      <c r="C23" s="1918">
        <v>1647</v>
      </c>
      <c r="D23" s="1918"/>
      <c r="E23" s="1918">
        <v>933</v>
      </c>
      <c r="F23" s="1918"/>
      <c r="G23" s="1038">
        <v>280</v>
      </c>
      <c r="H23" s="1919">
        <v>92</v>
      </c>
      <c r="I23" s="1919"/>
      <c r="J23" s="1919">
        <v>2660</v>
      </c>
      <c r="K23" s="1920"/>
    </row>
    <row r="24" spans="1:11" s="913" customFormat="1" ht="33.200000000000003" customHeight="1">
      <c r="A24" s="46">
        <v>2017</v>
      </c>
      <c r="B24" s="1038">
        <v>4527</v>
      </c>
      <c r="C24" s="1918">
        <v>2350</v>
      </c>
      <c r="D24" s="1918"/>
      <c r="E24" s="1918">
        <v>1017</v>
      </c>
      <c r="F24" s="1918"/>
      <c r="G24" s="1038">
        <v>181</v>
      </c>
      <c r="H24" s="1919">
        <v>78</v>
      </c>
      <c r="I24" s="1919"/>
      <c r="J24" s="1919">
        <v>901</v>
      </c>
      <c r="K24" s="1920"/>
    </row>
    <row r="25" spans="1:11" s="913" customFormat="1" ht="33.200000000000003" customHeight="1">
      <c r="A25" s="46">
        <v>2018</v>
      </c>
      <c r="B25" s="1038">
        <v>4815</v>
      </c>
      <c r="C25" s="1918">
        <v>2049</v>
      </c>
      <c r="D25" s="1918"/>
      <c r="E25" s="1918">
        <v>1169</v>
      </c>
      <c r="F25" s="1918"/>
      <c r="G25" s="1038">
        <v>104</v>
      </c>
      <c r="H25" s="1919">
        <v>72</v>
      </c>
      <c r="I25" s="1919"/>
      <c r="J25" s="1919">
        <v>1421</v>
      </c>
      <c r="K25" s="1920"/>
    </row>
    <row r="26" spans="1:11" s="1047" customFormat="1" ht="33.200000000000003" customHeight="1">
      <c r="A26" s="329">
        <v>2019</v>
      </c>
      <c r="B26" s="1054">
        <f>D26+E26+G26+H26+J26</f>
        <v>5671</v>
      </c>
      <c r="C26" s="1055"/>
      <c r="D26" s="1056">
        <v>2253</v>
      </c>
      <c r="E26" s="1921">
        <v>1293</v>
      </c>
      <c r="F26" s="1921"/>
      <c r="G26" s="1057">
        <v>128</v>
      </c>
      <c r="H26" s="1922">
        <v>92</v>
      </c>
      <c r="I26" s="1922"/>
      <c r="J26" s="1923">
        <v>1905</v>
      </c>
      <c r="K26" s="1924"/>
    </row>
    <row r="27" spans="1:11" s="1029" customFormat="1" ht="60.75" customHeight="1">
      <c r="A27" s="1897" t="s">
        <v>1285</v>
      </c>
      <c r="B27" s="1925"/>
      <c r="C27" s="1925"/>
      <c r="D27" s="1925"/>
      <c r="E27" s="1925"/>
      <c r="F27" s="1925"/>
      <c r="G27" s="1925"/>
      <c r="H27" s="1925"/>
      <c r="I27" s="1925"/>
      <c r="J27" s="1925"/>
      <c r="K27" s="1925"/>
    </row>
    <row r="28" spans="1:11" ht="14.25" customHeight="1">
      <c r="A28" s="1039"/>
    </row>
  </sheetData>
  <mergeCells count="53">
    <mergeCell ref="A27:K27"/>
    <mergeCell ref="C24:D24"/>
    <mergeCell ref="E24:F24"/>
    <mergeCell ref="H24:I24"/>
    <mergeCell ref="J24:K24"/>
    <mergeCell ref="C25:D25"/>
    <mergeCell ref="E25:F25"/>
    <mergeCell ref="H25:I25"/>
    <mergeCell ref="J25:K25"/>
    <mergeCell ref="C23:D23"/>
    <mergeCell ref="E23:F23"/>
    <mergeCell ref="H23:I23"/>
    <mergeCell ref="J23:K23"/>
    <mergeCell ref="E26:F26"/>
    <mergeCell ref="H26:I26"/>
    <mergeCell ref="J26:K26"/>
    <mergeCell ref="C21:D21"/>
    <mergeCell ref="E21:F21"/>
    <mergeCell ref="H21:I21"/>
    <mergeCell ref="J21:K21"/>
    <mergeCell ref="C22:D22"/>
    <mergeCell ref="E22:F22"/>
    <mergeCell ref="H22:I22"/>
    <mergeCell ref="J22:K22"/>
    <mergeCell ref="E10:E11"/>
    <mergeCell ref="G10:G11"/>
    <mergeCell ref="B18:K18"/>
    <mergeCell ref="C20:D20"/>
    <mergeCell ref="E20:F20"/>
    <mergeCell ref="H20:I20"/>
    <mergeCell ref="J20:K20"/>
    <mergeCell ref="C19:D19"/>
    <mergeCell ref="E19:F19"/>
    <mergeCell ref="H19:I19"/>
    <mergeCell ref="J19:K19"/>
    <mergeCell ref="B10:B11"/>
    <mergeCell ref="C10:C11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6:K6"/>
    <mergeCell ref="A2:I2"/>
    <mergeCell ref="A3:K3"/>
    <mergeCell ref="A4:K4"/>
    <mergeCell ref="C5:F5"/>
    <mergeCell ref="G5:I5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55" zoomScaleSheetLayoutView="85" workbookViewId="0">
      <selection activeCell="A3" sqref="A3:K3"/>
    </sheetView>
  </sheetViews>
  <sheetFormatPr defaultColWidth="9" defaultRowHeight="11.25"/>
  <cols>
    <col min="1" max="1" width="7.375" style="928" customWidth="1"/>
    <col min="2" max="2" width="7.125" style="929" customWidth="1"/>
    <col min="3" max="3" width="7.375" style="929" customWidth="1"/>
    <col min="4" max="4" width="7.625" style="929" customWidth="1"/>
    <col min="5" max="5" width="11.75" style="929" customWidth="1"/>
    <col min="6" max="6" width="6.875" style="929" customWidth="1"/>
    <col min="7" max="7" width="7.375" style="929" customWidth="1"/>
    <col min="8" max="8" width="6.125" style="929" customWidth="1"/>
    <col min="9" max="9" width="7.875" style="929" customWidth="1"/>
    <col min="10" max="10" width="6.75" style="929" customWidth="1"/>
    <col min="11" max="11" width="7.5" style="929" customWidth="1"/>
    <col min="12" max="16384" width="9" style="899"/>
  </cols>
  <sheetData>
    <row r="1" spans="1:11" ht="5.0999999999999996" customHeight="1"/>
    <row r="2" spans="1:11" ht="50.1" customHeight="1">
      <c r="A2" s="1890"/>
      <c r="B2" s="1890"/>
      <c r="C2" s="1890"/>
      <c r="D2" s="1890"/>
      <c r="E2" s="1890"/>
      <c r="F2" s="1890"/>
      <c r="G2" s="1890"/>
      <c r="H2" s="1890"/>
      <c r="I2" s="1890"/>
      <c r="J2" s="1890"/>
      <c r="K2" s="1890"/>
    </row>
    <row r="3" spans="1:11" s="900" customFormat="1" ht="21" customHeight="1">
      <c r="A3" s="1891" t="s">
        <v>1286</v>
      </c>
      <c r="B3" s="1891"/>
      <c r="C3" s="1891"/>
      <c r="D3" s="1891"/>
      <c r="E3" s="1891"/>
      <c r="F3" s="1891"/>
      <c r="G3" s="1891"/>
      <c r="H3" s="1891"/>
      <c r="I3" s="1891"/>
      <c r="J3" s="1891"/>
      <c r="K3" s="1891"/>
    </row>
    <row r="4" spans="1:11" s="900" customFormat="1" ht="20.100000000000001" customHeight="1">
      <c r="A4" s="1892" t="s">
        <v>1287</v>
      </c>
      <c r="B4" s="1892"/>
      <c r="C4" s="1892"/>
      <c r="D4" s="1892"/>
      <c r="E4" s="1892"/>
      <c r="F4" s="1892"/>
      <c r="G4" s="1892"/>
      <c r="H4" s="1892"/>
      <c r="I4" s="1892"/>
      <c r="J4" s="1892"/>
      <c r="K4" s="1892"/>
    </row>
    <row r="5" spans="1:11" s="904" customFormat="1" ht="20.100000000000001" customHeight="1">
      <c r="A5" s="1012" t="s">
        <v>1114</v>
      </c>
      <c r="B5" s="1040"/>
      <c r="C5" s="1929"/>
      <c r="D5" s="1929"/>
      <c r="E5" s="1929"/>
      <c r="F5" s="1929"/>
      <c r="G5" s="1929"/>
      <c r="H5" s="1929"/>
      <c r="I5" s="1603" t="s">
        <v>1288</v>
      </c>
      <c r="J5" s="1603"/>
      <c r="K5" s="1603"/>
    </row>
    <row r="6" spans="1:11" s="905" customFormat="1" ht="18" customHeight="1">
      <c r="A6" s="18" t="s">
        <v>1289</v>
      </c>
      <c r="B6" s="1926" t="s">
        <v>1290</v>
      </c>
      <c r="C6" s="1927"/>
      <c r="D6" s="1927"/>
      <c r="E6" s="1928"/>
      <c r="F6" s="1912" t="s">
        <v>1291</v>
      </c>
      <c r="G6" s="1926"/>
      <c r="H6" s="1926"/>
      <c r="I6" s="1913"/>
      <c r="J6" s="1912" t="s">
        <v>1292</v>
      </c>
      <c r="K6" s="1913"/>
    </row>
    <row r="7" spans="1:11" s="905" customFormat="1" ht="24" customHeight="1">
      <c r="A7" s="37"/>
      <c r="B7" s="1888" t="s">
        <v>1293</v>
      </c>
      <c r="C7" s="1888"/>
      <c r="D7" s="1888"/>
      <c r="E7" s="1889"/>
      <c r="F7" s="1887" t="s">
        <v>1294</v>
      </c>
      <c r="G7" s="1888"/>
      <c r="H7" s="1888"/>
      <c r="I7" s="1889"/>
      <c r="J7" s="1903" t="s">
        <v>1295</v>
      </c>
      <c r="K7" s="1889"/>
    </row>
    <row r="8" spans="1:11" s="905" customFormat="1" ht="30" customHeight="1">
      <c r="A8" s="37"/>
      <c r="B8" s="919" t="s">
        <v>1296</v>
      </c>
      <c r="C8" s="919" t="s">
        <v>1297</v>
      </c>
      <c r="D8" s="919" t="s">
        <v>1298</v>
      </c>
      <c r="E8" s="922" t="s">
        <v>1299</v>
      </c>
      <c r="F8" s="921" t="s">
        <v>1296</v>
      </c>
      <c r="G8" s="919" t="s">
        <v>1297</v>
      </c>
      <c r="H8" s="919" t="s">
        <v>1298</v>
      </c>
      <c r="I8" s="906" t="s">
        <v>1299</v>
      </c>
      <c r="J8" s="921" t="s">
        <v>1296</v>
      </c>
      <c r="K8" s="919" t="s">
        <v>1297</v>
      </c>
    </row>
    <row r="9" spans="1:11" s="905" customFormat="1" ht="30" customHeight="1">
      <c r="A9" s="94" t="s">
        <v>89</v>
      </c>
      <c r="B9" s="1024" t="s">
        <v>1300</v>
      </c>
      <c r="C9" s="1024" t="s">
        <v>1301</v>
      </c>
      <c r="D9" s="1024" t="s">
        <v>1302</v>
      </c>
      <c r="E9" s="1024" t="s">
        <v>1303</v>
      </c>
      <c r="F9" s="908"/>
      <c r="G9" s="1024"/>
      <c r="H9" s="1024"/>
      <c r="I9" s="908"/>
      <c r="J9" s="1024"/>
      <c r="K9" s="1024"/>
    </row>
    <row r="10" spans="1:11" s="1019" customFormat="1" ht="37.5" customHeight="1">
      <c r="A10" s="1041">
        <v>2014</v>
      </c>
      <c r="B10" s="230">
        <v>6</v>
      </c>
      <c r="C10" s="230">
        <v>50</v>
      </c>
      <c r="D10" s="230">
        <v>60</v>
      </c>
      <c r="E10" s="230">
        <v>324</v>
      </c>
      <c r="F10" s="230">
        <v>5</v>
      </c>
      <c r="G10" s="230">
        <v>48</v>
      </c>
      <c r="H10" s="230">
        <v>57</v>
      </c>
      <c r="I10" s="230">
        <v>313</v>
      </c>
      <c r="J10" s="230">
        <v>1</v>
      </c>
      <c r="K10" s="231">
        <v>2</v>
      </c>
    </row>
    <row r="11" spans="1:11" s="1019" customFormat="1" ht="37.5" customHeight="1">
      <c r="A11" s="1042">
        <v>2015</v>
      </c>
      <c r="B11" s="47">
        <v>6</v>
      </c>
      <c r="C11" s="47">
        <v>41</v>
      </c>
      <c r="D11" s="47">
        <v>19</v>
      </c>
      <c r="E11" s="47">
        <v>307</v>
      </c>
      <c r="F11" s="47">
        <v>5</v>
      </c>
      <c r="G11" s="47">
        <v>38</v>
      </c>
      <c r="H11" s="47">
        <v>17</v>
      </c>
      <c r="I11" s="47">
        <v>299</v>
      </c>
      <c r="J11" s="47">
        <v>1</v>
      </c>
      <c r="K11" s="48">
        <v>3</v>
      </c>
    </row>
    <row r="12" spans="1:11" s="957" customFormat="1" ht="37.5" customHeight="1">
      <c r="A12" s="1042">
        <v>2016</v>
      </c>
      <c r="B12" s="47">
        <v>6</v>
      </c>
      <c r="C12" s="47">
        <v>52</v>
      </c>
      <c r="D12" s="47">
        <v>61</v>
      </c>
      <c r="E12" s="47">
        <v>312</v>
      </c>
      <c r="F12" s="47">
        <v>5</v>
      </c>
      <c r="G12" s="47">
        <v>51</v>
      </c>
      <c r="H12" s="47">
        <v>60</v>
      </c>
      <c r="I12" s="47">
        <v>305</v>
      </c>
      <c r="J12" s="47">
        <v>1</v>
      </c>
      <c r="K12" s="48">
        <v>1</v>
      </c>
    </row>
    <row r="13" spans="1:11" s="957" customFormat="1" ht="37.5" customHeight="1">
      <c r="A13" s="1042">
        <v>2017</v>
      </c>
      <c r="B13" s="47">
        <v>6</v>
      </c>
      <c r="C13" s="47">
        <v>68</v>
      </c>
      <c r="D13" s="47">
        <v>77</v>
      </c>
      <c r="E13" s="47">
        <v>316</v>
      </c>
      <c r="F13" s="47">
        <v>5</v>
      </c>
      <c r="G13" s="47">
        <v>64</v>
      </c>
      <c r="H13" s="47">
        <v>75</v>
      </c>
      <c r="I13" s="47">
        <v>307</v>
      </c>
      <c r="J13" s="47">
        <v>1</v>
      </c>
      <c r="K13" s="48">
        <v>4</v>
      </c>
    </row>
    <row r="14" spans="1:11" s="957" customFormat="1" ht="37.5" customHeight="1">
      <c r="A14" s="1042">
        <v>2018</v>
      </c>
      <c r="B14" s="47">
        <v>13</v>
      </c>
      <c r="C14" s="47">
        <v>75</v>
      </c>
      <c r="D14" s="47">
        <v>53</v>
      </c>
      <c r="E14" s="47">
        <v>351</v>
      </c>
      <c r="F14" s="47">
        <v>5</v>
      </c>
      <c r="G14" s="47">
        <v>51</v>
      </c>
      <c r="H14" s="47">
        <v>41</v>
      </c>
      <c r="I14" s="47">
        <v>300</v>
      </c>
      <c r="J14" s="47">
        <v>1</v>
      </c>
      <c r="K14" s="48">
        <v>7</v>
      </c>
    </row>
    <row r="15" spans="1:11" s="1053" customFormat="1" ht="37.5" customHeight="1">
      <c r="A15" s="1058">
        <v>2019</v>
      </c>
      <c r="B15" s="835">
        <v>13</v>
      </c>
      <c r="C15" s="835">
        <v>46</v>
      </c>
      <c r="D15" s="835">
        <v>85</v>
      </c>
      <c r="E15" s="835">
        <v>321</v>
      </c>
      <c r="F15" s="835">
        <v>5</v>
      </c>
      <c r="G15" s="835">
        <v>31</v>
      </c>
      <c r="H15" s="835">
        <v>57</v>
      </c>
      <c r="I15" s="835">
        <v>274</v>
      </c>
      <c r="J15" s="835">
        <v>1</v>
      </c>
      <c r="K15" s="341">
        <v>6</v>
      </c>
    </row>
    <row r="16" spans="1:11" s="1029" customFormat="1" ht="18" customHeight="1">
      <c r="A16" s="270" t="s">
        <v>1289</v>
      </c>
      <c r="B16" s="1930" t="s">
        <v>1292</v>
      </c>
      <c r="C16" s="1931"/>
      <c r="D16" s="1930" t="s">
        <v>1304</v>
      </c>
      <c r="E16" s="1932"/>
      <c r="F16" s="1932"/>
      <c r="G16" s="1931"/>
      <c r="H16" s="1930" t="s">
        <v>1305</v>
      </c>
      <c r="I16" s="1932"/>
      <c r="J16" s="1932"/>
      <c r="K16" s="1931"/>
    </row>
    <row r="17" spans="1:12" s="1029" customFormat="1" ht="18" customHeight="1">
      <c r="A17" s="37"/>
      <c r="B17" s="1933"/>
      <c r="C17" s="1934"/>
      <c r="D17" s="1887" t="s">
        <v>1306</v>
      </c>
      <c r="E17" s="1888"/>
      <c r="F17" s="1888"/>
      <c r="G17" s="1889"/>
      <c r="H17" s="1887" t="s">
        <v>1307</v>
      </c>
      <c r="I17" s="1888"/>
      <c r="J17" s="1888"/>
      <c r="K17" s="1889"/>
    </row>
    <row r="18" spans="1:12" s="1029" customFormat="1" ht="27.95" customHeight="1">
      <c r="A18" s="37"/>
      <c r="B18" s="907" t="s">
        <v>1298</v>
      </c>
      <c r="C18" s="906" t="s">
        <v>1299</v>
      </c>
      <c r="D18" s="907" t="s">
        <v>1296</v>
      </c>
      <c r="E18" s="907" t="s">
        <v>1297</v>
      </c>
      <c r="F18" s="907" t="s">
        <v>1298</v>
      </c>
      <c r="G18" s="906" t="s">
        <v>1299</v>
      </c>
      <c r="H18" s="907" t="s">
        <v>1296</v>
      </c>
      <c r="I18" s="907" t="s">
        <v>1297</v>
      </c>
      <c r="J18" s="907" t="s">
        <v>1298</v>
      </c>
      <c r="K18" s="906" t="s">
        <v>1299</v>
      </c>
    </row>
    <row r="19" spans="1:12" ht="37.5" customHeight="1">
      <c r="A19" s="1041">
        <v>2014</v>
      </c>
      <c r="B19" s="230">
        <v>3</v>
      </c>
      <c r="C19" s="230">
        <v>11</v>
      </c>
      <c r="D19" s="1374" t="s">
        <v>51</v>
      </c>
      <c r="E19" s="1373" t="s">
        <v>51</v>
      </c>
      <c r="F19" s="1374" t="s">
        <v>51</v>
      </c>
      <c r="G19" s="1373" t="s">
        <v>51</v>
      </c>
      <c r="H19" s="1374" t="s">
        <v>51</v>
      </c>
      <c r="I19" s="1373" t="s">
        <v>51</v>
      </c>
      <c r="J19" s="1374" t="s">
        <v>51</v>
      </c>
      <c r="K19" s="1043" t="s">
        <v>51</v>
      </c>
    </row>
    <row r="20" spans="1:12" ht="37.5" customHeight="1">
      <c r="A20" s="1042">
        <v>2015</v>
      </c>
      <c r="B20" s="47">
        <v>2</v>
      </c>
      <c r="C20" s="47">
        <v>8</v>
      </c>
      <c r="D20" s="1376" t="s">
        <v>51</v>
      </c>
      <c r="E20" s="1375" t="s">
        <v>51</v>
      </c>
      <c r="F20" s="1376" t="s">
        <v>51</v>
      </c>
      <c r="G20" s="1375" t="s">
        <v>51</v>
      </c>
      <c r="H20" s="1376" t="s">
        <v>51</v>
      </c>
      <c r="I20" s="1375" t="s">
        <v>51</v>
      </c>
      <c r="J20" s="1376" t="s">
        <v>51</v>
      </c>
      <c r="K20" s="1044" t="s">
        <v>51</v>
      </c>
    </row>
    <row r="21" spans="1:12" s="913" customFormat="1" ht="37.5" customHeight="1">
      <c r="A21" s="1042">
        <v>2016</v>
      </c>
      <c r="B21" s="47">
        <v>1</v>
      </c>
      <c r="C21" s="47">
        <v>7</v>
      </c>
      <c r="D21" s="1376" t="s">
        <v>51</v>
      </c>
      <c r="E21" s="1375" t="s">
        <v>51</v>
      </c>
      <c r="F21" s="1376" t="s">
        <v>51</v>
      </c>
      <c r="G21" s="1375" t="s">
        <v>51</v>
      </c>
      <c r="H21" s="1376" t="s">
        <v>51</v>
      </c>
      <c r="I21" s="1375" t="s">
        <v>51</v>
      </c>
      <c r="J21" s="1376" t="s">
        <v>51</v>
      </c>
      <c r="K21" s="1044" t="s">
        <v>51</v>
      </c>
    </row>
    <row r="22" spans="1:12" s="913" customFormat="1" ht="37.5" customHeight="1">
      <c r="A22" s="1042">
        <v>2017</v>
      </c>
      <c r="B22" s="47">
        <v>2</v>
      </c>
      <c r="C22" s="47">
        <v>9</v>
      </c>
      <c r="D22" s="1376" t="s">
        <v>51</v>
      </c>
      <c r="E22" s="1375" t="s">
        <v>51</v>
      </c>
      <c r="F22" s="1376" t="s">
        <v>51</v>
      </c>
      <c r="G22" s="1375" t="s">
        <v>51</v>
      </c>
      <c r="H22" s="1376" t="s">
        <v>51</v>
      </c>
      <c r="I22" s="1375" t="s">
        <v>51</v>
      </c>
      <c r="J22" s="1376" t="s">
        <v>51</v>
      </c>
      <c r="K22" s="1044" t="s">
        <v>51</v>
      </c>
    </row>
    <row r="23" spans="1:12" s="913" customFormat="1" ht="37.5" customHeight="1">
      <c r="A23" s="1042">
        <v>2018</v>
      </c>
      <c r="B23" s="47">
        <v>3</v>
      </c>
      <c r="C23" s="47">
        <v>11</v>
      </c>
      <c r="D23" s="1376" t="s">
        <v>51</v>
      </c>
      <c r="E23" s="1376" t="s">
        <v>51</v>
      </c>
      <c r="F23" s="1376" t="s">
        <v>51</v>
      </c>
      <c r="G23" s="1376" t="s">
        <v>51</v>
      </c>
      <c r="H23" s="1376">
        <v>7</v>
      </c>
      <c r="I23" s="1375">
        <v>17</v>
      </c>
      <c r="J23" s="1376">
        <v>9</v>
      </c>
      <c r="K23" s="1044">
        <v>40</v>
      </c>
    </row>
    <row r="24" spans="1:12" s="1047" customFormat="1" ht="37.5" customHeight="1">
      <c r="A24" s="1058">
        <v>2019</v>
      </c>
      <c r="B24" s="835">
        <v>8</v>
      </c>
      <c r="C24" s="835">
        <v>9</v>
      </c>
      <c r="D24" s="2166" t="s">
        <v>51</v>
      </c>
      <c r="E24" s="2166" t="s">
        <v>51</v>
      </c>
      <c r="F24" s="2166" t="s">
        <v>51</v>
      </c>
      <c r="G24" s="2166" t="s">
        <v>51</v>
      </c>
      <c r="H24" s="1059">
        <v>7</v>
      </c>
      <c r="I24" s="560">
        <v>9</v>
      </c>
      <c r="J24" s="1059">
        <v>20</v>
      </c>
      <c r="K24" s="1060">
        <v>38</v>
      </c>
      <c r="L24" s="1061"/>
    </row>
    <row r="25" spans="1:12" s="1029" customFormat="1" ht="15.95" customHeight="1">
      <c r="A25" s="1935" t="s">
        <v>1308</v>
      </c>
      <c r="B25" s="1935"/>
      <c r="C25" s="1936"/>
      <c r="D25" s="1936"/>
      <c r="E25" s="1936"/>
      <c r="F25" s="1045"/>
      <c r="G25" s="1045"/>
      <c r="H25" s="1045"/>
      <c r="I25" s="1937"/>
      <c r="J25" s="1937"/>
      <c r="K25" s="1937"/>
    </row>
  </sheetData>
  <mergeCells count="19">
    <mergeCell ref="B17:C17"/>
    <mergeCell ref="D17:G17"/>
    <mergeCell ref="H17:K17"/>
    <mergeCell ref="A25:E25"/>
    <mergeCell ref="I25:K25"/>
    <mergeCell ref="B7:E7"/>
    <mergeCell ref="F7:I7"/>
    <mergeCell ref="J7:K7"/>
    <mergeCell ref="B16:C16"/>
    <mergeCell ref="D16:G16"/>
    <mergeCell ref="H16:K16"/>
    <mergeCell ref="B6:E6"/>
    <mergeCell ref="F6:I6"/>
    <mergeCell ref="J6:K6"/>
    <mergeCell ref="A2:K2"/>
    <mergeCell ref="A3:K3"/>
    <mergeCell ref="A4:K4"/>
    <mergeCell ref="C5:H5"/>
    <mergeCell ref="I5:K5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85" zoomScaleNormal="55" zoomScaleSheetLayoutView="85" workbookViewId="0">
      <selection activeCell="I24" sqref="I24:M24"/>
    </sheetView>
  </sheetViews>
  <sheetFormatPr defaultRowHeight="11.25"/>
  <cols>
    <col min="1" max="1" width="7.375" style="928" customWidth="1"/>
    <col min="2" max="2" width="5.875" style="929" customWidth="1"/>
    <col min="3" max="4" width="6.125" style="929" customWidth="1"/>
    <col min="5" max="5" width="6.875" style="929" customWidth="1"/>
    <col min="6" max="6" width="5.625" style="929" customWidth="1"/>
    <col min="7" max="8" width="6.125" style="929" customWidth="1"/>
    <col min="9" max="9" width="7.375" style="929" customWidth="1"/>
    <col min="10" max="11" width="7.625" style="929" customWidth="1"/>
    <col min="12" max="12" width="7.125" style="929" customWidth="1"/>
    <col min="13" max="13" width="5.625" style="929" customWidth="1"/>
    <col min="14" max="256" width="9" style="899"/>
    <col min="257" max="257" width="7.375" style="899" customWidth="1"/>
    <col min="258" max="258" width="5.875" style="899" customWidth="1"/>
    <col min="259" max="260" width="6.125" style="899" customWidth="1"/>
    <col min="261" max="261" width="6.875" style="899" customWidth="1"/>
    <col min="262" max="262" width="5.625" style="899" customWidth="1"/>
    <col min="263" max="264" width="6.125" style="899" customWidth="1"/>
    <col min="265" max="265" width="7.375" style="899" customWidth="1"/>
    <col min="266" max="267" width="7.625" style="899" customWidth="1"/>
    <col min="268" max="268" width="7.125" style="899" customWidth="1"/>
    <col min="269" max="269" width="5.625" style="899" customWidth="1"/>
    <col min="270" max="512" width="9" style="899"/>
    <col min="513" max="513" width="7.375" style="899" customWidth="1"/>
    <col min="514" max="514" width="5.875" style="899" customWidth="1"/>
    <col min="515" max="516" width="6.125" style="899" customWidth="1"/>
    <col min="517" max="517" width="6.875" style="899" customWidth="1"/>
    <col min="518" max="518" width="5.625" style="899" customWidth="1"/>
    <col min="519" max="520" width="6.125" style="899" customWidth="1"/>
    <col min="521" max="521" width="7.375" style="899" customWidth="1"/>
    <col min="522" max="523" width="7.625" style="899" customWidth="1"/>
    <col min="524" max="524" width="7.125" style="899" customWidth="1"/>
    <col min="525" max="525" width="5.625" style="899" customWidth="1"/>
    <col min="526" max="768" width="9" style="899"/>
    <col min="769" max="769" width="7.375" style="899" customWidth="1"/>
    <col min="770" max="770" width="5.875" style="899" customWidth="1"/>
    <col min="771" max="772" width="6.125" style="899" customWidth="1"/>
    <col min="773" max="773" width="6.875" style="899" customWidth="1"/>
    <col min="774" max="774" width="5.625" style="899" customWidth="1"/>
    <col min="775" max="776" width="6.125" style="899" customWidth="1"/>
    <col min="777" max="777" width="7.375" style="899" customWidth="1"/>
    <col min="778" max="779" width="7.625" style="899" customWidth="1"/>
    <col min="780" max="780" width="7.125" style="899" customWidth="1"/>
    <col min="781" max="781" width="5.625" style="899" customWidth="1"/>
    <col min="782" max="1024" width="9" style="899"/>
    <col min="1025" max="1025" width="7.375" style="899" customWidth="1"/>
    <col min="1026" max="1026" width="5.875" style="899" customWidth="1"/>
    <col min="1027" max="1028" width="6.125" style="899" customWidth="1"/>
    <col min="1029" max="1029" width="6.875" style="899" customWidth="1"/>
    <col min="1030" max="1030" width="5.625" style="899" customWidth="1"/>
    <col min="1031" max="1032" width="6.125" style="899" customWidth="1"/>
    <col min="1033" max="1033" width="7.375" style="899" customWidth="1"/>
    <col min="1034" max="1035" width="7.625" style="899" customWidth="1"/>
    <col min="1036" max="1036" width="7.125" style="899" customWidth="1"/>
    <col min="1037" max="1037" width="5.625" style="899" customWidth="1"/>
    <col min="1038" max="1280" width="9" style="899"/>
    <col min="1281" max="1281" width="7.375" style="899" customWidth="1"/>
    <col min="1282" max="1282" width="5.875" style="899" customWidth="1"/>
    <col min="1283" max="1284" width="6.125" style="899" customWidth="1"/>
    <col min="1285" max="1285" width="6.875" style="899" customWidth="1"/>
    <col min="1286" max="1286" width="5.625" style="899" customWidth="1"/>
    <col min="1287" max="1288" width="6.125" style="899" customWidth="1"/>
    <col min="1289" max="1289" width="7.375" style="899" customWidth="1"/>
    <col min="1290" max="1291" width="7.625" style="899" customWidth="1"/>
    <col min="1292" max="1292" width="7.125" style="899" customWidth="1"/>
    <col min="1293" max="1293" width="5.625" style="899" customWidth="1"/>
    <col min="1294" max="1536" width="9" style="899"/>
    <col min="1537" max="1537" width="7.375" style="899" customWidth="1"/>
    <col min="1538" max="1538" width="5.875" style="899" customWidth="1"/>
    <col min="1539" max="1540" width="6.125" style="899" customWidth="1"/>
    <col min="1541" max="1541" width="6.875" style="899" customWidth="1"/>
    <col min="1542" max="1542" width="5.625" style="899" customWidth="1"/>
    <col min="1543" max="1544" width="6.125" style="899" customWidth="1"/>
    <col min="1545" max="1545" width="7.375" style="899" customWidth="1"/>
    <col min="1546" max="1547" width="7.625" style="899" customWidth="1"/>
    <col min="1548" max="1548" width="7.125" style="899" customWidth="1"/>
    <col min="1549" max="1549" width="5.625" style="899" customWidth="1"/>
    <col min="1550" max="1792" width="9" style="899"/>
    <col min="1793" max="1793" width="7.375" style="899" customWidth="1"/>
    <col min="1794" max="1794" width="5.875" style="899" customWidth="1"/>
    <col min="1795" max="1796" width="6.125" style="899" customWidth="1"/>
    <col min="1797" max="1797" width="6.875" style="899" customWidth="1"/>
    <col min="1798" max="1798" width="5.625" style="899" customWidth="1"/>
    <col min="1799" max="1800" width="6.125" style="899" customWidth="1"/>
    <col min="1801" max="1801" width="7.375" style="899" customWidth="1"/>
    <col min="1802" max="1803" width="7.625" style="899" customWidth="1"/>
    <col min="1804" max="1804" width="7.125" style="899" customWidth="1"/>
    <col min="1805" max="1805" width="5.625" style="899" customWidth="1"/>
    <col min="1806" max="2048" width="9" style="899"/>
    <col min="2049" max="2049" width="7.375" style="899" customWidth="1"/>
    <col min="2050" max="2050" width="5.875" style="899" customWidth="1"/>
    <col min="2051" max="2052" width="6.125" style="899" customWidth="1"/>
    <col min="2053" max="2053" width="6.875" style="899" customWidth="1"/>
    <col min="2054" max="2054" width="5.625" style="899" customWidth="1"/>
    <col min="2055" max="2056" width="6.125" style="899" customWidth="1"/>
    <col min="2057" max="2057" width="7.375" style="899" customWidth="1"/>
    <col min="2058" max="2059" width="7.625" style="899" customWidth="1"/>
    <col min="2060" max="2060" width="7.125" style="899" customWidth="1"/>
    <col min="2061" max="2061" width="5.625" style="899" customWidth="1"/>
    <col min="2062" max="2304" width="9" style="899"/>
    <col min="2305" max="2305" width="7.375" style="899" customWidth="1"/>
    <col min="2306" max="2306" width="5.875" style="899" customWidth="1"/>
    <col min="2307" max="2308" width="6.125" style="899" customWidth="1"/>
    <col min="2309" max="2309" width="6.875" style="899" customWidth="1"/>
    <col min="2310" max="2310" width="5.625" style="899" customWidth="1"/>
    <col min="2311" max="2312" width="6.125" style="899" customWidth="1"/>
    <col min="2313" max="2313" width="7.375" style="899" customWidth="1"/>
    <col min="2314" max="2315" width="7.625" style="899" customWidth="1"/>
    <col min="2316" max="2316" width="7.125" style="899" customWidth="1"/>
    <col min="2317" max="2317" width="5.625" style="899" customWidth="1"/>
    <col min="2318" max="2560" width="9" style="899"/>
    <col min="2561" max="2561" width="7.375" style="899" customWidth="1"/>
    <col min="2562" max="2562" width="5.875" style="899" customWidth="1"/>
    <col min="2563" max="2564" width="6.125" style="899" customWidth="1"/>
    <col min="2565" max="2565" width="6.875" style="899" customWidth="1"/>
    <col min="2566" max="2566" width="5.625" style="899" customWidth="1"/>
    <col min="2567" max="2568" width="6.125" style="899" customWidth="1"/>
    <col min="2569" max="2569" width="7.375" style="899" customWidth="1"/>
    <col min="2570" max="2571" width="7.625" style="899" customWidth="1"/>
    <col min="2572" max="2572" width="7.125" style="899" customWidth="1"/>
    <col min="2573" max="2573" width="5.625" style="899" customWidth="1"/>
    <col min="2574" max="2816" width="9" style="899"/>
    <col min="2817" max="2817" width="7.375" style="899" customWidth="1"/>
    <col min="2818" max="2818" width="5.875" style="899" customWidth="1"/>
    <col min="2819" max="2820" width="6.125" style="899" customWidth="1"/>
    <col min="2821" max="2821" width="6.875" style="899" customWidth="1"/>
    <col min="2822" max="2822" width="5.625" style="899" customWidth="1"/>
    <col min="2823" max="2824" width="6.125" style="899" customWidth="1"/>
    <col min="2825" max="2825" width="7.375" style="899" customWidth="1"/>
    <col min="2826" max="2827" width="7.625" style="899" customWidth="1"/>
    <col min="2828" max="2828" width="7.125" style="899" customWidth="1"/>
    <col min="2829" max="2829" width="5.625" style="899" customWidth="1"/>
    <col min="2830" max="3072" width="9" style="899"/>
    <col min="3073" max="3073" width="7.375" style="899" customWidth="1"/>
    <col min="3074" max="3074" width="5.875" style="899" customWidth="1"/>
    <col min="3075" max="3076" width="6.125" style="899" customWidth="1"/>
    <col min="3077" max="3077" width="6.875" style="899" customWidth="1"/>
    <col min="3078" max="3078" width="5.625" style="899" customWidth="1"/>
    <col min="3079" max="3080" width="6.125" style="899" customWidth="1"/>
    <col min="3081" max="3081" width="7.375" style="899" customWidth="1"/>
    <col min="3082" max="3083" width="7.625" style="899" customWidth="1"/>
    <col min="3084" max="3084" width="7.125" style="899" customWidth="1"/>
    <col min="3085" max="3085" width="5.625" style="899" customWidth="1"/>
    <col min="3086" max="3328" width="9" style="899"/>
    <col min="3329" max="3329" width="7.375" style="899" customWidth="1"/>
    <col min="3330" max="3330" width="5.875" style="899" customWidth="1"/>
    <col min="3331" max="3332" width="6.125" style="899" customWidth="1"/>
    <col min="3333" max="3333" width="6.875" style="899" customWidth="1"/>
    <col min="3334" max="3334" width="5.625" style="899" customWidth="1"/>
    <col min="3335" max="3336" width="6.125" style="899" customWidth="1"/>
    <col min="3337" max="3337" width="7.375" style="899" customWidth="1"/>
    <col min="3338" max="3339" width="7.625" style="899" customWidth="1"/>
    <col min="3340" max="3340" width="7.125" style="899" customWidth="1"/>
    <col min="3341" max="3341" width="5.625" style="899" customWidth="1"/>
    <col min="3342" max="3584" width="9" style="899"/>
    <col min="3585" max="3585" width="7.375" style="899" customWidth="1"/>
    <col min="3586" max="3586" width="5.875" style="899" customWidth="1"/>
    <col min="3587" max="3588" width="6.125" style="899" customWidth="1"/>
    <col min="3589" max="3589" width="6.875" style="899" customWidth="1"/>
    <col min="3590" max="3590" width="5.625" style="899" customWidth="1"/>
    <col min="3591" max="3592" width="6.125" style="899" customWidth="1"/>
    <col min="3593" max="3593" width="7.375" style="899" customWidth="1"/>
    <col min="3594" max="3595" width="7.625" style="899" customWidth="1"/>
    <col min="3596" max="3596" width="7.125" style="899" customWidth="1"/>
    <col min="3597" max="3597" width="5.625" style="899" customWidth="1"/>
    <col min="3598" max="3840" width="9" style="899"/>
    <col min="3841" max="3841" width="7.375" style="899" customWidth="1"/>
    <col min="3842" max="3842" width="5.875" style="899" customWidth="1"/>
    <col min="3843" max="3844" width="6.125" style="899" customWidth="1"/>
    <col min="3845" max="3845" width="6.875" style="899" customWidth="1"/>
    <col min="3846" max="3846" width="5.625" style="899" customWidth="1"/>
    <col min="3847" max="3848" width="6.125" style="899" customWidth="1"/>
    <col min="3849" max="3849" width="7.375" style="899" customWidth="1"/>
    <col min="3850" max="3851" width="7.625" style="899" customWidth="1"/>
    <col min="3852" max="3852" width="7.125" style="899" customWidth="1"/>
    <col min="3853" max="3853" width="5.625" style="899" customWidth="1"/>
    <col min="3854" max="4096" width="9" style="899"/>
    <col min="4097" max="4097" width="7.375" style="899" customWidth="1"/>
    <col min="4098" max="4098" width="5.875" style="899" customWidth="1"/>
    <col min="4099" max="4100" width="6.125" style="899" customWidth="1"/>
    <col min="4101" max="4101" width="6.875" style="899" customWidth="1"/>
    <col min="4102" max="4102" width="5.625" style="899" customWidth="1"/>
    <col min="4103" max="4104" width="6.125" style="899" customWidth="1"/>
    <col min="4105" max="4105" width="7.375" style="899" customWidth="1"/>
    <col min="4106" max="4107" width="7.625" style="899" customWidth="1"/>
    <col min="4108" max="4108" width="7.125" style="899" customWidth="1"/>
    <col min="4109" max="4109" width="5.625" style="899" customWidth="1"/>
    <col min="4110" max="4352" width="9" style="899"/>
    <col min="4353" max="4353" width="7.375" style="899" customWidth="1"/>
    <col min="4354" max="4354" width="5.875" style="899" customWidth="1"/>
    <col min="4355" max="4356" width="6.125" style="899" customWidth="1"/>
    <col min="4357" max="4357" width="6.875" style="899" customWidth="1"/>
    <col min="4358" max="4358" width="5.625" style="899" customWidth="1"/>
    <col min="4359" max="4360" width="6.125" style="899" customWidth="1"/>
    <col min="4361" max="4361" width="7.375" style="899" customWidth="1"/>
    <col min="4362" max="4363" width="7.625" style="899" customWidth="1"/>
    <col min="4364" max="4364" width="7.125" style="899" customWidth="1"/>
    <col min="4365" max="4365" width="5.625" style="899" customWidth="1"/>
    <col min="4366" max="4608" width="9" style="899"/>
    <col min="4609" max="4609" width="7.375" style="899" customWidth="1"/>
    <col min="4610" max="4610" width="5.875" style="899" customWidth="1"/>
    <col min="4611" max="4612" width="6.125" style="899" customWidth="1"/>
    <col min="4613" max="4613" width="6.875" style="899" customWidth="1"/>
    <col min="4614" max="4614" width="5.625" style="899" customWidth="1"/>
    <col min="4615" max="4616" width="6.125" style="899" customWidth="1"/>
    <col min="4617" max="4617" width="7.375" style="899" customWidth="1"/>
    <col min="4618" max="4619" width="7.625" style="899" customWidth="1"/>
    <col min="4620" max="4620" width="7.125" style="899" customWidth="1"/>
    <col min="4621" max="4621" width="5.625" style="899" customWidth="1"/>
    <col min="4622" max="4864" width="9" style="899"/>
    <col min="4865" max="4865" width="7.375" style="899" customWidth="1"/>
    <col min="4866" max="4866" width="5.875" style="899" customWidth="1"/>
    <col min="4867" max="4868" width="6.125" style="899" customWidth="1"/>
    <col min="4869" max="4869" width="6.875" style="899" customWidth="1"/>
    <col min="4870" max="4870" width="5.625" style="899" customWidth="1"/>
    <col min="4871" max="4872" width="6.125" style="899" customWidth="1"/>
    <col min="4873" max="4873" width="7.375" style="899" customWidth="1"/>
    <col min="4874" max="4875" width="7.625" style="899" customWidth="1"/>
    <col min="4876" max="4876" width="7.125" style="899" customWidth="1"/>
    <col min="4877" max="4877" width="5.625" style="899" customWidth="1"/>
    <col min="4878" max="5120" width="9" style="899"/>
    <col min="5121" max="5121" width="7.375" style="899" customWidth="1"/>
    <col min="5122" max="5122" width="5.875" style="899" customWidth="1"/>
    <col min="5123" max="5124" width="6.125" style="899" customWidth="1"/>
    <col min="5125" max="5125" width="6.875" style="899" customWidth="1"/>
    <col min="5126" max="5126" width="5.625" style="899" customWidth="1"/>
    <col min="5127" max="5128" width="6.125" style="899" customWidth="1"/>
    <col min="5129" max="5129" width="7.375" style="899" customWidth="1"/>
    <col min="5130" max="5131" width="7.625" style="899" customWidth="1"/>
    <col min="5132" max="5132" width="7.125" style="899" customWidth="1"/>
    <col min="5133" max="5133" width="5.625" style="899" customWidth="1"/>
    <col min="5134" max="5376" width="9" style="899"/>
    <col min="5377" max="5377" width="7.375" style="899" customWidth="1"/>
    <col min="5378" max="5378" width="5.875" style="899" customWidth="1"/>
    <col min="5379" max="5380" width="6.125" style="899" customWidth="1"/>
    <col min="5381" max="5381" width="6.875" style="899" customWidth="1"/>
    <col min="5382" max="5382" width="5.625" style="899" customWidth="1"/>
    <col min="5383" max="5384" width="6.125" style="899" customWidth="1"/>
    <col min="5385" max="5385" width="7.375" style="899" customWidth="1"/>
    <col min="5386" max="5387" width="7.625" style="899" customWidth="1"/>
    <col min="5388" max="5388" width="7.125" style="899" customWidth="1"/>
    <col min="5389" max="5389" width="5.625" style="899" customWidth="1"/>
    <col min="5390" max="5632" width="9" style="899"/>
    <col min="5633" max="5633" width="7.375" style="899" customWidth="1"/>
    <col min="5634" max="5634" width="5.875" style="899" customWidth="1"/>
    <col min="5635" max="5636" width="6.125" style="899" customWidth="1"/>
    <col min="5637" max="5637" width="6.875" style="899" customWidth="1"/>
    <col min="5638" max="5638" width="5.625" style="899" customWidth="1"/>
    <col min="5639" max="5640" width="6.125" style="899" customWidth="1"/>
    <col min="5641" max="5641" width="7.375" style="899" customWidth="1"/>
    <col min="5642" max="5643" width="7.625" style="899" customWidth="1"/>
    <col min="5644" max="5644" width="7.125" style="899" customWidth="1"/>
    <col min="5645" max="5645" width="5.625" style="899" customWidth="1"/>
    <col min="5646" max="5888" width="9" style="899"/>
    <col min="5889" max="5889" width="7.375" style="899" customWidth="1"/>
    <col min="5890" max="5890" width="5.875" style="899" customWidth="1"/>
    <col min="5891" max="5892" width="6.125" style="899" customWidth="1"/>
    <col min="5893" max="5893" width="6.875" style="899" customWidth="1"/>
    <col min="5894" max="5894" width="5.625" style="899" customWidth="1"/>
    <col min="5895" max="5896" width="6.125" style="899" customWidth="1"/>
    <col min="5897" max="5897" width="7.375" style="899" customWidth="1"/>
    <col min="5898" max="5899" width="7.625" style="899" customWidth="1"/>
    <col min="5900" max="5900" width="7.125" style="899" customWidth="1"/>
    <col min="5901" max="5901" width="5.625" style="899" customWidth="1"/>
    <col min="5902" max="6144" width="9" style="899"/>
    <col min="6145" max="6145" width="7.375" style="899" customWidth="1"/>
    <col min="6146" max="6146" width="5.875" style="899" customWidth="1"/>
    <col min="6147" max="6148" width="6.125" style="899" customWidth="1"/>
    <col min="6149" max="6149" width="6.875" style="899" customWidth="1"/>
    <col min="6150" max="6150" width="5.625" style="899" customWidth="1"/>
    <col min="6151" max="6152" width="6.125" style="899" customWidth="1"/>
    <col min="6153" max="6153" width="7.375" style="899" customWidth="1"/>
    <col min="6154" max="6155" width="7.625" style="899" customWidth="1"/>
    <col min="6156" max="6156" width="7.125" style="899" customWidth="1"/>
    <col min="6157" max="6157" width="5.625" style="899" customWidth="1"/>
    <col min="6158" max="6400" width="9" style="899"/>
    <col min="6401" max="6401" width="7.375" style="899" customWidth="1"/>
    <col min="6402" max="6402" width="5.875" style="899" customWidth="1"/>
    <col min="6403" max="6404" width="6.125" style="899" customWidth="1"/>
    <col min="6405" max="6405" width="6.875" style="899" customWidth="1"/>
    <col min="6406" max="6406" width="5.625" style="899" customWidth="1"/>
    <col min="6407" max="6408" width="6.125" style="899" customWidth="1"/>
    <col min="6409" max="6409" width="7.375" style="899" customWidth="1"/>
    <col min="6410" max="6411" width="7.625" style="899" customWidth="1"/>
    <col min="6412" max="6412" width="7.125" style="899" customWidth="1"/>
    <col min="6413" max="6413" width="5.625" style="899" customWidth="1"/>
    <col min="6414" max="6656" width="9" style="899"/>
    <col min="6657" max="6657" width="7.375" style="899" customWidth="1"/>
    <col min="6658" max="6658" width="5.875" style="899" customWidth="1"/>
    <col min="6659" max="6660" width="6.125" style="899" customWidth="1"/>
    <col min="6661" max="6661" width="6.875" style="899" customWidth="1"/>
    <col min="6662" max="6662" width="5.625" style="899" customWidth="1"/>
    <col min="6663" max="6664" width="6.125" style="899" customWidth="1"/>
    <col min="6665" max="6665" width="7.375" style="899" customWidth="1"/>
    <col min="6666" max="6667" width="7.625" style="899" customWidth="1"/>
    <col min="6668" max="6668" width="7.125" style="899" customWidth="1"/>
    <col min="6669" max="6669" width="5.625" style="899" customWidth="1"/>
    <col min="6670" max="6912" width="9" style="899"/>
    <col min="6913" max="6913" width="7.375" style="899" customWidth="1"/>
    <col min="6914" max="6914" width="5.875" style="899" customWidth="1"/>
    <col min="6915" max="6916" width="6.125" style="899" customWidth="1"/>
    <col min="6917" max="6917" width="6.875" style="899" customWidth="1"/>
    <col min="6918" max="6918" width="5.625" style="899" customWidth="1"/>
    <col min="6919" max="6920" width="6.125" style="899" customWidth="1"/>
    <col min="6921" max="6921" width="7.375" style="899" customWidth="1"/>
    <col min="6922" max="6923" width="7.625" style="899" customWidth="1"/>
    <col min="6924" max="6924" width="7.125" style="899" customWidth="1"/>
    <col min="6925" max="6925" width="5.625" style="899" customWidth="1"/>
    <col min="6926" max="7168" width="9" style="899"/>
    <col min="7169" max="7169" width="7.375" style="899" customWidth="1"/>
    <col min="7170" max="7170" width="5.875" style="899" customWidth="1"/>
    <col min="7171" max="7172" width="6.125" style="899" customWidth="1"/>
    <col min="7173" max="7173" width="6.875" style="899" customWidth="1"/>
    <col min="7174" max="7174" width="5.625" style="899" customWidth="1"/>
    <col min="7175" max="7176" width="6.125" style="899" customWidth="1"/>
    <col min="7177" max="7177" width="7.375" style="899" customWidth="1"/>
    <col min="7178" max="7179" width="7.625" style="899" customWidth="1"/>
    <col min="7180" max="7180" width="7.125" style="899" customWidth="1"/>
    <col min="7181" max="7181" width="5.625" style="899" customWidth="1"/>
    <col min="7182" max="7424" width="9" style="899"/>
    <col min="7425" max="7425" width="7.375" style="899" customWidth="1"/>
    <col min="7426" max="7426" width="5.875" style="899" customWidth="1"/>
    <col min="7427" max="7428" width="6.125" style="899" customWidth="1"/>
    <col min="7429" max="7429" width="6.875" style="899" customWidth="1"/>
    <col min="7430" max="7430" width="5.625" style="899" customWidth="1"/>
    <col min="7431" max="7432" width="6.125" style="899" customWidth="1"/>
    <col min="7433" max="7433" width="7.375" style="899" customWidth="1"/>
    <col min="7434" max="7435" width="7.625" style="899" customWidth="1"/>
    <col min="7436" max="7436" width="7.125" style="899" customWidth="1"/>
    <col min="7437" max="7437" width="5.625" style="899" customWidth="1"/>
    <col min="7438" max="7680" width="9" style="899"/>
    <col min="7681" max="7681" width="7.375" style="899" customWidth="1"/>
    <col min="7682" max="7682" width="5.875" style="899" customWidth="1"/>
    <col min="7683" max="7684" width="6.125" style="899" customWidth="1"/>
    <col min="7685" max="7685" width="6.875" style="899" customWidth="1"/>
    <col min="7686" max="7686" width="5.625" style="899" customWidth="1"/>
    <col min="7687" max="7688" width="6.125" style="899" customWidth="1"/>
    <col min="7689" max="7689" width="7.375" style="899" customWidth="1"/>
    <col min="7690" max="7691" width="7.625" style="899" customWidth="1"/>
    <col min="7692" max="7692" width="7.125" style="899" customWidth="1"/>
    <col min="7693" max="7693" width="5.625" style="899" customWidth="1"/>
    <col min="7694" max="7936" width="9" style="899"/>
    <col min="7937" max="7937" width="7.375" style="899" customWidth="1"/>
    <col min="7938" max="7938" width="5.875" style="899" customWidth="1"/>
    <col min="7939" max="7940" width="6.125" style="899" customWidth="1"/>
    <col min="7941" max="7941" width="6.875" style="899" customWidth="1"/>
    <col min="7942" max="7942" width="5.625" style="899" customWidth="1"/>
    <col min="7943" max="7944" width="6.125" style="899" customWidth="1"/>
    <col min="7945" max="7945" width="7.375" style="899" customWidth="1"/>
    <col min="7946" max="7947" width="7.625" style="899" customWidth="1"/>
    <col min="7948" max="7948" width="7.125" style="899" customWidth="1"/>
    <col min="7949" max="7949" width="5.625" style="899" customWidth="1"/>
    <col min="7950" max="8192" width="9" style="899"/>
    <col min="8193" max="8193" width="7.375" style="899" customWidth="1"/>
    <col min="8194" max="8194" width="5.875" style="899" customWidth="1"/>
    <col min="8195" max="8196" width="6.125" style="899" customWidth="1"/>
    <col min="8197" max="8197" width="6.875" style="899" customWidth="1"/>
    <col min="8198" max="8198" width="5.625" style="899" customWidth="1"/>
    <col min="8199" max="8200" width="6.125" style="899" customWidth="1"/>
    <col min="8201" max="8201" width="7.375" style="899" customWidth="1"/>
    <col min="8202" max="8203" width="7.625" style="899" customWidth="1"/>
    <col min="8204" max="8204" width="7.125" style="899" customWidth="1"/>
    <col min="8205" max="8205" width="5.625" style="899" customWidth="1"/>
    <col min="8206" max="8448" width="9" style="899"/>
    <col min="8449" max="8449" width="7.375" style="899" customWidth="1"/>
    <col min="8450" max="8450" width="5.875" style="899" customWidth="1"/>
    <col min="8451" max="8452" width="6.125" style="899" customWidth="1"/>
    <col min="8453" max="8453" width="6.875" style="899" customWidth="1"/>
    <col min="8454" max="8454" width="5.625" style="899" customWidth="1"/>
    <col min="8455" max="8456" width="6.125" style="899" customWidth="1"/>
    <col min="8457" max="8457" width="7.375" style="899" customWidth="1"/>
    <col min="8458" max="8459" width="7.625" style="899" customWidth="1"/>
    <col min="8460" max="8460" width="7.125" style="899" customWidth="1"/>
    <col min="8461" max="8461" width="5.625" style="899" customWidth="1"/>
    <col min="8462" max="8704" width="9" style="899"/>
    <col min="8705" max="8705" width="7.375" style="899" customWidth="1"/>
    <col min="8706" max="8706" width="5.875" style="899" customWidth="1"/>
    <col min="8707" max="8708" width="6.125" style="899" customWidth="1"/>
    <col min="8709" max="8709" width="6.875" style="899" customWidth="1"/>
    <col min="8710" max="8710" width="5.625" style="899" customWidth="1"/>
    <col min="8711" max="8712" width="6.125" style="899" customWidth="1"/>
    <col min="8713" max="8713" width="7.375" style="899" customWidth="1"/>
    <col min="8714" max="8715" width="7.625" style="899" customWidth="1"/>
    <col min="8716" max="8716" width="7.125" style="899" customWidth="1"/>
    <col min="8717" max="8717" width="5.625" style="899" customWidth="1"/>
    <col min="8718" max="8960" width="9" style="899"/>
    <col min="8961" max="8961" width="7.375" style="899" customWidth="1"/>
    <col min="8962" max="8962" width="5.875" style="899" customWidth="1"/>
    <col min="8963" max="8964" width="6.125" style="899" customWidth="1"/>
    <col min="8965" max="8965" width="6.875" style="899" customWidth="1"/>
    <col min="8966" max="8966" width="5.625" style="899" customWidth="1"/>
    <col min="8967" max="8968" width="6.125" style="899" customWidth="1"/>
    <col min="8969" max="8969" width="7.375" style="899" customWidth="1"/>
    <col min="8970" max="8971" width="7.625" style="899" customWidth="1"/>
    <col min="8972" max="8972" width="7.125" style="899" customWidth="1"/>
    <col min="8973" max="8973" width="5.625" style="899" customWidth="1"/>
    <col min="8974" max="9216" width="9" style="899"/>
    <col min="9217" max="9217" width="7.375" style="899" customWidth="1"/>
    <col min="9218" max="9218" width="5.875" style="899" customWidth="1"/>
    <col min="9219" max="9220" width="6.125" style="899" customWidth="1"/>
    <col min="9221" max="9221" width="6.875" style="899" customWidth="1"/>
    <col min="9222" max="9222" width="5.625" style="899" customWidth="1"/>
    <col min="9223" max="9224" width="6.125" style="899" customWidth="1"/>
    <col min="9225" max="9225" width="7.375" style="899" customWidth="1"/>
    <col min="9226" max="9227" width="7.625" style="899" customWidth="1"/>
    <col min="9228" max="9228" width="7.125" style="899" customWidth="1"/>
    <col min="9229" max="9229" width="5.625" style="899" customWidth="1"/>
    <col min="9230" max="9472" width="9" style="899"/>
    <col min="9473" max="9473" width="7.375" style="899" customWidth="1"/>
    <col min="9474" max="9474" width="5.875" style="899" customWidth="1"/>
    <col min="9475" max="9476" width="6.125" style="899" customWidth="1"/>
    <col min="9477" max="9477" width="6.875" style="899" customWidth="1"/>
    <col min="9478" max="9478" width="5.625" style="899" customWidth="1"/>
    <col min="9479" max="9480" width="6.125" style="899" customWidth="1"/>
    <col min="9481" max="9481" width="7.375" style="899" customWidth="1"/>
    <col min="9482" max="9483" width="7.625" style="899" customWidth="1"/>
    <col min="9484" max="9484" width="7.125" style="899" customWidth="1"/>
    <col min="9485" max="9485" width="5.625" style="899" customWidth="1"/>
    <col min="9486" max="9728" width="9" style="899"/>
    <col min="9729" max="9729" width="7.375" style="899" customWidth="1"/>
    <col min="9730" max="9730" width="5.875" style="899" customWidth="1"/>
    <col min="9731" max="9732" width="6.125" style="899" customWidth="1"/>
    <col min="9733" max="9733" width="6.875" style="899" customWidth="1"/>
    <col min="9734" max="9734" width="5.625" style="899" customWidth="1"/>
    <col min="9735" max="9736" width="6.125" style="899" customWidth="1"/>
    <col min="9737" max="9737" width="7.375" style="899" customWidth="1"/>
    <col min="9738" max="9739" width="7.625" style="899" customWidth="1"/>
    <col min="9740" max="9740" width="7.125" style="899" customWidth="1"/>
    <col min="9741" max="9741" width="5.625" style="899" customWidth="1"/>
    <col min="9742" max="9984" width="9" style="899"/>
    <col min="9985" max="9985" width="7.375" style="899" customWidth="1"/>
    <col min="9986" max="9986" width="5.875" style="899" customWidth="1"/>
    <col min="9987" max="9988" width="6.125" style="899" customWidth="1"/>
    <col min="9989" max="9989" width="6.875" style="899" customWidth="1"/>
    <col min="9990" max="9990" width="5.625" style="899" customWidth="1"/>
    <col min="9991" max="9992" width="6.125" style="899" customWidth="1"/>
    <col min="9993" max="9993" width="7.375" style="899" customWidth="1"/>
    <col min="9994" max="9995" width="7.625" style="899" customWidth="1"/>
    <col min="9996" max="9996" width="7.125" style="899" customWidth="1"/>
    <col min="9997" max="9997" width="5.625" style="899" customWidth="1"/>
    <col min="9998" max="10240" width="9" style="899"/>
    <col min="10241" max="10241" width="7.375" style="899" customWidth="1"/>
    <col min="10242" max="10242" width="5.875" style="899" customWidth="1"/>
    <col min="10243" max="10244" width="6.125" style="899" customWidth="1"/>
    <col min="10245" max="10245" width="6.875" style="899" customWidth="1"/>
    <col min="10246" max="10246" width="5.625" style="899" customWidth="1"/>
    <col min="10247" max="10248" width="6.125" style="899" customWidth="1"/>
    <col min="10249" max="10249" width="7.375" style="899" customWidth="1"/>
    <col min="10250" max="10251" width="7.625" style="899" customWidth="1"/>
    <col min="10252" max="10252" width="7.125" style="899" customWidth="1"/>
    <col min="10253" max="10253" width="5.625" style="899" customWidth="1"/>
    <col min="10254" max="10496" width="9" style="899"/>
    <col min="10497" max="10497" width="7.375" style="899" customWidth="1"/>
    <col min="10498" max="10498" width="5.875" style="899" customWidth="1"/>
    <col min="10499" max="10500" width="6.125" style="899" customWidth="1"/>
    <col min="10501" max="10501" width="6.875" style="899" customWidth="1"/>
    <col min="10502" max="10502" width="5.625" style="899" customWidth="1"/>
    <col min="10503" max="10504" width="6.125" style="899" customWidth="1"/>
    <col min="10505" max="10505" width="7.375" style="899" customWidth="1"/>
    <col min="10506" max="10507" width="7.625" style="899" customWidth="1"/>
    <col min="10508" max="10508" width="7.125" style="899" customWidth="1"/>
    <col min="10509" max="10509" width="5.625" style="899" customWidth="1"/>
    <col min="10510" max="10752" width="9" style="899"/>
    <col min="10753" max="10753" width="7.375" style="899" customWidth="1"/>
    <col min="10754" max="10754" width="5.875" style="899" customWidth="1"/>
    <col min="10755" max="10756" width="6.125" style="899" customWidth="1"/>
    <col min="10757" max="10757" width="6.875" style="899" customWidth="1"/>
    <col min="10758" max="10758" width="5.625" style="899" customWidth="1"/>
    <col min="10759" max="10760" width="6.125" style="899" customWidth="1"/>
    <col min="10761" max="10761" width="7.375" style="899" customWidth="1"/>
    <col min="10762" max="10763" width="7.625" style="899" customWidth="1"/>
    <col min="10764" max="10764" width="7.125" style="899" customWidth="1"/>
    <col min="10765" max="10765" width="5.625" style="899" customWidth="1"/>
    <col min="10766" max="11008" width="9" style="899"/>
    <col min="11009" max="11009" width="7.375" style="899" customWidth="1"/>
    <col min="11010" max="11010" width="5.875" style="899" customWidth="1"/>
    <col min="11011" max="11012" width="6.125" style="899" customWidth="1"/>
    <col min="11013" max="11013" width="6.875" style="899" customWidth="1"/>
    <col min="11014" max="11014" width="5.625" style="899" customWidth="1"/>
    <col min="11015" max="11016" width="6.125" style="899" customWidth="1"/>
    <col min="11017" max="11017" width="7.375" style="899" customWidth="1"/>
    <col min="11018" max="11019" width="7.625" style="899" customWidth="1"/>
    <col min="11020" max="11020" width="7.125" style="899" customWidth="1"/>
    <col min="11021" max="11021" width="5.625" style="899" customWidth="1"/>
    <col min="11022" max="11264" width="9" style="899"/>
    <col min="11265" max="11265" width="7.375" style="899" customWidth="1"/>
    <col min="11266" max="11266" width="5.875" style="899" customWidth="1"/>
    <col min="11267" max="11268" width="6.125" style="899" customWidth="1"/>
    <col min="11269" max="11269" width="6.875" style="899" customWidth="1"/>
    <col min="11270" max="11270" width="5.625" style="899" customWidth="1"/>
    <col min="11271" max="11272" width="6.125" style="899" customWidth="1"/>
    <col min="11273" max="11273" width="7.375" style="899" customWidth="1"/>
    <col min="11274" max="11275" width="7.625" style="899" customWidth="1"/>
    <col min="11276" max="11276" width="7.125" style="899" customWidth="1"/>
    <col min="11277" max="11277" width="5.625" style="899" customWidth="1"/>
    <col min="11278" max="11520" width="9" style="899"/>
    <col min="11521" max="11521" width="7.375" style="899" customWidth="1"/>
    <col min="11522" max="11522" width="5.875" style="899" customWidth="1"/>
    <col min="11523" max="11524" width="6.125" style="899" customWidth="1"/>
    <col min="11525" max="11525" width="6.875" style="899" customWidth="1"/>
    <col min="11526" max="11526" width="5.625" style="899" customWidth="1"/>
    <col min="11527" max="11528" width="6.125" style="899" customWidth="1"/>
    <col min="11529" max="11529" width="7.375" style="899" customWidth="1"/>
    <col min="11530" max="11531" width="7.625" style="899" customWidth="1"/>
    <col min="11532" max="11532" width="7.125" style="899" customWidth="1"/>
    <col min="11533" max="11533" width="5.625" style="899" customWidth="1"/>
    <col min="11534" max="11776" width="9" style="899"/>
    <col min="11777" max="11777" width="7.375" style="899" customWidth="1"/>
    <col min="11778" max="11778" width="5.875" style="899" customWidth="1"/>
    <col min="11779" max="11780" width="6.125" style="899" customWidth="1"/>
    <col min="11781" max="11781" width="6.875" style="899" customWidth="1"/>
    <col min="11782" max="11782" width="5.625" style="899" customWidth="1"/>
    <col min="11783" max="11784" width="6.125" style="899" customWidth="1"/>
    <col min="11785" max="11785" width="7.375" style="899" customWidth="1"/>
    <col min="11786" max="11787" width="7.625" style="899" customWidth="1"/>
    <col min="11788" max="11788" width="7.125" style="899" customWidth="1"/>
    <col min="11789" max="11789" width="5.625" style="899" customWidth="1"/>
    <col min="11790" max="12032" width="9" style="899"/>
    <col min="12033" max="12033" width="7.375" style="899" customWidth="1"/>
    <col min="12034" max="12034" width="5.875" style="899" customWidth="1"/>
    <col min="12035" max="12036" width="6.125" style="899" customWidth="1"/>
    <col min="12037" max="12037" width="6.875" style="899" customWidth="1"/>
    <col min="12038" max="12038" width="5.625" style="899" customWidth="1"/>
    <col min="12039" max="12040" width="6.125" style="899" customWidth="1"/>
    <col min="12041" max="12041" width="7.375" style="899" customWidth="1"/>
    <col min="12042" max="12043" width="7.625" style="899" customWidth="1"/>
    <col min="12044" max="12044" width="7.125" style="899" customWidth="1"/>
    <col min="12045" max="12045" width="5.625" style="899" customWidth="1"/>
    <col min="12046" max="12288" width="9" style="899"/>
    <col min="12289" max="12289" width="7.375" style="899" customWidth="1"/>
    <col min="12290" max="12290" width="5.875" style="899" customWidth="1"/>
    <col min="12291" max="12292" width="6.125" style="899" customWidth="1"/>
    <col min="12293" max="12293" width="6.875" style="899" customWidth="1"/>
    <col min="12294" max="12294" width="5.625" style="899" customWidth="1"/>
    <col min="12295" max="12296" width="6.125" style="899" customWidth="1"/>
    <col min="12297" max="12297" width="7.375" style="899" customWidth="1"/>
    <col min="12298" max="12299" width="7.625" style="899" customWidth="1"/>
    <col min="12300" max="12300" width="7.125" style="899" customWidth="1"/>
    <col min="12301" max="12301" width="5.625" style="899" customWidth="1"/>
    <col min="12302" max="12544" width="9" style="899"/>
    <col min="12545" max="12545" width="7.375" style="899" customWidth="1"/>
    <col min="12546" max="12546" width="5.875" style="899" customWidth="1"/>
    <col min="12547" max="12548" width="6.125" style="899" customWidth="1"/>
    <col min="12549" max="12549" width="6.875" style="899" customWidth="1"/>
    <col min="12550" max="12550" width="5.625" style="899" customWidth="1"/>
    <col min="12551" max="12552" width="6.125" style="899" customWidth="1"/>
    <col min="12553" max="12553" width="7.375" style="899" customWidth="1"/>
    <col min="12554" max="12555" width="7.625" style="899" customWidth="1"/>
    <col min="12556" max="12556" width="7.125" style="899" customWidth="1"/>
    <col min="12557" max="12557" width="5.625" style="899" customWidth="1"/>
    <col min="12558" max="12800" width="9" style="899"/>
    <col min="12801" max="12801" width="7.375" style="899" customWidth="1"/>
    <col min="12802" max="12802" width="5.875" style="899" customWidth="1"/>
    <col min="12803" max="12804" width="6.125" style="899" customWidth="1"/>
    <col min="12805" max="12805" width="6.875" style="899" customWidth="1"/>
    <col min="12806" max="12806" width="5.625" style="899" customWidth="1"/>
    <col min="12807" max="12808" width="6.125" style="899" customWidth="1"/>
    <col min="12809" max="12809" width="7.375" style="899" customWidth="1"/>
    <col min="12810" max="12811" width="7.625" style="899" customWidth="1"/>
    <col min="12812" max="12812" width="7.125" style="899" customWidth="1"/>
    <col min="12813" max="12813" width="5.625" style="899" customWidth="1"/>
    <col min="12814" max="13056" width="9" style="899"/>
    <col min="13057" max="13057" width="7.375" style="899" customWidth="1"/>
    <col min="13058" max="13058" width="5.875" style="899" customWidth="1"/>
    <col min="13059" max="13060" width="6.125" style="899" customWidth="1"/>
    <col min="13061" max="13061" width="6.875" style="899" customWidth="1"/>
    <col min="13062" max="13062" width="5.625" style="899" customWidth="1"/>
    <col min="13063" max="13064" width="6.125" style="899" customWidth="1"/>
    <col min="13065" max="13065" width="7.375" style="899" customWidth="1"/>
    <col min="13066" max="13067" width="7.625" style="899" customWidth="1"/>
    <col min="13068" max="13068" width="7.125" style="899" customWidth="1"/>
    <col min="13069" max="13069" width="5.625" style="899" customWidth="1"/>
    <col min="13070" max="13312" width="9" style="899"/>
    <col min="13313" max="13313" width="7.375" style="899" customWidth="1"/>
    <col min="13314" max="13314" width="5.875" style="899" customWidth="1"/>
    <col min="13315" max="13316" width="6.125" style="899" customWidth="1"/>
    <col min="13317" max="13317" width="6.875" style="899" customWidth="1"/>
    <col min="13318" max="13318" width="5.625" style="899" customWidth="1"/>
    <col min="13319" max="13320" width="6.125" style="899" customWidth="1"/>
    <col min="13321" max="13321" width="7.375" style="899" customWidth="1"/>
    <col min="13322" max="13323" width="7.625" style="899" customWidth="1"/>
    <col min="13324" max="13324" width="7.125" style="899" customWidth="1"/>
    <col min="13325" max="13325" width="5.625" style="899" customWidth="1"/>
    <col min="13326" max="13568" width="9" style="899"/>
    <col min="13569" max="13569" width="7.375" style="899" customWidth="1"/>
    <col min="13570" max="13570" width="5.875" style="899" customWidth="1"/>
    <col min="13571" max="13572" width="6.125" style="899" customWidth="1"/>
    <col min="13573" max="13573" width="6.875" style="899" customWidth="1"/>
    <col min="13574" max="13574" width="5.625" style="899" customWidth="1"/>
    <col min="13575" max="13576" width="6.125" style="899" customWidth="1"/>
    <col min="13577" max="13577" width="7.375" style="899" customWidth="1"/>
    <col min="13578" max="13579" width="7.625" style="899" customWidth="1"/>
    <col min="13580" max="13580" width="7.125" style="899" customWidth="1"/>
    <col min="13581" max="13581" width="5.625" style="899" customWidth="1"/>
    <col min="13582" max="13824" width="9" style="899"/>
    <col min="13825" max="13825" width="7.375" style="899" customWidth="1"/>
    <col min="13826" max="13826" width="5.875" style="899" customWidth="1"/>
    <col min="13827" max="13828" width="6.125" style="899" customWidth="1"/>
    <col min="13829" max="13829" width="6.875" style="899" customWidth="1"/>
    <col min="13830" max="13830" width="5.625" style="899" customWidth="1"/>
    <col min="13831" max="13832" width="6.125" style="899" customWidth="1"/>
    <col min="13833" max="13833" width="7.375" style="899" customWidth="1"/>
    <col min="13834" max="13835" width="7.625" style="899" customWidth="1"/>
    <col min="13836" max="13836" width="7.125" style="899" customWidth="1"/>
    <col min="13837" max="13837" width="5.625" style="899" customWidth="1"/>
    <col min="13838" max="14080" width="9" style="899"/>
    <col min="14081" max="14081" width="7.375" style="899" customWidth="1"/>
    <col min="14082" max="14082" width="5.875" style="899" customWidth="1"/>
    <col min="14083" max="14084" width="6.125" style="899" customWidth="1"/>
    <col min="14085" max="14085" width="6.875" style="899" customWidth="1"/>
    <col min="14086" max="14086" width="5.625" style="899" customWidth="1"/>
    <col min="14087" max="14088" width="6.125" style="899" customWidth="1"/>
    <col min="14089" max="14089" width="7.375" style="899" customWidth="1"/>
    <col min="14090" max="14091" width="7.625" style="899" customWidth="1"/>
    <col min="14092" max="14092" width="7.125" style="899" customWidth="1"/>
    <col min="14093" max="14093" width="5.625" style="899" customWidth="1"/>
    <col min="14094" max="14336" width="9" style="899"/>
    <col min="14337" max="14337" width="7.375" style="899" customWidth="1"/>
    <col min="14338" max="14338" width="5.875" style="899" customWidth="1"/>
    <col min="14339" max="14340" width="6.125" style="899" customWidth="1"/>
    <col min="14341" max="14341" width="6.875" style="899" customWidth="1"/>
    <col min="14342" max="14342" width="5.625" style="899" customWidth="1"/>
    <col min="14343" max="14344" width="6.125" style="899" customWidth="1"/>
    <col min="14345" max="14345" width="7.375" style="899" customWidth="1"/>
    <col min="14346" max="14347" width="7.625" style="899" customWidth="1"/>
    <col min="14348" max="14348" width="7.125" style="899" customWidth="1"/>
    <col min="14349" max="14349" width="5.625" style="899" customWidth="1"/>
    <col min="14350" max="14592" width="9" style="899"/>
    <col min="14593" max="14593" width="7.375" style="899" customWidth="1"/>
    <col min="14594" max="14594" width="5.875" style="899" customWidth="1"/>
    <col min="14595" max="14596" width="6.125" style="899" customWidth="1"/>
    <col min="14597" max="14597" width="6.875" style="899" customWidth="1"/>
    <col min="14598" max="14598" width="5.625" style="899" customWidth="1"/>
    <col min="14599" max="14600" width="6.125" style="899" customWidth="1"/>
    <col min="14601" max="14601" width="7.375" style="899" customWidth="1"/>
    <col min="14602" max="14603" width="7.625" style="899" customWidth="1"/>
    <col min="14604" max="14604" width="7.125" style="899" customWidth="1"/>
    <col min="14605" max="14605" width="5.625" style="899" customWidth="1"/>
    <col min="14606" max="14848" width="9" style="899"/>
    <col min="14849" max="14849" width="7.375" style="899" customWidth="1"/>
    <col min="14850" max="14850" width="5.875" style="899" customWidth="1"/>
    <col min="14851" max="14852" width="6.125" style="899" customWidth="1"/>
    <col min="14853" max="14853" width="6.875" style="899" customWidth="1"/>
    <col min="14854" max="14854" width="5.625" style="899" customWidth="1"/>
    <col min="14855" max="14856" width="6.125" style="899" customWidth="1"/>
    <col min="14857" max="14857" width="7.375" style="899" customWidth="1"/>
    <col min="14858" max="14859" width="7.625" style="899" customWidth="1"/>
    <col min="14860" max="14860" width="7.125" style="899" customWidth="1"/>
    <col min="14861" max="14861" width="5.625" style="899" customWidth="1"/>
    <col min="14862" max="15104" width="9" style="899"/>
    <col min="15105" max="15105" width="7.375" style="899" customWidth="1"/>
    <col min="15106" max="15106" width="5.875" style="899" customWidth="1"/>
    <col min="15107" max="15108" width="6.125" style="899" customWidth="1"/>
    <col min="15109" max="15109" width="6.875" style="899" customWidth="1"/>
    <col min="15110" max="15110" width="5.625" style="899" customWidth="1"/>
    <col min="15111" max="15112" width="6.125" style="899" customWidth="1"/>
    <col min="15113" max="15113" width="7.375" style="899" customWidth="1"/>
    <col min="15114" max="15115" width="7.625" style="899" customWidth="1"/>
    <col min="15116" max="15116" width="7.125" style="899" customWidth="1"/>
    <col min="15117" max="15117" width="5.625" style="899" customWidth="1"/>
    <col min="15118" max="15360" width="9" style="899"/>
    <col min="15361" max="15361" width="7.375" style="899" customWidth="1"/>
    <col min="15362" max="15362" width="5.875" style="899" customWidth="1"/>
    <col min="15363" max="15364" width="6.125" style="899" customWidth="1"/>
    <col min="15365" max="15365" width="6.875" style="899" customWidth="1"/>
    <col min="15366" max="15366" width="5.625" style="899" customWidth="1"/>
    <col min="15367" max="15368" width="6.125" style="899" customWidth="1"/>
    <col min="15369" max="15369" width="7.375" style="899" customWidth="1"/>
    <col min="15370" max="15371" width="7.625" style="899" customWidth="1"/>
    <col min="15372" max="15372" width="7.125" style="899" customWidth="1"/>
    <col min="15373" max="15373" width="5.625" style="899" customWidth="1"/>
    <col min="15374" max="15616" width="9" style="899"/>
    <col min="15617" max="15617" width="7.375" style="899" customWidth="1"/>
    <col min="15618" max="15618" width="5.875" style="899" customWidth="1"/>
    <col min="15619" max="15620" width="6.125" style="899" customWidth="1"/>
    <col min="15621" max="15621" width="6.875" style="899" customWidth="1"/>
    <col min="15622" max="15622" width="5.625" style="899" customWidth="1"/>
    <col min="15623" max="15624" width="6.125" style="899" customWidth="1"/>
    <col min="15625" max="15625" width="7.375" style="899" customWidth="1"/>
    <col min="15626" max="15627" width="7.625" style="899" customWidth="1"/>
    <col min="15628" max="15628" width="7.125" style="899" customWidth="1"/>
    <col min="15629" max="15629" width="5.625" style="899" customWidth="1"/>
    <col min="15630" max="15872" width="9" style="899"/>
    <col min="15873" max="15873" width="7.375" style="899" customWidth="1"/>
    <col min="15874" max="15874" width="5.875" style="899" customWidth="1"/>
    <col min="15875" max="15876" width="6.125" style="899" customWidth="1"/>
    <col min="15877" max="15877" width="6.875" style="899" customWidth="1"/>
    <col min="15878" max="15878" width="5.625" style="899" customWidth="1"/>
    <col min="15879" max="15880" width="6.125" style="899" customWidth="1"/>
    <col min="15881" max="15881" width="7.375" style="899" customWidth="1"/>
    <col min="15882" max="15883" width="7.625" style="899" customWidth="1"/>
    <col min="15884" max="15884" width="7.125" style="899" customWidth="1"/>
    <col min="15885" max="15885" width="5.625" style="899" customWidth="1"/>
    <col min="15886" max="16128" width="9" style="899"/>
    <col min="16129" max="16129" width="7.375" style="899" customWidth="1"/>
    <col min="16130" max="16130" width="5.875" style="899" customWidth="1"/>
    <col min="16131" max="16132" width="6.125" style="899" customWidth="1"/>
    <col min="16133" max="16133" width="6.875" style="899" customWidth="1"/>
    <col min="16134" max="16134" width="5.625" style="899" customWidth="1"/>
    <col min="16135" max="16136" width="6.125" style="899" customWidth="1"/>
    <col min="16137" max="16137" width="7.375" style="899" customWidth="1"/>
    <col min="16138" max="16139" width="7.625" style="899" customWidth="1"/>
    <col min="16140" max="16140" width="7.125" style="899" customWidth="1"/>
    <col min="16141" max="16141" width="5.625" style="899" customWidth="1"/>
    <col min="16142" max="16384" width="9" style="899"/>
  </cols>
  <sheetData>
    <row r="1" spans="1:13" ht="5.0999999999999996" customHeight="1">
      <c r="A1" s="897"/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</row>
    <row r="2" spans="1:13" ht="50.1" customHeight="1">
      <c r="A2" s="1938"/>
      <c r="B2" s="1938"/>
      <c r="C2" s="1938"/>
      <c r="D2" s="1938"/>
      <c r="E2" s="1938"/>
      <c r="F2" s="1938"/>
      <c r="G2" s="1938"/>
      <c r="H2" s="1938"/>
      <c r="I2" s="1938"/>
      <c r="J2" s="1938"/>
      <c r="K2" s="1938"/>
      <c r="L2" s="1938"/>
      <c r="M2" s="1938"/>
    </row>
    <row r="3" spans="1:13" s="900" customFormat="1" ht="21" customHeight="1">
      <c r="A3" s="1939" t="s">
        <v>1112</v>
      </c>
      <c r="B3" s="1939"/>
      <c r="C3" s="1939"/>
      <c r="D3" s="1939"/>
      <c r="E3" s="1939"/>
      <c r="F3" s="1939"/>
      <c r="G3" s="1939"/>
      <c r="H3" s="1939"/>
      <c r="I3" s="1939"/>
      <c r="J3" s="1939"/>
      <c r="K3" s="1939"/>
      <c r="L3" s="1939"/>
      <c r="M3" s="1939"/>
    </row>
    <row r="4" spans="1:13" s="900" customFormat="1" ht="20.100000000000001" customHeight="1">
      <c r="A4" s="1940" t="s">
        <v>1113</v>
      </c>
      <c r="B4" s="1940"/>
      <c r="C4" s="1940"/>
      <c r="D4" s="1940"/>
      <c r="E4" s="1940"/>
      <c r="F4" s="1940"/>
      <c r="G4" s="1940"/>
      <c r="H4" s="1940"/>
      <c r="I4" s="1940"/>
      <c r="J4" s="1940"/>
      <c r="K4" s="1940"/>
      <c r="L4" s="1940"/>
      <c r="M4" s="1940"/>
    </row>
    <row r="5" spans="1:13" s="904" customFormat="1" ht="20.100000000000001" customHeight="1">
      <c r="A5" s="901" t="s">
        <v>1114</v>
      </c>
      <c r="B5" s="902"/>
      <c r="C5" s="903"/>
      <c r="D5" s="903"/>
      <c r="E5" s="903"/>
      <c r="F5" s="903"/>
      <c r="G5" s="903"/>
      <c r="H5" s="903"/>
      <c r="I5" s="903"/>
      <c r="J5" s="903"/>
      <c r="K5" s="1558" t="s">
        <v>1115</v>
      </c>
      <c r="L5" s="1941"/>
      <c r="M5" s="1941"/>
    </row>
    <row r="6" spans="1:13" s="905" customFormat="1" ht="23.1" customHeight="1">
      <c r="A6" s="18" t="s">
        <v>81</v>
      </c>
      <c r="B6" s="1894" t="s">
        <v>1116</v>
      </c>
      <c r="C6" s="1896"/>
      <c r="D6" s="1912" t="s">
        <v>1117</v>
      </c>
      <c r="E6" s="1895"/>
      <c r="F6" s="1895"/>
      <c r="G6" s="1896"/>
      <c r="H6" s="1926" t="s">
        <v>1118</v>
      </c>
      <c r="I6" s="1926"/>
      <c r="J6" s="1926"/>
      <c r="K6" s="1926"/>
      <c r="L6" s="1926"/>
      <c r="M6" s="1913"/>
    </row>
    <row r="7" spans="1:13" s="905" customFormat="1" ht="21.75" customHeight="1">
      <c r="A7" s="37"/>
      <c r="B7" s="1898"/>
      <c r="C7" s="1900"/>
      <c r="D7" s="906" t="s">
        <v>1119</v>
      </c>
      <c r="E7" s="906" t="s">
        <v>1120</v>
      </c>
      <c r="F7" s="1895" t="s">
        <v>1121</v>
      </c>
      <c r="G7" s="1896"/>
      <c r="H7" s="1894" t="s">
        <v>1122</v>
      </c>
      <c r="I7" s="1896"/>
      <c r="J7" s="907" t="s">
        <v>1123</v>
      </c>
      <c r="K7" s="906" t="s">
        <v>1124</v>
      </c>
      <c r="L7" s="907" t="s">
        <v>1125</v>
      </c>
      <c r="M7" s="907" t="s">
        <v>1126</v>
      </c>
    </row>
    <row r="8" spans="1:13" s="905" customFormat="1" ht="24" customHeight="1">
      <c r="A8" s="94" t="s">
        <v>89</v>
      </c>
      <c r="B8" s="1942" t="s">
        <v>1127</v>
      </c>
      <c r="C8" s="1911"/>
      <c r="D8" s="168" t="s">
        <v>1128</v>
      </c>
      <c r="E8" s="283" t="s">
        <v>1129</v>
      </c>
      <c r="F8" s="1942" t="s">
        <v>1130</v>
      </c>
      <c r="G8" s="1911"/>
      <c r="H8" s="1905" t="s">
        <v>1131</v>
      </c>
      <c r="I8" s="1905"/>
      <c r="J8" s="908" t="s">
        <v>1132</v>
      </c>
      <c r="K8" s="908" t="s">
        <v>1133</v>
      </c>
      <c r="L8" s="908" t="s">
        <v>1134</v>
      </c>
      <c r="M8" s="908" t="s">
        <v>1130</v>
      </c>
    </row>
    <row r="9" spans="1:13" s="913" customFormat="1" ht="37.700000000000003" customHeight="1">
      <c r="A9" s="909">
        <v>2014</v>
      </c>
      <c r="B9" s="1943">
        <v>4</v>
      </c>
      <c r="C9" s="1943"/>
      <c r="D9" s="910">
        <v>7</v>
      </c>
      <c r="E9" s="911">
        <v>1</v>
      </c>
      <c r="F9" s="1943" t="s">
        <v>51</v>
      </c>
      <c r="G9" s="1943"/>
      <c r="H9" s="1943">
        <v>12</v>
      </c>
      <c r="I9" s="1943"/>
      <c r="J9" s="910" t="s">
        <v>51</v>
      </c>
      <c r="K9" s="910">
        <v>16</v>
      </c>
      <c r="L9" s="910">
        <v>2</v>
      </c>
      <c r="M9" s="912" t="s">
        <v>51</v>
      </c>
    </row>
    <row r="10" spans="1:13" s="913" customFormat="1" ht="37.700000000000003" customHeight="1">
      <c r="A10" s="914">
        <v>2015</v>
      </c>
      <c r="B10" s="1944">
        <v>4</v>
      </c>
      <c r="C10" s="1944"/>
      <c r="D10" s="915">
        <v>3</v>
      </c>
      <c r="E10" s="916">
        <v>0</v>
      </c>
      <c r="F10" s="1944">
        <v>0</v>
      </c>
      <c r="G10" s="1944"/>
      <c r="H10" s="1944">
        <v>3</v>
      </c>
      <c r="I10" s="1944"/>
      <c r="J10" s="915">
        <v>0</v>
      </c>
      <c r="K10" s="915">
        <v>15</v>
      </c>
      <c r="L10" s="915">
        <v>9</v>
      </c>
      <c r="M10" s="917" t="s">
        <v>51</v>
      </c>
    </row>
    <row r="11" spans="1:13" ht="37.700000000000003" customHeight="1">
      <c r="A11" s="914">
        <v>2016</v>
      </c>
      <c r="B11" s="1944">
        <v>7</v>
      </c>
      <c r="C11" s="1944"/>
      <c r="D11" s="915">
        <v>13</v>
      </c>
      <c r="E11" s="916">
        <v>0</v>
      </c>
      <c r="F11" s="1944">
        <v>0</v>
      </c>
      <c r="G11" s="1944"/>
      <c r="H11" s="1944">
        <v>4</v>
      </c>
      <c r="I11" s="1944"/>
      <c r="J11" s="915">
        <v>1</v>
      </c>
      <c r="K11" s="915">
        <v>13</v>
      </c>
      <c r="L11" s="915">
        <v>7</v>
      </c>
      <c r="M11" s="917">
        <v>1</v>
      </c>
    </row>
    <row r="12" spans="1:13" ht="37.700000000000003" customHeight="1">
      <c r="A12" s="914">
        <v>2017</v>
      </c>
      <c r="B12" s="1944">
        <v>7</v>
      </c>
      <c r="C12" s="1944"/>
      <c r="D12" s="915">
        <v>9</v>
      </c>
      <c r="E12" s="916">
        <v>0</v>
      </c>
      <c r="F12" s="1944">
        <v>0</v>
      </c>
      <c r="G12" s="1944"/>
      <c r="H12" s="1944">
        <v>3</v>
      </c>
      <c r="I12" s="1944"/>
      <c r="J12" s="915">
        <v>0</v>
      </c>
      <c r="K12" s="915">
        <v>6</v>
      </c>
      <c r="L12" s="915">
        <v>5</v>
      </c>
      <c r="M12" s="917">
        <v>2</v>
      </c>
    </row>
    <row r="13" spans="1:13" ht="37.700000000000003" customHeight="1">
      <c r="A13" s="914">
        <v>2018</v>
      </c>
      <c r="B13" s="1944">
        <v>8</v>
      </c>
      <c r="C13" s="1944"/>
      <c r="D13" s="915">
        <v>63</v>
      </c>
      <c r="E13" s="916">
        <v>10</v>
      </c>
      <c r="F13" s="1944">
        <v>0</v>
      </c>
      <c r="G13" s="1944"/>
      <c r="H13" s="1944">
        <v>9</v>
      </c>
      <c r="I13" s="1944"/>
      <c r="J13" s="915">
        <v>2</v>
      </c>
      <c r="K13" s="915">
        <v>13</v>
      </c>
      <c r="L13" s="915">
        <v>4</v>
      </c>
      <c r="M13" s="917">
        <v>6</v>
      </c>
    </row>
    <row r="14" spans="1:13" s="1061" customFormat="1" ht="37.700000000000003" customHeight="1">
      <c r="A14" s="1062">
        <v>2019</v>
      </c>
      <c r="B14" s="1063"/>
      <c r="C14" s="1063">
        <v>8</v>
      </c>
      <c r="D14" s="1063">
        <v>5</v>
      </c>
      <c r="E14" s="1063">
        <v>0</v>
      </c>
      <c r="F14" s="1945">
        <v>0</v>
      </c>
      <c r="G14" s="1945"/>
      <c r="H14" s="1063"/>
      <c r="I14" s="1063">
        <v>1</v>
      </c>
      <c r="J14" s="1063">
        <v>2</v>
      </c>
      <c r="K14" s="1063">
        <v>8</v>
      </c>
      <c r="L14" s="1063">
        <v>2</v>
      </c>
      <c r="M14" s="1064">
        <v>1</v>
      </c>
    </row>
    <row r="15" spans="1:13" ht="23.25" customHeight="1">
      <c r="A15" s="1384" t="s">
        <v>1135</v>
      </c>
      <c r="B15" s="1947" t="s">
        <v>1136</v>
      </c>
      <c r="C15" s="1947"/>
      <c r="D15" s="1934"/>
      <c r="E15" s="1933" t="s">
        <v>1137</v>
      </c>
      <c r="F15" s="1947"/>
      <c r="G15" s="1947"/>
      <c r="H15" s="1934"/>
      <c r="I15" s="1933" t="s">
        <v>1138</v>
      </c>
      <c r="J15" s="1947"/>
      <c r="K15" s="1947"/>
      <c r="L15" s="1947"/>
      <c r="M15" s="1934"/>
    </row>
    <row r="16" spans="1:13" ht="24.75" customHeight="1">
      <c r="A16" s="1946"/>
      <c r="B16" s="918"/>
      <c r="C16" s="907"/>
      <c r="D16" s="907"/>
      <c r="E16" s="1896" t="s">
        <v>1139</v>
      </c>
      <c r="F16" s="1948"/>
      <c r="G16" s="1948" t="s">
        <v>1140</v>
      </c>
      <c r="H16" s="1948"/>
      <c r="I16" s="907" t="s">
        <v>1141</v>
      </c>
      <c r="J16" s="907" t="s">
        <v>1142</v>
      </c>
      <c r="K16" s="906" t="s">
        <v>1143</v>
      </c>
      <c r="L16" s="906" t="s">
        <v>1144</v>
      </c>
      <c r="M16" s="906" t="s">
        <v>1126</v>
      </c>
    </row>
    <row r="17" spans="1:13" ht="23.25" customHeight="1">
      <c r="A17" s="37"/>
      <c r="B17" s="919" t="s">
        <v>1145</v>
      </c>
      <c r="C17" s="920" t="s">
        <v>1146</v>
      </c>
      <c r="D17" s="921" t="s">
        <v>1147</v>
      </c>
      <c r="E17" s="1904" t="s">
        <v>1148</v>
      </c>
      <c r="F17" s="1949"/>
      <c r="G17" s="1904" t="s">
        <v>1149</v>
      </c>
      <c r="H17" s="1949"/>
      <c r="I17" s="1914" t="s">
        <v>1150</v>
      </c>
      <c r="J17" s="1914" t="s">
        <v>1151</v>
      </c>
      <c r="K17" s="1914" t="s">
        <v>1152</v>
      </c>
      <c r="L17" s="1914" t="s">
        <v>1153</v>
      </c>
      <c r="M17" s="1914" t="s">
        <v>1154</v>
      </c>
    </row>
    <row r="18" spans="1:13" ht="29.25" customHeight="1">
      <c r="A18" s="94" t="s">
        <v>89</v>
      </c>
      <c r="B18" s="922"/>
      <c r="C18" s="920"/>
      <c r="D18" s="920"/>
      <c r="E18" s="906" t="s">
        <v>1146</v>
      </c>
      <c r="F18" s="906" t="s">
        <v>1147</v>
      </c>
      <c r="G18" s="906" t="s">
        <v>1146</v>
      </c>
      <c r="H18" s="906" t="s">
        <v>1147</v>
      </c>
      <c r="I18" s="1914"/>
      <c r="J18" s="1914"/>
      <c r="K18" s="1914"/>
      <c r="L18" s="1914"/>
      <c r="M18" s="1914"/>
    </row>
    <row r="19" spans="1:13" s="925" customFormat="1" ht="37.700000000000003" customHeight="1">
      <c r="A19" s="909">
        <v>2014</v>
      </c>
      <c r="B19" s="923">
        <v>347</v>
      </c>
      <c r="C19" s="923">
        <v>212</v>
      </c>
      <c r="D19" s="923">
        <v>135</v>
      </c>
      <c r="E19" s="879">
        <v>28</v>
      </c>
      <c r="F19" s="923">
        <v>19</v>
      </c>
      <c r="G19" s="879">
        <v>184</v>
      </c>
      <c r="H19" s="923">
        <v>116</v>
      </c>
      <c r="I19" s="923">
        <v>51</v>
      </c>
      <c r="J19" s="923">
        <v>32</v>
      </c>
      <c r="K19" s="923" t="s">
        <v>51</v>
      </c>
      <c r="L19" s="923">
        <v>232</v>
      </c>
      <c r="M19" s="924">
        <v>32</v>
      </c>
    </row>
    <row r="20" spans="1:13" s="925" customFormat="1" ht="37.700000000000003" customHeight="1">
      <c r="A20" s="914">
        <v>2015</v>
      </c>
      <c r="B20" s="926">
        <v>332</v>
      </c>
      <c r="C20" s="926">
        <v>198</v>
      </c>
      <c r="D20" s="926">
        <v>134</v>
      </c>
      <c r="E20" s="880">
        <v>27</v>
      </c>
      <c r="F20" s="926">
        <v>19</v>
      </c>
      <c r="G20" s="880">
        <v>171</v>
      </c>
      <c r="H20" s="926">
        <v>115</v>
      </c>
      <c r="I20" s="926">
        <v>26</v>
      </c>
      <c r="J20" s="926">
        <v>28</v>
      </c>
      <c r="K20" s="926" t="s">
        <v>51</v>
      </c>
      <c r="L20" s="926">
        <v>247</v>
      </c>
      <c r="M20" s="927">
        <v>31</v>
      </c>
    </row>
    <row r="21" spans="1:13" ht="37.700000000000003" customHeight="1">
      <c r="A21" s="914">
        <v>2016</v>
      </c>
      <c r="B21" s="926">
        <v>336</v>
      </c>
      <c r="C21" s="926">
        <v>191</v>
      </c>
      <c r="D21" s="926">
        <v>145</v>
      </c>
      <c r="E21" s="880">
        <v>27</v>
      </c>
      <c r="F21" s="926">
        <v>20</v>
      </c>
      <c r="G21" s="880">
        <v>164</v>
      </c>
      <c r="H21" s="926">
        <v>125</v>
      </c>
      <c r="I21" s="926">
        <v>29</v>
      </c>
      <c r="J21" s="926">
        <v>26</v>
      </c>
      <c r="K21" s="926">
        <v>0</v>
      </c>
      <c r="L21" s="926">
        <v>283</v>
      </c>
      <c r="M21" s="927">
        <v>2</v>
      </c>
    </row>
    <row r="22" spans="1:13" ht="37.700000000000003" customHeight="1">
      <c r="A22" s="914">
        <v>2017</v>
      </c>
      <c r="B22" s="926">
        <v>328</v>
      </c>
      <c r="C22" s="926">
        <v>186</v>
      </c>
      <c r="D22" s="926">
        <v>142</v>
      </c>
      <c r="E22" s="880">
        <v>15</v>
      </c>
      <c r="F22" s="926">
        <v>14</v>
      </c>
      <c r="G22" s="880">
        <v>171</v>
      </c>
      <c r="H22" s="926">
        <v>128</v>
      </c>
      <c r="I22" s="926">
        <v>50</v>
      </c>
      <c r="J22" s="926">
        <v>24</v>
      </c>
      <c r="K22" s="926">
        <v>0</v>
      </c>
      <c r="L22" s="926">
        <v>229</v>
      </c>
      <c r="M22" s="927">
        <v>25</v>
      </c>
    </row>
    <row r="23" spans="1:13" ht="37.700000000000003" customHeight="1">
      <c r="A23" s="914">
        <v>2018</v>
      </c>
      <c r="B23" s="926">
        <v>351</v>
      </c>
      <c r="C23" s="926">
        <v>193</v>
      </c>
      <c r="D23" s="926">
        <v>158</v>
      </c>
      <c r="E23" s="880">
        <v>14</v>
      </c>
      <c r="F23" s="926">
        <v>16</v>
      </c>
      <c r="G23" s="880">
        <v>179</v>
      </c>
      <c r="H23" s="926">
        <v>142</v>
      </c>
      <c r="I23" s="926">
        <v>42</v>
      </c>
      <c r="J23" s="926">
        <v>25</v>
      </c>
      <c r="K23" s="926">
        <v>0</v>
      </c>
      <c r="L23" s="926">
        <v>255</v>
      </c>
      <c r="M23" s="927">
        <v>29</v>
      </c>
    </row>
    <row r="24" spans="1:13" s="1061" customFormat="1" ht="37.700000000000003" customHeight="1">
      <c r="A24" s="1062">
        <v>2019</v>
      </c>
      <c r="B24" s="1065">
        <v>320</v>
      </c>
      <c r="C24" s="1065">
        <v>176</v>
      </c>
      <c r="D24" s="1065">
        <v>144</v>
      </c>
      <c r="E24" s="972">
        <v>13</v>
      </c>
      <c r="F24" s="1065">
        <v>14</v>
      </c>
      <c r="G24" s="972">
        <v>163</v>
      </c>
      <c r="H24" s="1065">
        <v>130</v>
      </c>
      <c r="I24" s="1065">
        <v>35</v>
      </c>
      <c r="J24" s="1065">
        <v>22</v>
      </c>
      <c r="K24" s="1065">
        <v>0</v>
      </c>
      <c r="L24" s="1065">
        <v>220</v>
      </c>
      <c r="M24" s="1066">
        <v>43</v>
      </c>
    </row>
    <row r="25" spans="1:13" ht="15.95" customHeight="1">
      <c r="A25" s="1935" t="s">
        <v>1155</v>
      </c>
      <c r="B25" s="1935"/>
      <c r="C25" s="1935"/>
      <c r="D25" s="1935"/>
      <c r="E25" s="1935"/>
      <c r="F25" s="898"/>
      <c r="G25" s="898"/>
      <c r="H25" s="898"/>
      <c r="I25" s="898"/>
      <c r="J25" s="898"/>
      <c r="K25" s="1621"/>
      <c r="L25" s="1621"/>
      <c r="M25" s="1621"/>
    </row>
  </sheetData>
  <mergeCells count="43">
    <mergeCell ref="M17:M18"/>
    <mergeCell ref="A25:E25"/>
    <mergeCell ref="K25:M25"/>
    <mergeCell ref="E17:F17"/>
    <mergeCell ref="G17:H17"/>
    <mergeCell ref="I17:I18"/>
    <mergeCell ref="J17:J18"/>
    <mergeCell ref="K17:K18"/>
    <mergeCell ref="L17:L18"/>
    <mergeCell ref="F14:G14"/>
    <mergeCell ref="A15:A16"/>
    <mergeCell ref="B15:D15"/>
    <mergeCell ref="E15:H15"/>
    <mergeCell ref="I15:M15"/>
    <mergeCell ref="E16:F16"/>
    <mergeCell ref="G16:H16"/>
    <mergeCell ref="B12:C12"/>
    <mergeCell ref="F12:G12"/>
    <mergeCell ref="H12:I12"/>
    <mergeCell ref="B13:C13"/>
    <mergeCell ref="F13:G13"/>
    <mergeCell ref="H13:I13"/>
    <mergeCell ref="B10:C10"/>
    <mergeCell ref="F10:G10"/>
    <mergeCell ref="H10:I10"/>
    <mergeCell ref="B11:C11"/>
    <mergeCell ref="F11:G11"/>
    <mergeCell ref="H11:I11"/>
    <mergeCell ref="B8:C8"/>
    <mergeCell ref="F8:G8"/>
    <mergeCell ref="H8:I8"/>
    <mergeCell ref="B9:C9"/>
    <mergeCell ref="F9:G9"/>
    <mergeCell ref="H9:I9"/>
    <mergeCell ref="A2:M2"/>
    <mergeCell ref="A3:M3"/>
    <mergeCell ref="A4:M4"/>
    <mergeCell ref="K5:M5"/>
    <mergeCell ref="B6:C7"/>
    <mergeCell ref="D6:G6"/>
    <mergeCell ref="H6:M6"/>
    <mergeCell ref="F7:G7"/>
    <mergeCell ref="H7:I7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85" workbookViewId="0">
      <selection activeCell="A3" sqref="A3:L3"/>
    </sheetView>
  </sheetViews>
  <sheetFormatPr defaultRowHeight="14.25"/>
  <cols>
    <col min="1" max="1" width="6.625" customWidth="1"/>
    <col min="2" max="2" width="9.5" customWidth="1"/>
    <col min="3" max="3" width="7.375" customWidth="1"/>
    <col min="4" max="4" width="7.75" customWidth="1"/>
    <col min="5" max="5" width="5" customWidth="1"/>
    <col min="6" max="6" width="6.625" customWidth="1"/>
    <col min="7" max="7" width="5.875" customWidth="1"/>
    <col min="8" max="8" width="7.25" customWidth="1"/>
    <col min="9" max="9" width="6" customWidth="1"/>
    <col min="10" max="10" width="5.75" customWidth="1"/>
    <col min="11" max="11" width="7.5" customWidth="1"/>
    <col min="12" max="12" width="7.625" customWidth="1"/>
    <col min="257" max="257" width="6.625" customWidth="1"/>
    <col min="258" max="258" width="9.5" customWidth="1"/>
    <col min="259" max="259" width="7.375" customWidth="1"/>
    <col min="260" max="261" width="7.75" customWidth="1"/>
    <col min="262" max="262" width="6.625" customWidth="1"/>
    <col min="263" max="263" width="5.875" customWidth="1"/>
    <col min="264" max="264" width="7.25" customWidth="1"/>
    <col min="265" max="265" width="6" customWidth="1"/>
    <col min="266" max="266" width="5.75" customWidth="1"/>
    <col min="267" max="267" width="7.5" customWidth="1"/>
    <col min="268" max="268" width="7.625" customWidth="1"/>
    <col min="513" max="513" width="6.625" customWidth="1"/>
    <col min="514" max="514" width="9.5" customWidth="1"/>
    <col min="515" max="515" width="7.375" customWidth="1"/>
    <col min="516" max="517" width="7.75" customWidth="1"/>
    <col min="518" max="518" width="6.625" customWidth="1"/>
    <col min="519" max="519" width="5.875" customWidth="1"/>
    <col min="520" max="520" width="7.25" customWidth="1"/>
    <col min="521" max="521" width="6" customWidth="1"/>
    <col min="522" max="522" width="5.75" customWidth="1"/>
    <col min="523" max="523" width="7.5" customWidth="1"/>
    <col min="524" max="524" width="7.625" customWidth="1"/>
    <col min="769" max="769" width="6.625" customWidth="1"/>
    <col min="770" max="770" width="9.5" customWidth="1"/>
    <col min="771" max="771" width="7.375" customWidth="1"/>
    <col min="772" max="773" width="7.75" customWidth="1"/>
    <col min="774" max="774" width="6.625" customWidth="1"/>
    <col min="775" max="775" width="5.875" customWidth="1"/>
    <col min="776" max="776" width="7.25" customWidth="1"/>
    <col min="777" max="777" width="6" customWidth="1"/>
    <col min="778" max="778" width="5.75" customWidth="1"/>
    <col min="779" max="779" width="7.5" customWidth="1"/>
    <col min="780" max="780" width="7.625" customWidth="1"/>
    <col min="1025" max="1025" width="6.625" customWidth="1"/>
    <col min="1026" max="1026" width="9.5" customWidth="1"/>
    <col min="1027" max="1027" width="7.375" customWidth="1"/>
    <col min="1028" max="1029" width="7.75" customWidth="1"/>
    <col min="1030" max="1030" width="6.625" customWidth="1"/>
    <col min="1031" max="1031" width="5.875" customWidth="1"/>
    <col min="1032" max="1032" width="7.25" customWidth="1"/>
    <col min="1033" max="1033" width="6" customWidth="1"/>
    <col min="1034" max="1034" width="5.75" customWidth="1"/>
    <col min="1035" max="1035" width="7.5" customWidth="1"/>
    <col min="1036" max="1036" width="7.625" customWidth="1"/>
    <col min="1281" max="1281" width="6.625" customWidth="1"/>
    <col min="1282" max="1282" width="9.5" customWidth="1"/>
    <col min="1283" max="1283" width="7.375" customWidth="1"/>
    <col min="1284" max="1285" width="7.75" customWidth="1"/>
    <col min="1286" max="1286" width="6.625" customWidth="1"/>
    <col min="1287" max="1287" width="5.875" customWidth="1"/>
    <col min="1288" max="1288" width="7.25" customWidth="1"/>
    <col min="1289" max="1289" width="6" customWidth="1"/>
    <col min="1290" max="1290" width="5.75" customWidth="1"/>
    <col min="1291" max="1291" width="7.5" customWidth="1"/>
    <col min="1292" max="1292" width="7.625" customWidth="1"/>
    <col min="1537" max="1537" width="6.625" customWidth="1"/>
    <col min="1538" max="1538" width="9.5" customWidth="1"/>
    <col min="1539" max="1539" width="7.375" customWidth="1"/>
    <col min="1540" max="1541" width="7.75" customWidth="1"/>
    <col min="1542" max="1542" width="6.625" customWidth="1"/>
    <col min="1543" max="1543" width="5.875" customWidth="1"/>
    <col min="1544" max="1544" width="7.25" customWidth="1"/>
    <col min="1545" max="1545" width="6" customWidth="1"/>
    <col min="1546" max="1546" width="5.75" customWidth="1"/>
    <col min="1547" max="1547" width="7.5" customWidth="1"/>
    <col min="1548" max="1548" width="7.625" customWidth="1"/>
    <col min="1793" max="1793" width="6.625" customWidth="1"/>
    <col min="1794" max="1794" width="9.5" customWidth="1"/>
    <col min="1795" max="1795" width="7.375" customWidth="1"/>
    <col min="1796" max="1797" width="7.75" customWidth="1"/>
    <col min="1798" max="1798" width="6.625" customWidth="1"/>
    <col min="1799" max="1799" width="5.875" customWidth="1"/>
    <col min="1800" max="1800" width="7.25" customWidth="1"/>
    <col min="1801" max="1801" width="6" customWidth="1"/>
    <col min="1802" max="1802" width="5.75" customWidth="1"/>
    <col min="1803" max="1803" width="7.5" customWidth="1"/>
    <col min="1804" max="1804" width="7.625" customWidth="1"/>
    <col min="2049" max="2049" width="6.625" customWidth="1"/>
    <col min="2050" max="2050" width="9.5" customWidth="1"/>
    <col min="2051" max="2051" width="7.375" customWidth="1"/>
    <col min="2052" max="2053" width="7.75" customWidth="1"/>
    <col min="2054" max="2054" width="6.625" customWidth="1"/>
    <col min="2055" max="2055" width="5.875" customWidth="1"/>
    <col min="2056" max="2056" width="7.25" customWidth="1"/>
    <col min="2057" max="2057" width="6" customWidth="1"/>
    <col min="2058" max="2058" width="5.75" customWidth="1"/>
    <col min="2059" max="2059" width="7.5" customWidth="1"/>
    <col min="2060" max="2060" width="7.625" customWidth="1"/>
    <col min="2305" max="2305" width="6.625" customWidth="1"/>
    <col min="2306" max="2306" width="9.5" customWidth="1"/>
    <col min="2307" max="2307" width="7.375" customWidth="1"/>
    <col min="2308" max="2309" width="7.75" customWidth="1"/>
    <col min="2310" max="2310" width="6.625" customWidth="1"/>
    <col min="2311" max="2311" width="5.875" customWidth="1"/>
    <col min="2312" max="2312" width="7.25" customWidth="1"/>
    <col min="2313" max="2313" width="6" customWidth="1"/>
    <col min="2314" max="2314" width="5.75" customWidth="1"/>
    <col min="2315" max="2315" width="7.5" customWidth="1"/>
    <col min="2316" max="2316" width="7.625" customWidth="1"/>
    <col min="2561" max="2561" width="6.625" customWidth="1"/>
    <col min="2562" max="2562" width="9.5" customWidth="1"/>
    <col min="2563" max="2563" width="7.375" customWidth="1"/>
    <col min="2564" max="2565" width="7.75" customWidth="1"/>
    <col min="2566" max="2566" width="6.625" customWidth="1"/>
    <col min="2567" max="2567" width="5.875" customWidth="1"/>
    <col min="2568" max="2568" width="7.25" customWidth="1"/>
    <col min="2569" max="2569" width="6" customWidth="1"/>
    <col min="2570" max="2570" width="5.75" customWidth="1"/>
    <col min="2571" max="2571" width="7.5" customWidth="1"/>
    <col min="2572" max="2572" width="7.625" customWidth="1"/>
    <col min="2817" max="2817" width="6.625" customWidth="1"/>
    <col min="2818" max="2818" width="9.5" customWidth="1"/>
    <col min="2819" max="2819" width="7.375" customWidth="1"/>
    <col min="2820" max="2821" width="7.75" customWidth="1"/>
    <col min="2822" max="2822" width="6.625" customWidth="1"/>
    <col min="2823" max="2823" width="5.875" customWidth="1"/>
    <col min="2824" max="2824" width="7.25" customWidth="1"/>
    <col min="2825" max="2825" width="6" customWidth="1"/>
    <col min="2826" max="2826" width="5.75" customWidth="1"/>
    <col min="2827" max="2827" width="7.5" customWidth="1"/>
    <col min="2828" max="2828" width="7.625" customWidth="1"/>
    <col min="3073" max="3073" width="6.625" customWidth="1"/>
    <col min="3074" max="3074" width="9.5" customWidth="1"/>
    <col min="3075" max="3075" width="7.375" customWidth="1"/>
    <col min="3076" max="3077" width="7.75" customWidth="1"/>
    <col min="3078" max="3078" width="6.625" customWidth="1"/>
    <col min="3079" max="3079" width="5.875" customWidth="1"/>
    <col min="3080" max="3080" width="7.25" customWidth="1"/>
    <col min="3081" max="3081" width="6" customWidth="1"/>
    <col min="3082" max="3082" width="5.75" customWidth="1"/>
    <col min="3083" max="3083" width="7.5" customWidth="1"/>
    <col min="3084" max="3084" width="7.625" customWidth="1"/>
    <col min="3329" max="3329" width="6.625" customWidth="1"/>
    <col min="3330" max="3330" width="9.5" customWidth="1"/>
    <col min="3331" max="3331" width="7.375" customWidth="1"/>
    <col min="3332" max="3333" width="7.75" customWidth="1"/>
    <col min="3334" max="3334" width="6.625" customWidth="1"/>
    <col min="3335" max="3335" width="5.875" customWidth="1"/>
    <col min="3336" max="3336" width="7.25" customWidth="1"/>
    <col min="3337" max="3337" width="6" customWidth="1"/>
    <col min="3338" max="3338" width="5.75" customWidth="1"/>
    <col min="3339" max="3339" width="7.5" customWidth="1"/>
    <col min="3340" max="3340" width="7.625" customWidth="1"/>
    <col min="3585" max="3585" width="6.625" customWidth="1"/>
    <col min="3586" max="3586" width="9.5" customWidth="1"/>
    <col min="3587" max="3587" width="7.375" customWidth="1"/>
    <col min="3588" max="3589" width="7.75" customWidth="1"/>
    <col min="3590" max="3590" width="6.625" customWidth="1"/>
    <col min="3591" max="3591" width="5.875" customWidth="1"/>
    <col min="3592" max="3592" width="7.25" customWidth="1"/>
    <col min="3593" max="3593" width="6" customWidth="1"/>
    <col min="3594" max="3594" width="5.75" customWidth="1"/>
    <col min="3595" max="3595" width="7.5" customWidth="1"/>
    <col min="3596" max="3596" width="7.625" customWidth="1"/>
    <col min="3841" max="3841" width="6.625" customWidth="1"/>
    <col min="3842" max="3842" width="9.5" customWidth="1"/>
    <col min="3843" max="3843" width="7.375" customWidth="1"/>
    <col min="3844" max="3845" width="7.75" customWidth="1"/>
    <col min="3846" max="3846" width="6.625" customWidth="1"/>
    <col min="3847" max="3847" width="5.875" customWidth="1"/>
    <col min="3848" max="3848" width="7.25" customWidth="1"/>
    <col min="3849" max="3849" width="6" customWidth="1"/>
    <col min="3850" max="3850" width="5.75" customWidth="1"/>
    <col min="3851" max="3851" width="7.5" customWidth="1"/>
    <col min="3852" max="3852" width="7.625" customWidth="1"/>
    <col min="4097" max="4097" width="6.625" customWidth="1"/>
    <col min="4098" max="4098" width="9.5" customWidth="1"/>
    <col min="4099" max="4099" width="7.375" customWidth="1"/>
    <col min="4100" max="4101" width="7.75" customWidth="1"/>
    <col min="4102" max="4102" width="6.625" customWidth="1"/>
    <col min="4103" max="4103" width="5.875" customWidth="1"/>
    <col min="4104" max="4104" width="7.25" customWidth="1"/>
    <col min="4105" max="4105" width="6" customWidth="1"/>
    <col min="4106" max="4106" width="5.75" customWidth="1"/>
    <col min="4107" max="4107" width="7.5" customWidth="1"/>
    <col min="4108" max="4108" width="7.625" customWidth="1"/>
    <col min="4353" max="4353" width="6.625" customWidth="1"/>
    <col min="4354" max="4354" width="9.5" customWidth="1"/>
    <col min="4355" max="4355" width="7.375" customWidth="1"/>
    <col min="4356" max="4357" width="7.75" customWidth="1"/>
    <col min="4358" max="4358" width="6.625" customWidth="1"/>
    <col min="4359" max="4359" width="5.875" customWidth="1"/>
    <col min="4360" max="4360" width="7.25" customWidth="1"/>
    <col min="4361" max="4361" width="6" customWidth="1"/>
    <col min="4362" max="4362" width="5.75" customWidth="1"/>
    <col min="4363" max="4363" width="7.5" customWidth="1"/>
    <col min="4364" max="4364" width="7.625" customWidth="1"/>
    <col min="4609" max="4609" width="6.625" customWidth="1"/>
    <col min="4610" max="4610" width="9.5" customWidth="1"/>
    <col min="4611" max="4611" width="7.375" customWidth="1"/>
    <col min="4612" max="4613" width="7.75" customWidth="1"/>
    <col min="4614" max="4614" width="6.625" customWidth="1"/>
    <col min="4615" max="4615" width="5.875" customWidth="1"/>
    <col min="4616" max="4616" width="7.25" customWidth="1"/>
    <col min="4617" max="4617" width="6" customWidth="1"/>
    <col min="4618" max="4618" width="5.75" customWidth="1"/>
    <col min="4619" max="4619" width="7.5" customWidth="1"/>
    <col min="4620" max="4620" width="7.625" customWidth="1"/>
    <col min="4865" max="4865" width="6.625" customWidth="1"/>
    <col min="4866" max="4866" width="9.5" customWidth="1"/>
    <col min="4867" max="4867" width="7.375" customWidth="1"/>
    <col min="4868" max="4869" width="7.75" customWidth="1"/>
    <col min="4870" max="4870" width="6.625" customWidth="1"/>
    <col min="4871" max="4871" width="5.875" customWidth="1"/>
    <col min="4872" max="4872" width="7.25" customWidth="1"/>
    <col min="4873" max="4873" width="6" customWidth="1"/>
    <col min="4874" max="4874" width="5.75" customWidth="1"/>
    <col min="4875" max="4875" width="7.5" customWidth="1"/>
    <col min="4876" max="4876" width="7.625" customWidth="1"/>
    <col min="5121" max="5121" width="6.625" customWidth="1"/>
    <col min="5122" max="5122" width="9.5" customWidth="1"/>
    <col min="5123" max="5123" width="7.375" customWidth="1"/>
    <col min="5124" max="5125" width="7.75" customWidth="1"/>
    <col min="5126" max="5126" width="6.625" customWidth="1"/>
    <col min="5127" max="5127" width="5.875" customWidth="1"/>
    <col min="5128" max="5128" width="7.25" customWidth="1"/>
    <col min="5129" max="5129" width="6" customWidth="1"/>
    <col min="5130" max="5130" width="5.75" customWidth="1"/>
    <col min="5131" max="5131" width="7.5" customWidth="1"/>
    <col min="5132" max="5132" width="7.625" customWidth="1"/>
    <col min="5377" max="5377" width="6.625" customWidth="1"/>
    <col min="5378" max="5378" width="9.5" customWidth="1"/>
    <col min="5379" max="5379" width="7.375" customWidth="1"/>
    <col min="5380" max="5381" width="7.75" customWidth="1"/>
    <col min="5382" max="5382" width="6.625" customWidth="1"/>
    <col min="5383" max="5383" width="5.875" customWidth="1"/>
    <col min="5384" max="5384" width="7.25" customWidth="1"/>
    <col min="5385" max="5385" width="6" customWidth="1"/>
    <col min="5386" max="5386" width="5.75" customWidth="1"/>
    <col min="5387" max="5387" width="7.5" customWidth="1"/>
    <col min="5388" max="5388" width="7.625" customWidth="1"/>
    <col min="5633" max="5633" width="6.625" customWidth="1"/>
    <col min="5634" max="5634" width="9.5" customWidth="1"/>
    <col min="5635" max="5635" width="7.375" customWidth="1"/>
    <col min="5636" max="5637" width="7.75" customWidth="1"/>
    <col min="5638" max="5638" width="6.625" customWidth="1"/>
    <col min="5639" max="5639" width="5.875" customWidth="1"/>
    <col min="5640" max="5640" width="7.25" customWidth="1"/>
    <col min="5641" max="5641" width="6" customWidth="1"/>
    <col min="5642" max="5642" width="5.75" customWidth="1"/>
    <col min="5643" max="5643" width="7.5" customWidth="1"/>
    <col min="5644" max="5644" width="7.625" customWidth="1"/>
    <col min="5889" max="5889" width="6.625" customWidth="1"/>
    <col min="5890" max="5890" width="9.5" customWidth="1"/>
    <col min="5891" max="5891" width="7.375" customWidth="1"/>
    <col min="5892" max="5893" width="7.75" customWidth="1"/>
    <col min="5894" max="5894" width="6.625" customWidth="1"/>
    <col min="5895" max="5895" width="5.875" customWidth="1"/>
    <col min="5896" max="5896" width="7.25" customWidth="1"/>
    <col min="5897" max="5897" width="6" customWidth="1"/>
    <col min="5898" max="5898" width="5.75" customWidth="1"/>
    <col min="5899" max="5899" width="7.5" customWidth="1"/>
    <col min="5900" max="5900" width="7.625" customWidth="1"/>
    <col min="6145" max="6145" width="6.625" customWidth="1"/>
    <col min="6146" max="6146" width="9.5" customWidth="1"/>
    <col min="6147" max="6147" width="7.375" customWidth="1"/>
    <col min="6148" max="6149" width="7.75" customWidth="1"/>
    <col min="6150" max="6150" width="6.625" customWidth="1"/>
    <col min="6151" max="6151" width="5.875" customWidth="1"/>
    <col min="6152" max="6152" width="7.25" customWidth="1"/>
    <col min="6153" max="6153" width="6" customWidth="1"/>
    <col min="6154" max="6154" width="5.75" customWidth="1"/>
    <col min="6155" max="6155" width="7.5" customWidth="1"/>
    <col min="6156" max="6156" width="7.625" customWidth="1"/>
    <col min="6401" max="6401" width="6.625" customWidth="1"/>
    <col min="6402" max="6402" width="9.5" customWidth="1"/>
    <col min="6403" max="6403" width="7.375" customWidth="1"/>
    <col min="6404" max="6405" width="7.75" customWidth="1"/>
    <col min="6406" max="6406" width="6.625" customWidth="1"/>
    <col min="6407" max="6407" width="5.875" customWidth="1"/>
    <col min="6408" max="6408" width="7.25" customWidth="1"/>
    <col min="6409" max="6409" width="6" customWidth="1"/>
    <col min="6410" max="6410" width="5.75" customWidth="1"/>
    <col min="6411" max="6411" width="7.5" customWidth="1"/>
    <col min="6412" max="6412" width="7.625" customWidth="1"/>
    <col min="6657" max="6657" width="6.625" customWidth="1"/>
    <col min="6658" max="6658" width="9.5" customWidth="1"/>
    <col min="6659" max="6659" width="7.375" customWidth="1"/>
    <col min="6660" max="6661" width="7.75" customWidth="1"/>
    <col min="6662" max="6662" width="6.625" customWidth="1"/>
    <col min="6663" max="6663" width="5.875" customWidth="1"/>
    <col min="6664" max="6664" width="7.25" customWidth="1"/>
    <col min="6665" max="6665" width="6" customWidth="1"/>
    <col min="6666" max="6666" width="5.75" customWidth="1"/>
    <col min="6667" max="6667" width="7.5" customWidth="1"/>
    <col min="6668" max="6668" width="7.625" customWidth="1"/>
    <col min="6913" max="6913" width="6.625" customWidth="1"/>
    <col min="6914" max="6914" width="9.5" customWidth="1"/>
    <col min="6915" max="6915" width="7.375" customWidth="1"/>
    <col min="6916" max="6917" width="7.75" customWidth="1"/>
    <col min="6918" max="6918" width="6.625" customWidth="1"/>
    <col min="6919" max="6919" width="5.875" customWidth="1"/>
    <col min="6920" max="6920" width="7.25" customWidth="1"/>
    <col min="6921" max="6921" width="6" customWidth="1"/>
    <col min="6922" max="6922" width="5.75" customWidth="1"/>
    <col min="6923" max="6923" width="7.5" customWidth="1"/>
    <col min="6924" max="6924" width="7.625" customWidth="1"/>
    <col min="7169" max="7169" width="6.625" customWidth="1"/>
    <col min="7170" max="7170" width="9.5" customWidth="1"/>
    <col min="7171" max="7171" width="7.375" customWidth="1"/>
    <col min="7172" max="7173" width="7.75" customWidth="1"/>
    <col min="7174" max="7174" width="6.625" customWidth="1"/>
    <col min="7175" max="7175" width="5.875" customWidth="1"/>
    <col min="7176" max="7176" width="7.25" customWidth="1"/>
    <col min="7177" max="7177" width="6" customWidth="1"/>
    <col min="7178" max="7178" width="5.75" customWidth="1"/>
    <col min="7179" max="7179" width="7.5" customWidth="1"/>
    <col min="7180" max="7180" width="7.625" customWidth="1"/>
    <col min="7425" max="7425" width="6.625" customWidth="1"/>
    <col min="7426" max="7426" width="9.5" customWidth="1"/>
    <col min="7427" max="7427" width="7.375" customWidth="1"/>
    <col min="7428" max="7429" width="7.75" customWidth="1"/>
    <col min="7430" max="7430" width="6.625" customWidth="1"/>
    <col min="7431" max="7431" width="5.875" customWidth="1"/>
    <col min="7432" max="7432" width="7.25" customWidth="1"/>
    <col min="7433" max="7433" width="6" customWidth="1"/>
    <col min="7434" max="7434" width="5.75" customWidth="1"/>
    <col min="7435" max="7435" width="7.5" customWidth="1"/>
    <col min="7436" max="7436" width="7.625" customWidth="1"/>
    <col min="7681" max="7681" width="6.625" customWidth="1"/>
    <col min="7682" max="7682" width="9.5" customWidth="1"/>
    <col min="7683" max="7683" width="7.375" customWidth="1"/>
    <col min="7684" max="7685" width="7.75" customWidth="1"/>
    <col min="7686" max="7686" width="6.625" customWidth="1"/>
    <col min="7687" max="7687" width="5.875" customWidth="1"/>
    <col min="7688" max="7688" width="7.25" customWidth="1"/>
    <col min="7689" max="7689" width="6" customWidth="1"/>
    <col min="7690" max="7690" width="5.75" customWidth="1"/>
    <col min="7691" max="7691" width="7.5" customWidth="1"/>
    <col min="7692" max="7692" width="7.625" customWidth="1"/>
    <col min="7937" max="7937" width="6.625" customWidth="1"/>
    <col min="7938" max="7938" width="9.5" customWidth="1"/>
    <col min="7939" max="7939" width="7.375" customWidth="1"/>
    <col min="7940" max="7941" width="7.75" customWidth="1"/>
    <col min="7942" max="7942" width="6.625" customWidth="1"/>
    <col min="7943" max="7943" width="5.875" customWidth="1"/>
    <col min="7944" max="7944" width="7.25" customWidth="1"/>
    <col min="7945" max="7945" width="6" customWidth="1"/>
    <col min="7946" max="7946" width="5.75" customWidth="1"/>
    <col min="7947" max="7947" width="7.5" customWidth="1"/>
    <col min="7948" max="7948" width="7.625" customWidth="1"/>
    <col min="8193" max="8193" width="6.625" customWidth="1"/>
    <col min="8194" max="8194" width="9.5" customWidth="1"/>
    <col min="8195" max="8195" width="7.375" customWidth="1"/>
    <col min="8196" max="8197" width="7.75" customWidth="1"/>
    <col min="8198" max="8198" width="6.625" customWidth="1"/>
    <col min="8199" max="8199" width="5.875" customWidth="1"/>
    <col min="8200" max="8200" width="7.25" customWidth="1"/>
    <col min="8201" max="8201" width="6" customWidth="1"/>
    <col min="8202" max="8202" width="5.75" customWidth="1"/>
    <col min="8203" max="8203" width="7.5" customWidth="1"/>
    <col min="8204" max="8204" width="7.625" customWidth="1"/>
    <col min="8449" max="8449" width="6.625" customWidth="1"/>
    <col min="8450" max="8450" width="9.5" customWidth="1"/>
    <col min="8451" max="8451" width="7.375" customWidth="1"/>
    <col min="8452" max="8453" width="7.75" customWidth="1"/>
    <col min="8454" max="8454" width="6.625" customWidth="1"/>
    <col min="8455" max="8455" width="5.875" customWidth="1"/>
    <col min="8456" max="8456" width="7.25" customWidth="1"/>
    <col min="8457" max="8457" width="6" customWidth="1"/>
    <col min="8458" max="8458" width="5.75" customWidth="1"/>
    <col min="8459" max="8459" width="7.5" customWidth="1"/>
    <col min="8460" max="8460" width="7.625" customWidth="1"/>
    <col min="8705" max="8705" width="6.625" customWidth="1"/>
    <col min="8706" max="8706" width="9.5" customWidth="1"/>
    <col min="8707" max="8707" width="7.375" customWidth="1"/>
    <col min="8708" max="8709" width="7.75" customWidth="1"/>
    <col min="8710" max="8710" width="6.625" customWidth="1"/>
    <col min="8711" max="8711" width="5.875" customWidth="1"/>
    <col min="8712" max="8712" width="7.25" customWidth="1"/>
    <col min="8713" max="8713" width="6" customWidth="1"/>
    <col min="8714" max="8714" width="5.75" customWidth="1"/>
    <col min="8715" max="8715" width="7.5" customWidth="1"/>
    <col min="8716" max="8716" width="7.625" customWidth="1"/>
    <col min="8961" max="8961" width="6.625" customWidth="1"/>
    <col min="8962" max="8962" width="9.5" customWidth="1"/>
    <col min="8963" max="8963" width="7.375" customWidth="1"/>
    <col min="8964" max="8965" width="7.75" customWidth="1"/>
    <col min="8966" max="8966" width="6.625" customWidth="1"/>
    <col min="8967" max="8967" width="5.875" customWidth="1"/>
    <col min="8968" max="8968" width="7.25" customWidth="1"/>
    <col min="8969" max="8969" width="6" customWidth="1"/>
    <col min="8970" max="8970" width="5.75" customWidth="1"/>
    <col min="8971" max="8971" width="7.5" customWidth="1"/>
    <col min="8972" max="8972" width="7.625" customWidth="1"/>
    <col min="9217" max="9217" width="6.625" customWidth="1"/>
    <col min="9218" max="9218" width="9.5" customWidth="1"/>
    <col min="9219" max="9219" width="7.375" customWidth="1"/>
    <col min="9220" max="9221" width="7.75" customWidth="1"/>
    <col min="9222" max="9222" width="6.625" customWidth="1"/>
    <col min="9223" max="9223" width="5.875" customWidth="1"/>
    <col min="9224" max="9224" width="7.25" customWidth="1"/>
    <col min="9225" max="9225" width="6" customWidth="1"/>
    <col min="9226" max="9226" width="5.75" customWidth="1"/>
    <col min="9227" max="9227" width="7.5" customWidth="1"/>
    <col min="9228" max="9228" width="7.625" customWidth="1"/>
    <col min="9473" max="9473" width="6.625" customWidth="1"/>
    <col min="9474" max="9474" width="9.5" customWidth="1"/>
    <col min="9475" max="9475" width="7.375" customWidth="1"/>
    <col min="9476" max="9477" width="7.75" customWidth="1"/>
    <col min="9478" max="9478" width="6.625" customWidth="1"/>
    <col min="9479" max="9479" width="5.875" customWidth="1"/>
    <col min="9480" max="9480" width="7.25" customWidth="1"/>
    <col min="9481" max="9481" width="6" customWidth="1"/>
    <col min="9482" max="9482" width="5.75" customWidth="1"/>
    <col min="9483" max="9483" width="7.5" customWidth="1"/>
    <col min="9484" max="9484" width="7.625" customWidth="1"/>
    <col min="9729" max="9729" width="6.625" customWidth="1"/>
    <col min="9730" max="9730" width="9.5" customWidth="1"/>
    <col min="9731" max="9731" width="7.375" customWidth="1"/>
    <col min="9732" max="9733" width="7.75" customWidth="1"/>
    <col min="9734" max="9734" width="6.625" customWidth="1"/>
    <col min="9735" max="9735" width="5.875" customWidth="1"/>
    <col min="9736" max="9736" width="7.25" customWidth="1"/>
    <col min="9737" max="9737" width="6" customWidth="1"/>
    <col min="9738" max="9738" width="5.75" customWidth="1"/>
    <col min="9739" max="9739" width="7.5" customWidth="1"/>
    <col min="9740" max="9740" width="7.625" customWidth="1"/>
    <col min="9985" max="9985" width="6.625" customWidth="1"/>
    <col min="9986" max="9986" width="9.5" customWidth="1"/>
    <col min="9987" max="9987" width="7.375" customWidth="1"/>
    <col min="9988" max="9989" width="7.75" customWidth="1"/>
    <col min="9990" max="9990" width="6.625" customWidth="1"/>
    <col min="9991" max="9991" width="5.875" customWidth="1"/>
    <col min="9992" max="9992" width="7.25" customWidth="1"/>
    <col min="9993" max="9993" width="6" customWidth="1"/>
    <col min="9994" max="9994" width="5.75" customWidth="1"/>
    <col min="9995" max="9995" width="7.5" customWidth="1"/>
    <col min="9996" max="9996" width="7.625" customWidth="1"/>
    <col min="10241" max="10241" width="6.625" customWidth="1"/>
    <col min="10242" max="10242" width="9.5" customWidth="1"/>
    <col min="10243" max="10243" width="7.375" customWidth="1"/>
    <col min="10244" max="10245" width="7.75" customWidth="1"/>
    <col min="10246" max="10246" width="6.625" customWidth="1"/>
    <col min="10247" max="10247" width="5.875" customWidth="1"/>
    <col min="10248" max="10248" width="7.25" customWidth="1"/>
    <col min="10249" max="10249" width="6" customWidth="1"/>
    <col min="10250" max="10250" width="5.75" customWidth="1"/>
    <col min="10251" max="10251" width="7.5" customWidth="1"/>
    <col min="10252" max="10252" width="7.625" customWidth="1"/>
    <col min="10497" max="10497" width="6.625" customWidth="1"/>
    <col min="10498" max="10498" width="9.5" customWidth="1"/>
    <col min="10499" max="10499" width="7.375" customWidth="1"/>
    <col min="10500" max="10501" width="7.75" customWidth="1"/>
    <col min="10502" max="10502" width="6.625" customWidth="1"/>
    <col min="10503" max="10503" width="5.875" customWidth="1"/>
    <col min="10504" max="10504" width="7.25" customWidth="1"/>
    <col min="10505" max="10505" width="6" customWidth="1"/>
    <col min="10506" max="10506" width="5.75" customWidth="1"/>
    <col min="10507" max="10507" width="7.5" customWidth="1"/>
    <col min="10508" max="10508" width="7.625" customWidth="1"/>
    <col min="10753" max="10753" width="6.625" customWidth="1"/>
    <col min="10754" max="10754" width="9.5" customWidth="1"/>
    <col min="10755" max="10755" width="7.375" customWidth="1"/>
    <col min="10756" max="10757" width="7.75" customWidth="1"/>
    <col min="10758" max="10758" width="6.625" customWidth="1"/>
    <col min="10759" max="10759" width="5.875" customWidth="1"/>
    <col min="10760" max="10760" width="7.25" customWidth="1"/>
    <col min="10761" max="10761" width="6" customWidth="1"/>
    <col min="10762" max="10762" width="5.75" customWidth="1"/>
    <col min="10763" max="10763" width="7.5" customWidth="1"/>
    <col min="10764" max="10764" width="7.625" customWidth="1"/>
    <col min="11009" max="11009" width="6.625" customWidth="1"/>
    <col min="11010" max="11010" width="9.5" customWidth="1"/>
    <col min="11011" max="11011" width="7.375" customWidth="1"/>
    <col min="11012" max="11013" width="7.75" customWidth="1"/>
    <col min="11014" max="11014" width="6.625" customWidth="1"/>
    <col min="11015" max="11015" width="5.875" customWidth="1"/>
    <col min="11016" max="11016" width="7.25" customWidth="1"/>
    <col min="11017" max="11017" width="6" customWidth="1"/>
    <col min="11018" max="11018" width="5.75" customWidth="1"/>
    <col min="11019" max="11019" width="7.5" customWidth="1"/>
    <col min="11020" max="11020" width="7.625" customWidth="1"/>
    <col min="11265" max="11265" width="6.625" customWidth="1"/>
    <col min="11266" max="11266" width="9.5" customWidth="1"/>
    <col min="11267" max="11267" width="7.375" customWidth="1"/>
    <col min="11268" max="11269" width="7.75" customWidth="1"/>
    <col min="11270" max="11270" width="6.625" customWidth="1"/>
    <col min="11271" max="11271" width="5.875" customWidth="1"/>
    <col min="11272" max="11272" width="7.25" customWidth="1"/>
    <col min="11273" max="11273" width="6" customWidth="1"/>
    <col min="11274" max="11274" width="5.75" customWidth="1"/>
    <col min="11275" max="11275" width="7.5" customWidth="1"/>
    <col min="11276" max="11276" width="7.625" customWidth="1"/>
    <col min="11521" max="11521" width="6.625" customWidth="1"/>
    <col min="11522" max="11522" width="9.5" customWidth="1"/>
    <col min="11523" max="11523" width="7.375" customWidth="1"/>
    <col min="11524" max="11525" width="7.75" customWidth="1"/>
    <col min="11526" max="11526" width="6.625" customWidth="1"/>
    <col min="11527" max="11527" width="5.875" customWidth="1"/>
    <col min="11528" max="11528" width="7.25" customWidth="1"/>
    <col min="11529" max="11529" width="6" customWidth="1"/>
    <col min="11530" max="11530" width="5.75" customWidth="1"/>
    <col min="11531" max="11531" width="7.5" customWidth="1"/>
    <col min="11532" max="11532" width="7.625" customWidth="1"/>
    <col min="11777" max="11777" width="6.625" customWidth="1"/>
    <col min="11778" max="11778" width="9.5" customWidth="1"/>
    <col min="11779" max="11779" width="7.375" customWidth="1"/>
    <col min="11780" max="11781" width="7.75" customWidth="1"/>
    <col min="11782" max="11782" width="6.625" customWidth="1"/>
    <col min="11783" max="11783" width="5.875" customWidth="1"/>
    <col min="11784" max="11784" width="7.25" customWidth="1"/>
    <col min="11785" max="11785" width="6" customWidth="1"/>
    <col min="11786" max="11786" width="5.75" customWidth="1"/>
    <col min="11787" max="11787" width="7.5" customWidth="1"/>
    <col min="11788" max="11788" width="7.625" customWidth="1"/>
    <col min="12033" max="12033" width="6.625" customWidth="1"/>
    <col min="12034" max="12034" width="9.5" customWidth="1"/>
    <col min="12035" max="12035" width="7.375" customWidth="1"/>
    <col min="12036" max="12037" width="7.75" customWidth="1"/>
    <col min="12038" max="12038" width="6.625" customWidth="1"/>
    <col min="12039" max="12039" width="5.875" customWidth="1"/>
    <col min="12040" max="12040" width="7.25" customWidth="1"/>
    <col min="12041" max="12041" width="6" customWidth="1"/>
    <col min="12042" max="12042" width="5.75" customWidth="1"/>
    <col min="12043" max="12043" width="7.5" customWidth="1"/>
    <col min="12044" max="12044" width="7.625" customWidth="1"/>
    <col min="12289" max="12289" width="6.625" customWidth="1"/>
    <col min="12290" max="12290" width="9.5" customWidth="1"/>
    <col min="12291" max="12291" width="7.375" customWidth="1"/>
    <col min="12292" max="12293" width="7.75" customWidth="1"/>
    <col min="12294" max="12294" width="6.625" customWidth="1"/>
    <col min="12295" max="12295" width="5.875" customWidth="1"/>
    <col min="12296" max="12296" width="7.25" customWidth="1"/>
    <col min="12297" max="12297" width="6" customWidth="1"/>
    <col min="12298" max="12298" width="5.75" customWidth="1"/>
    <col min="12299" max="12299" width="7.5" customWidth="1"/>
    <col min="12300" max="12300" width="7.625" customWidth="1"/>
    <col min="12545" max="12545" width="6.625" customWidth="1"/>
    <col min="12546" max="12546" width="9.5" customWidth="1"/>
    <col min="12547" max="12547" width="7.375" customWidth="1"/>
    <col min="12548" max="12549" width="7.75" customWidth="1"/>
    <col min="12550" max="12550" width="6.625" customWidth="1"/>
    <col min="12551" max="12551" width="5.875" customWidth="1"/>
    <col min="12552" max="12552" width="7.25" customWidth="1"/>
    <col min="12553" max="12553" width="6" customWidth="1"/>
    <col min="12554" max="12554" width="5.75" customWidth="1"/>
    <col min="12555" max="12555" width="7.5" customWidth="1"/>
    <col min="12556" max="12556" width="7.625" customWidth="1"/>
    <col min="12801" max="12801" width="6.625" customWidth="1"/>
    <col min="12802" max="12802" width="9.5" customWidth="1"/>
    <col min="12803" max="12803" width="7.375" customWidth="1"/>
    <col min="12804" max="12805" width="7.75" customWidth="1"/>
    <col min="12806" max="12806" width="6.625" customWidth="1"/>
    <col min="12807" max="12807" width="5.875" customWidth="1"/>
    <col min="12808" max="12808" width="7.25" customWidth="1"/>
    <col min="12809" max="12809" width="6" customWidth="1"/>
    <col min="12810" max="12810" width="5.75" customWidth="1"/>
    <col min="12811" max="12811" width="7.5" customWidth="1"/>
    <col min="12812" max="12812" width="7.625" customWidth="1"/>
    <col min="13057" max="13057" width="6.625" customWidth="1"/>
    <col min="13058" max="13058" width="9.5" customWidth="1"/>
    <col min="13059" max="13059" width="7.375" customWidth="1"/>
    <col min="13060" max="13061" width="7.75" customWidth="1"/>
    <col min="13062" max="13062" width="6.625" customWidth="1"/>
    <col min="13063" max="13063" width="5.875" customWidth="1"/>
    <col min="13064" max="13064" width="7.25" customWidth="1"/>
    <col min="13065" max="13065" width="6" customWidth="1"/>
    <col min="13066" max="13066" width="5.75" customWidth="1"/>
    <col min="13067" max="13067" width="7.5" customWidth="1"/>
    <col min="13068" max="13068" width="7.625" customWidth="1"/>
    <col min="13313" max="13313" width="6.625" customWidth="1"/>
    <col min="13314" max="13314" width="9.5" customWidth="1"/>
    <col min="13315" max="13315" width="7.375" customWidth="1"/>
    <col min="13316" max="13317" width="7.75" customWidth="1"/>
    <col min="13318" max="13318" width="6.625" customWidth="1"/>
    <col min="13319" max="13319" width="5.875" customWidth="1"/>
    <col min="13320" max="13320" width="7.25" customWidth="1"/>
    <col min="13321" max="13321" width="6" customWidth="1"/>
    <col min="13322" max="13322" width="5.75" customWidth="1"/>
    <col min="13323" max="13323" width="7.5" customWidth="1"/>
    <col min="13324" max="13324" width="7.625" customWidth="1"/>
    <col min="13569" max="13569" width="6.625" customWidth="1"/>
    <col min="13570" max="13570" width="9.5" customWidth="1"/>
    <col min="13571" max="13571" width="7.375" customWidth="1"/>
    <col min="13572" max="13573" width="7.75" customWidth="1"/>
    <col min="13574" max="13574" width="6.625" customWidth="1"/>
    <col min="13575" max="13575" width="5.875" customWidth="1"/>
    <col min="13576" max="13576" width="7.25" customWidth="1"/>
    <col min="13577" max="13577" width="6" customWidth="1"/>
    <col min="13578" max="13578" width="5.75" customWidth="1"/>
    <col min="13579" max="13579" width="7.5" customWidth="1"/>
    <col min="13580" max="13580" width="7.625" customWidth="1"/>
    <col min="13825" max="13825" width="6.625" customWidth="1"/>
    <col min="13826" max="13826" width="9.5" customWidth="1"/>
    <col min="13827" max="13827" width="7.375" customWidth="1"/>
    <col min="13828" max="13829" width="7.75" customWidth="1"/>
    <col min="13830" max="13830" width="6.625" customWidth="1"/>
    <col min="13831" max="13831" width="5.875" customWidth="1"/>
    <col min="13832" max="13832" width="7.25" customWidth="1"/>
    <col min="13833" max="13833" width="6" customWidth="1"/>
    <col min="13834" max="13834" width="5.75" customWidth="1"/>
    <col min="13835" max="13835" width="7.5" customWidth="1"/>
    <col min="13836" max="13836" width="7.625" customWidth="1"/>
    <col min="14081" max="14081" width="6.625" customWidth="1"/>
    <col min="14082" max="14082" width="9.5" customWidth="1"/>
    <col min="14083" max="14083" width="7.375" customWidth="1"/>
    <col min="14084" max="14085" width="7.75" customWidth="1"/>
    <col min="14086" max="14086" width="6.625" customWidth="1"/>
    <col min="14087" max="14087" width="5.875" customWidth="1"/>
    <col min="14088" max="14088" width="7.25" customWidth="1"/>
    <col min="14089" max="14089" width="6" customWidth="1"/>
    <col min="14090" max="14090" width="5.75" customWidth="1"/>
    <col min="14091" max="14091" width="7.5" customWidth="1"/>
    <col min="14092" max="14092" width="7.625" customWidth="1"/>
    <col min="14337" max="14337" width="6.625" customWidth="1"/>
    <col min="14338" max="14338" width="9.5" customWidth="1"/>
    <col min="14339" max="14339" width="7.375" customWidth="1"/>
    <col min="14340" max="14341" width="7.75" customWidth="1"/>
    <col min="14342" max="14342" width="6.625" customWidth="1"/>
    <col min="14343" max="14343" width="5.875" customWidth="1"/>
    <col min="14344" max="14344" width="7.25" customWidth="1"/>
    <col min="14345" max="14345" width="6" customWidth="1"/>
    <col min="14346" max="14346" width="5.75" customWidth="1"/>
    <col min="14347" max="14347" width="7.5" customWidth="1"/>
    <col min="14348" max="14348" width="7.625" customWidth="1"/>
    <col min="14593" max="14593" width="6.625" customWidth="1"/>
    <col min="14594" max="14594" width="9.5" customWidth="1"/>
    <col min="14595" max="14595" width="7.375" customWidth="1"/>
    <col min="14596" max="14597" width="7.75" customWidth="1"/>
    <col min="14598" max="14598" width="6.625" customWidth="1"/>
    <col min="14599" max="14599" width="5.875" customWidth="1"/>
    <col min="14600" max="14600" width="7.25" customWidth="1"/>
    <col min="14601" max="14601" width="6" customWidth="1"/>
    <col min="14602" max="14602" width="5.75" customWidth="1"/>
    <col min="14603" max="14603" width="7.5" customWidth="1"/>
    <col min="14604" max="14604" width="7.625" customWidth="1"/>
    <col min="14849" max="14849" width="6.625" customWidth="1"/>
    <col min="14850" max="14850" width="9.5" customWidth="1"/>
    <col min="14851" max="14851" width="7.375" customWidth="1"/>
    <col min="14852" max="14853" width="7.75" customWidth="1"/>
    <col min="14854" max="14854" width="6.625" customWidth="1"/>
    <col min="14855" max="14855" width="5.875" customWidth="1"/>
    <col min="14856" max="14856" width="7.25" customWidth="1"/>
    <col min="14857" max="14857" width="6" customWidth="1"/>
    <col min="14858" max="14858" width="5.75" customWidth="1"/>
    <col min="14859" max="14859" width="7.5" customWidth="1"/>
    <col min="14860" max="14860" width="7.625" customWidth="1"/>
    <col min="15105" max="15105" width="6.625" customWidth="1"/>
    <col min="15106" max="15106" width="9.5" customWidth="1"/>
    <col min="15107" max="15107" width="7.375" customWidth="1"/>
    <col min="15108" max="15109" width="7.75" customWidth="1"/>
    <col min="15110" max="15110" width="6.625" customWidth="1"/>
    <col min="15111" max="15111" width="5.875" customWidth="1"/>
    <col min="15112" max="15112" width="7.25" customWidth="1"/>
    <col min="15113" max="15113" width="6" customWidth="1"/>
    <col min="15114" max="15114" width="5.75" customWidth="1"/>
    <col min="15115" max="15115" width="7.5" customWidth="1"/>
    <col min="15116" max="15116" width="7.625" customWidth="1"/>
    <col min="15361" max="15361" width="6.625" customWidth="1"/>
    <col min="15362" max="15362" width="9.5" customWidth="1"/>
    <col min="15363" max="15363" width="7.375" customWidth="1"/>
    <col min="15364" max="15365" width="7.75" customWidth="1"/>
    <col min="15366" max="15366" width="6.625" customWidth="1"/>
    <col min="15367" max="15367" width="5.875" customWidth="1"/>
    <col min="15368" max="15368" width="7.25" customWidth="1"/>
    <col min="15369" max="15369" width="6" customWidth="1"/>
    <col min="15370" max="15370" width="5.75" customWidth="1"/>
    <col min="15371" max="15371" width="7.5" customWidth="1"/>
    <col min="15372" max="15372" width="7.625" customWidth="1"/>
    <col min="15617" max="15617" width="6.625" customWidth="1"/>
    <col min="15618" max="15618" width="9.5" customWidth="1"/>
    <col min="15619" max="15619" width="7.375" customWidth="1"/>
    <col min="15620" max="15621" width="7.75" customWidth="1"/>
    <col min="15622" max="15622" width="6.625" customWidth="1"/>
    <col min="15623" max="15623" width="5.875" customWidth="1"/>
    <col min="15624" max="15624" width="7.25" customWidth="1"/>
    <col min="15625" max="15625" width="6" customWidth="1"/>
    <col min="15626" max="15626" width="5.75" customWidth="1"/>
    <col min="15627" max="15627" width="7.5" customWidth="1"/>
    <col min="15628" max="15628" width="7.625" customWidth="1"/>
    <col min="15873" max="15873" width="6.625" customWidth="1"/>
    <col min="15874" max="15874" width="9.5" customWidth="1"/>
    <col min="15875" max="15875" width="7.375" customWidth="1"/>
    <col min="15876" max="15877" width="7.75" customWidth="1"/>
    <col min="15878" max="15878" width="6.625" customWidth="1"/>
    <col min="15879" max="15879" width="5.875" customWidth="1"/>
    <col min="15880" max="15880" width="7.25" customWidth="1"/>
    <col min="15881" max="15881" width="6" customWidth="1"/>
    <col min="15882" max="15882" width="5.75" customWidth="1"/>
    <col min="15883" max="15883" width="7.5" customWidth="1"/>
    <col min="15884" max="15884" width="7.625" customWidth="1"/>
    <col min="16129" max="16129" width="6.625" customWidth="1"/>
    <col min="16130" max="16130" width="9.5" customWidth="1"/>
    <col min="16131" max="16131" width="7.375" customWidth="1"/>
    <col min="16132" max="16133" width="7.75" customWidth="1"/>
    <col min="16134" max="16134" width="6.625" customWidth="1"/>
    <col min="16135" max="16135" width="5.875" customWidth="1"/>
    <col min="16136" max="16136" width="7.25" customWidth="1"/>
    <col min="16137" max="16137" width="6" customWidth="1"/>
    <col min="16138" max="16138" width="5.75" customWidth="1"/>
    <col min="16139" max="16139" width="7.5" customWidth="1"/>
    <col min="16140" max="16140" width="7.625" customWidth="1"/>
  </cols>
  <sheetData>
    <row r="1" spans="1:13" ht="5.0999999999999996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3" ht="50.1" customHeight="1">
      <c r="A2" s="1404"/>
      <c r="B2" s="1404"/>
      <c r="C2" s="1404"/>
      <c r="D2" s="1404"/>
      <c r="E2" s="1404"/>
      <c r="F2" s="1404"/>
      <c r="G2" s="1404"/>
      <c r="H2" s="1404"/>
      <c r="I2" s="1404"/>
      <c r="J2" s="1404"/>
      <c r="K2" s="1404"/>
      <c r="L2" s="1404"/>
    </row>
    <row r="3" spans="1:13" s="518" customFormat="1" ht="21" customHeight="1">
      <c r="A3" s="1405" t="s">
        <v>1707</v>
      </c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</row>
    <row r="4" spans="1:13" s="518" customFormat="1" ht="20.100000000000001" customHeight="1">
      <c r="A4" s="1825" t="s">
        <v>1708</v>
      </c>
      <c r="B4" s="1825"/>
      <c r="C4" s="1825"/>
      <c r="D4" s="1825"/>
      <c r="E4" s="1825"/>
      <c r="F4" s="1825"/>
      <c r="G4" s="1825"/>
      <c r="H4" s="1825"/>
      <c r="I4" s="1825"/>
      <c r="J4" s="1825"/>
      <c r="K4" s="1825"/>
      <c r="L4" s="1825"/>
    </row>
    <row r="5" spans="1:13" ht="20.100000000000001" customHeight="1">
      <c r="A5" s="930" t="s">
        <v>1709</v>
      </c>
      <c r="B5" s="930"/>
      <c r="C5" s="931"/>
      <c r="D5" s="1951"/>
      <c r="E5" s="1951"/>
      <c r="F5" s="1951"/>
      <c r="G5" s="1951"/>
      <c r="H5" s="1951"/>
      <c r="I5" s="1951"/>
      <c r="J5" s="932"/>
      <c r="K5" s="933"/>
      <c r="L5" s="1358" t="s">
        <v>1710</v>
      </c>
    </row>
    <row r="6" spans="1:13" ht="29.25" customHeight="1">
      <c r="A6" s="1364" t="s">
        <v>1711</v>
      </c>
      <c r="B6" s="934" t="s">
        <v>1712</v>
      </c>
      <c r="C6" s="1623" t="s">
        <v>1713</v>
      </c>
      <c r="D6" s="1623"/>
      <c r="E6" s="1623"/>
      <c r="F6" s="1623"/>
      <c r="G6" s="1623"/>
      <c r="H6" s="1623"/>
      <c r="I6" s="1623"/>
      <c r="J6" s="1623"/>
      <c r="K6" s="1623"/>
      <c r="L6" s="1624"/>
    </row>
    <row r="7" spans="1:13" s="936" customFormat="1" ht="17.100000000000001" customHeight="1">
      <c r="A7" s="1366"/>
      <c r="B7" s="1364" t="s">
        <v>1714</v>
      </c>
      <c r="C7" s="1359" t="s">
        <v>1715</v>
      </c>
      <c r="D7" s="1717" t="s">
        <v>1716</v>
      </c>
      <c r="E7" s="1623"/>
      <c r="F7" s="1361" t="s">
        <v>1717</v>
      </c>
      <c r="G7" s="1361" t="s">
        <v>1718</v>
      </c>
      <c r="H7" s="1357" t="s">
        <v>1719</v>
      </c>
      <c r="I7" s="1530" t="s">
        <v>1720</v>
      </c>
      <c r="J7" s="1525"/>
      <c r="K7" s="935" t="s">
        <v>1721</v>
      </c>
      <c r="L7" s="935" t="s">
        <v>1722</v>
      </c>
    </row>
    <row r="8" spans="1:13" s="936" customFormat="1" ht="17.100000000000001" customHeight="1">
      <c r="A8" s="1366"/>
      <c r="B8" s="1356"/>
      <c r="C8" s="1363"/>
      <c r="D8" s="1701" t="s">
        <v>1723</v>
      </c>
      <c r="E8" s="1702"/>
      <c r="F8" s="1360" t="s">
        <v>1723</v>
      </c>
      <c r="G8" s="1360" t="s">
        <v>1723</v>
      </c>
      <c r="H8" s="756" t="s">
        <v>1723</v>
      </c>
      <c r="I8" s="1842" t="s">
        <v>1723</v>
      </c>
      <c r="J8" s="1527"/>
      <c r="K8" s="937" t="s">
        <v>1723</v>
      </c>
      <c r="L8" s="937" t="s">
        <v>1723</v>
      </c>
    </row>
    <row r="9" spans="1:13" ht="18" customHeight="1">
      <c r="A9" s="110" t="s">
        <v>1724</v>
      </c>
      <c r="B9" s="208" t="s">
        <v>1725</v>
      </c>
      <c r="C9" s="1362" t="s">
        <v>1726</v>
      </c>
      <c r="D9" s="1650" t="s">
        <v>1727</v>
      </c>
      <c r="E9" s="1658"/>
      <c r="F9" s="139" t="s">
        <v>1728</v>
      </c>
      <c r="G9" s="139" t="s">
        <v>1729</v>
      </c>
      <c r="H9" s="139" t="s">
        <v>1730</v>
      </c>
      <c r="I9" s="1695" t="s">
        <v>1731</v>
      </c>
      <c r="J9" s="1697"/>
      <c r="K9" s="139" t="s">
        <v>1732</v>
      </c>
      <c r="L9" s="139" t="s">
        <v>1156</v>
      </c>
    </row>
    <row r="10" spans="1:13" ht="18" customHeight="1">
      <c r="A10" s="110" t="s">
        <v>1733</v>
      </c>
      <c r="B10" s="208" t="s">
        <v>1734</v>
      </c>
      <c r="C10" s="1365" t="s">
        <v>1735</v>
      </c>
      <c r="D10" s="1650"/>
      <c r="E10" s="1658"/>
      <c r="F10" s="139" t="s">
        <v>1157</v>
      </c>
      <c r="G10" s="139" t="s">
        <v>1157</v>
      </c>
      <c r="H10" s="139" t="s">
        <v>1157</v>
      </c>
      <c r="I10" s="1695" t="s">
        <v>1158</v>
      </c>
      <c r="J10" s="1697"/>
      <c r="K10" s="139" t="s">
        <v>1158</v>
      </c>
      <c r="L10" s="139" t="s">
        <v>1158</v>
      </c>
    </row>
    <row r="11" spans="1:13" s="790" customFormat="1" ht="20.100000000000001" customHeight="1">
      <c r="A11" s="207">
        <v>2014</v>
      </c>
      <c r="B11" s="1368">
        <v>13823</v>
      </c>
      <c r="C11" s="1368">
        <v>7419</v>
      </c>
      <c r="D11" s="1950">
        <v>1464</v>
      </c>
      <c r="E11" s="1950"/>
      <c r="F11" s="1368">
        <v>1472</v>
      </c>
      <c r="G11" s="1368">
        <v>1182</v>
      </c>
      <c r="H11" s="1368">
        <v>91</v>
      </c>
      <c r="I11" s="1950">
        <v>1018</v>
      </c>
      <c r="J11" s="1950"/>
      <c r="K11" s="1368">
        <v>61</v>
      </c>
      <c r="L11" s="938">
        <v>460</v>
      </c>
    </row>
    <row r="12" spans="1:13" s="790" customFormat="1" ht="20.100000000000001" customHeight="1">
      <c r="A12" s="46">
        <v>2015</v>
      </c>
      <c r="B12" s="1367">
        <v>13788</v>
      </c>
      <c r="C12" s="1367">
        <v>7337</v>
      </c>
      <c r="D12" s="1952">
        <v>1445</v>
      </c>
      <c r="E12" s="1952"/>
      <c r="F12" s="1367">
        <v>1465</v>
      </c>
      <c r="G12" s="1367">
        <v>1195</v>
      </c>
      <c r="H12" s="1367">
        <v>94</v>
      </c>
      <c r="I12" s="1952">
        <v>1037</v>
      </c>
      <c r="J12" s="1952"/>
      <c r="K12" s="1367">
        <v>68</v>
      </c>
      <c r="L12" s="939">
        <v>470</v>
      </c>
    </row>
    <row r="13" spans="1:13" s="536" customFormat="1" ht="20.100000000000001" customHeight="1">
      <c r="A13" s="46">
        <v>2016</v>
      </c>
      <c r="B13" s="1367">
        <v>13830</v>
      </c>
      <c r="C13" s="1367">
        <v>7225</v>
      </c>
      <c r="D13" s="1952">
        <v>1464</v>
      </c>
      <c r="E13" s="1952"/>
      <c r="F13" s="1367">
        <v>1482</v>
      </c>
      <c r="G13" s="1367">
        <v>1256</v>
      </c>
      <c r="H13" s="1367">
        <v>90</v>
      </c>
      <c r="I13" s="1952">
        <v>1087</v>
      </c>
      <c r="J13" s="1952"/>
      <c r="K13" s="1367">
        <v>71</v>
      </c>
      <c r="L13" s="939">
        <v>473</v>
      </c>
      <c r="M13" s="940"/>
    </row>
    <row r="14" spans="1:13" s="536" customFormat="1" ht="20.100000000000001" customHeight="1">
      <c r="A14" s="46">
        <v>2017</v>
      </c>
      <c r="B14" s="1367">
        <v>13915</v>
      </c>
      <c r="C14" s="1367">
        <v>7142</v>
      </c>
      <c r="D14" s="1952">
        <v>1436</v>
      </c>
      <c r="E14" s="1952"/>
      <c r="F14" s="1367">
        <v>1493</v>
      </c>
      <c r="G14" s="1367">
        <v>1334</v>
      </c>
      <c r="H14" s="1367">
        <v>91</v>
      </c>
      <c r="I14" s="1952">
        <v>1147</v>
      </c>
      <c r="J14" s="1952"/>
      <c r="K14" s="1367">
        <v>81</v>
      </c>
      <c r="L14" s="939">
        <v>484</v>
      </c>
      <c r="M14" s="940"/>
    </row>
    <row r="15" spans="1:13" s="784" customFormat="1" ht="20.100000000000001" customHeight="1">
      <c r="A15" s="46">
        <v>2018</v>
      </c>
      <c r="B15" s="1367">
        <v>13949</v>
      </c>
      <c r="C15" s="1367">
        <v>7016</v>
      </c>
      <c r="D15" s="1952">
        <v>1397</v>
      </c>
      <c r="E15" s="1952"/>
      <c r="F15" s="1367">
        <v>1502</v>
      </c>
      <c r="G15" s="1367">
        <v>1443</v>
      </c>
      <c r="H15" s="1367">
        <v>87</v>
      </c>
      <c r="I15" s="1952">
        <v>1216</v>
      </c>
      <c r="J15" s="1952"/>
      <c r="K15" s="1367">
        <v>82</v>
      </c>
      <c r="L15" s="939">
        <v>499</v>
      </c>
      <c r="M15" s="941"/>
    </row>
    <row r="16" spans="1:13" s="807" customFormat="1" ht="20.100000000000001" customHeight="1">
      <c r="A16" s="329">
        <v>2019</v>
      </c>
      <c r="B16" s="1068">
        <v>14024</v>
      </c>
      <c r="C16" s="1068">
        <v>6922</v>
      </c>
      <c r="D16" s="1068"/>
      <c r="E16" s="1068">
        <v>1397</v>
      </c>
      <c r="F16" s="1068">
        <v>1498</v>
      </c>
      <c r="G16" s="1068">
        <v>1502</v>
      </c>
      <c r="H16" s="1068">
        <v>95</v>
      </c>
      <c r="I16" s="1068"/>
      <c r="J16" s="1068">
        <v>1280</v>
      </c>
      <c r="K16" s="1068">
        <v>92</v>
      </c>
      <c r="L16" s="1069">
        <v>498</v>
      </c>
      <c r="M16" s="1067"/>
    </row>
    <row r="17" spans="1:12" s="790" customFormat="1" ht="28.5" customHeight="1">
      <c r="A17" s="1356" t="s">
        <v>81</v>
      </c>
      <c r="B17" s="1953" t="s">
        <v>1736</v>
      </c>
      <c r="C17" s="1954"/>
      <c r="D17" s="1954"/>
      <c r="E17" s="1954"/>
      <c r="F17" s="1954"/>
      <c r="G17" s="1954"/>
      <c r="H17" s="1954"/>
      <c r="I17" s="1954"/>
      <c r="J17" s="1954"/>
      <c r="K17" s="1954"/>
      <c r="L17" s="1955"/>
    </row>
    <row r="18" spans="1:12" s="790" customFormat="1" ht="17.100000000000001" customHeight="1">
      <c r="A18" s="1366"/>
      <c r="B18" s="935" t="s">
        <v>1737</v>
      </c>
      <c r="C18" s="935" t="s">
        <v>1738</v>
      </c>
      <c r="D18" s="1717" t="s">
        <v>1739</v>
      </c>
      <c r="E18" s="1624"/>
      <c r="F18" s="1717" t="s">
        <v>1740</v>
      </c>
      <c r="G18" s="1624"/>
      <c r="H18" s="1717" t="s">
        <v>1741</v>
      </c>
      <c r="I18" s="1624"/>
      <c r="J18" s="1717" t="s">
        <v>1742</v>
      </c>
      <c r="K18" s="1624"/>
      <c r="L18" s="1361" t="s">
        <v>1743</v>
      </c>
    </row>
    <row r="19" spans="1:12" s="790" customFormat="1" ht="17.100000000000001" customHeight="1">
      <c r="A19" s="1366"/>
      <c r="B19" s="937" t="s">
        <v>1723</v>
      </c>
      <c r="C19" s="937" t="s">
        <v>1723</v>
      </c>
      <c r="D19" s="1701" t="s">
        <v>1744</v>
      </c>
      <c r="E19" s="1703"/>
      <c r="F19" s="1701" t="s">
        <v>1744</v>
      </c>
      <c r="G19" s="1703"/>
      <c r="H19" s="1701" t="s">
        <v>1744</v>
      </c>
      <c r="I19" s="1703"/>
      <c r="J19" s="1701" t="s">
        <v>1744</v>
      </c>
      <c r="K19" s="1703"/>
      <c r="L19" s="1360" t="s">
        <v>1744</v>
      </c>
    </row>
    <row r="20" spans="1:12" s="790" customFormat="1" ht="16.5" customHeight="1">
      <c r="A20" s="110" t="s">
        <v>1745</v>
      </c>
      <c r="B20" s="139" t="s">
        <v>1746</v>
      </c>
      <c r="C20" s="139" t="s">
        <v>1159</v>
      </c>
      <c r="D20" s="1695" t="s">
        <v>1747</v>
      </c>
      <c r="E20" s="1697"/>
      <c r="F20" s="1695" t="s">
        <v>1748</v>
      </c>
      <c r="G20" s="1697"/>
      <c r="H20" s="1695" t="s">
        <v>1749</v>
      </c>
      <c r="I20" s="1697"/>
      <c r="J20" s="1695" t="s">
        <v>1750</v>
      </c>
      <c r="K20" s="1697"/>
      <c r="L20" s="139"/>
    </row>
    <row r="21" spans="1:12" s="790" customFormat="1" ht="17.25" customHeight="1">
      <c r="A21" s="110" t="s">
        <v>1751</v>
      </c>
      <c r="B21" s="139" t="s">
        <v>1752</v>
      </c>
      <c r="C21" s="139" t="s">
        <v>1752</v>
      </c>
      <c r="D21" s="1714" t="s">
        <v>1752</v>
      </c>
      <c r="E21" s="1724"/>
      <c r="F21" s="1714" t="s">
        <v>1160</v>
      </c>
      <c r="G21" s="1724"/>
      <c r="H21" s="1695" t="s">
        <v>1161</v>
      </c>
      <c r="I21" s="1697"/>
      <c r="J21" s="1695" t="s">
        <v>1753</v>
      </c>
      <c r="K21" s="1697"/>
      <c r="L21" s="139" t="s">
        <v>1754</v>
      </c>
    </row>
    <row r="22" spans="1:12" s="380" customFormat="1" ht="20.100000000000001" customHeight="1">
      <c r="A22" s="207">
        <v>2014</v>
      </c>
      <c r="B22" s="1368">
        <v>398</v>
      </c>
      <c r="C22" s="1368">
        <v>30</v>
      </c>
      <c r="D22" s="1950">
        <v>65</v>
      </c>
      <c r="E22" s="1950"/>
      <c r="F22" s="1950">
        <v>59</v>
      </c>
      <c r="G22" s="1950"/>
      <c r="H22" s="1950">
        <v>6</v>
      </c>
      <c r="I22" s="1950"/>
      <c r="J22" s="1950">
        <v>59</v>
      </c>
      <c r="K22" s="1950"/>
      <c r="L22" s="938">
        <v>39</v>
      </c>
    </row>
    <row r="23" spans="1:12" s="380" customFormat="1" ht="20.100000000000001" customHeight="1">
      <c r="A23" s="46">
        <v>2015</v>
      </c>
      <c r="B23" s="1367">
        <v>423</v>
      </c>
      <c r="C23" s="1367">
        <v>25</v>
      </c>
      <c r="D23" s="1952">
        <v>59</v>
      </c>
      <c r="E23" s="1952"/>
      <c r="F23" s="1952">
        <v>64</v>
      </c>
      <c r="G23" s="1952"/>
      <c r="H23" s="1952">
        <v>7</v>
      </c>
      <c r="I23" s="1952"/>
      <c r="J23" s="1952">
        <v>58</v>
      </c>
      <c r="K23" s="1952"/>
      <c r="L23" s="939">
        <v>41</v>
      </c>
    </row>
    <row r="24" spans="1:12" s="533" customFormat="1" ht="20.100000000000001" customHeight="1">
      <c r="A24" s="46">
        <v>2016</v>
      </c>
      <c r="B24" s="1367">
        <v>429</v>
      </c>
      <c r="C24" s="1367">
        <v>25</v>
      </c>
      <c r="D24" s="1952">
        <v>57</v>
      </c>
      <c r="E24" s="1952"/>
      <c r="F24" s="1952">
        <v>68</v>
      </c>
      <c r="G24" s="1952"/>
      <c r="H24" s="1952">
        <v>8</v>
      </c>
      <c r="I24" s="1952"/>
      <c r="J24" s="1952">
        <v>54</v>
      </c>
      <c r="K24" s="1952"/>
      <c r="L24" s="939">
        <v>41</v>
      </c>
    </row>
    <row r="25" spans="1:12" s="533" customFormat="1" ht="20.100000000000001" customHeight="1">
      <c r="A25" s="46">
        <v>2017</v>
      </c>
      <c r="B25" s="1367">
        <v>457</v>
      </c>
      <c r="C25" s="1367">
        <v>25</v>
      </c>
      <c r="D25" s="1952">
        <v>51</v>
      </c>
      <c r="E25" s="1952"/>
      <c r="F25" s="1952">
        <v>73</v>
      </c>
      <c r="G25" s="1952"/>
      <c r="H25" s="1952">
        <v>9</v>
      </c>
      <c r="I25" s="1952"/>
      <c r="J25" s="1952">
        <v>56</v>
      </c>
      <c r="K25" s="1952"/>
      <c r="L25" s="939">
        <v>36</v>
      </c>
    </row>
    <row r="26" spans="1:12" s="942" customFormat="1" ht="20.100000000000001" customHeight="1">
      <c r="A26" s="46">
        <v>2018</v>
      </c>
      <c r="B26" s="1367">
        <v>458</v>
      </c>
      <c r="C26" s="1367">
        <v>26</v>
      </c>
      <c r="D26" s="1952">
        <v>51</v>
      </c>
      <c r="E26" s="1952"/>
      <c r="F26" s="1952">
        <v>72</v>
      </c>
      <c r="G26" s="1952"/>
      <c r="H26" s="1952">
        <v>8</v>
      </c>
      <c r="I26" s="1952"/>
      <c r="J26" s="1952">
        <v>53</v>
      </c>
      <c r="K26" s="1952"/>
      <c r="L26" s="939">
        <v>39</v>
      </c>
    </row>
    <row r="27" spans="1:12" s="1070" customFormat="1" ht="20.100000000000001" customHeight="1">
      <c r="A27" s="329">
        <v>2019</v>
      </c>
      <c r="B27" s="1068">
        <v>489</v>
      </c>
      <c r="C27" s="1068">
        <v>25</v>
      </c>
      <c r="D27" s="1956">
        <v>50</v>
      </c>
      <c r="E27" s="1956"/>
      <c r="F27" s="1956">
        <v>74</v>
      </c>
      <c r="G27" s="1956"/>
      <c r="H27" s="1956">
        <v>5</v>
      </c>
      <c r="I27" s="1956"/>
      <c r="J27" s="1956">
        <v>57</v>
      </c>
      <c r="K27" s="1956"/>
      <c r="L27" s="1069">
        <v>40</v>
      </c>
    </row>
    <row r="28" spans="1:12" s="790" customFormat="1" ht="28.5" customHeight="1">
      <c r="A28" s="1356" t="s">
        <v>81</v>
      </c>
      <c r="B28" s="1957" t="s">
        <v>1755</v>
      </c>
      <c r="C28" s="1868"/>
      <c r="D28" s="1868"/>
      <c r="E28" s="1868"/>
      <c r="F28" s="1868"/>
      <c r="G28" s="1868"/>
      <c r="H28" s="1868"/>
      <c r="I28" s="1868"/>
      <c r="J28" s="1868"/>
      <c r="K28" s="1868"/>
      <c r="L28" s="1958"/>
    </row>
    <row r="29" spans="1:12" s="790" customFormat="1" ht="17.100000000000001" customHeight="1">
      <c r="A29" s="1366"/>
      <c r="B29" s="1361" t="s">
        <v>1756</v>
      </c>
      <c r="C29" s="1361" t="s">
        <v>1757</v>
      </c>
      <c r="D29" s="1361" t="s">
        <v>1758</v>
      </c>
      <c r="E29" s="1361" t="s">
        <v>1759</v>
      </c>
      <c r="F29" s="1361" t="s">
        <v>1760</v>
      </c>
      <c r="G29" s="1361" t="s">
        <v>1761</v>
      </c>
      <c r="H29" s="1717" t="s">
        <v>1762</v>
      </c>
      <c r="I29" s="1623"/>
      <c r="J29" s="1624"/>
      <c r="K29" s="1717" t="s">
        <v>1763</v>
      </c>
      <c r="L29" s="1624"/>
    </row>
    <row r="30" spans="1:12" s="790" customFormat="1" ht="17.100000000000001" customHeight="1">
      <c r="A30" s="1366"/>
      <c r="B30" s="1360"/>
      <c r="C30" s="1360"/>
      <c r="D30" s="1360"/>
      <c r="E30" s="1360"/>
      <c r="F30" s="1360"/>
      <c r="G30" s="1360"/>
      <c r="H30" s="1701"/>
      <c r="I30" s="1702"/>
      <c r="J30" s="1703"/>
      <c r="K30" s="1701"/>
      <c r="L30" s="1703"/>
    </row>
    <row r="31" spans="1:12" s="790" customFormat="1" ht="16.5" customHeight="1">
      <c r="A31" s="110" t="s">
        <v>1745</v>
      </c>
      <c r="B31" s="139" t="s">
        <v>1764</v>
      </c>
      <c r="C31" s="139" t="s">
        <v>1765</v>
      </c>
      <c r="D31" s="139" t="s">
        <v>1766</v>
      </c>
      <c r="E31" s="139" t="s">
        <v>1767</v>
      </c>
      <c r="F31" s="139" t="s">
        <v>1768</v>
      </c>
      <c r="G31" s="139" t="s">
        <v>1769</v>
      </c>
      <c r="H31" s="1695"/>
      <c r="I31" s="1696"/>
      <c r="J31" s="1697"/>
      <c r="K31" s="1695"/>
      <c r="L31" s="1697"/>
    </row>
    <row r="32" spans="1:12" s="790" customFormat="1" ht="17.25" customHeight="1">
      <c r="A32" s="110" t="s">
        <v>1751</v>
      </c>
      <c r="B32" s="139" t="s">
        <v>1770</v>
      </c>
      <c r="C32" s="139" t="s">
        <v>1770</v>
      </c>
      <c r="D32" s="139" t="s">
        <v>1770</v>
      </c>
      <c r="E32" s="139" t="s">
        <v>1770</v>
      </c>
      <c r="F32" s="139" t="s">
        <v>1770</v>
      </c>
      <c r="G32" s="139" t="s">
        <v>1770</v>
      </c>
      <c r="H32" s="1695" t="s">
        <v>1771</v>
      </c>
      <c r="I32" s="1696"/>
      <c r="J32" s="1697"/>
      <c r="K32" s="1695" t="s">
        <v>1772</v>
      </c>
      <c r="L32" s="1697"/>
    </row>
    <row r="33" spans="1:12" s="380" customFormat="1" ht="20.100000000000001" customHeight="1">
      <c r="A33" s="207">
        <v>2014</v>
      </c>
      <c r="B33" s="1368">
        <v>1049</v>
      </c>
      <c r="C33" s="1368">
        <v>1730</v>
      </c>
      <c r="D33" s="1368">
        <v>2451</v>
      </c>
      <c r="E33" s="1368">
        <v>2110</v>
      </c>
      <c r="F33" s="1368">
        <v>2948</v>
      </c>
      <c r="G33" s="1368">
        <v>3535</v>
      </c>
      <c r="H33" s="1950"/>
      <c r="I33" s="1950"/>
      <c r="J33" s="1950"/>
      <c r="K33" s="1950"/>
      <c r="L33" s="1959"/>
    </row>
    <row r="34" spans="1:12" s="380" customFormat="1" ht="20.100000000000001" customHeight="1">
      <c r="A34" s="46">
        <v>2015</v>
      </c>
      <c r="B34" s="1367">
        <v>1037</v>
      </c>
      <c r="C34" s="1367">
        <v>1731</v>
      </c>
      <c r="D34" s="1367">
        <v>2435</v>
      </c>
      <c r="E34" s="1367">
        <v>2112</v>
      </c>
      <c r="F34" s="1367">
        <v>2930</v>
      </c>
      <c r="G34" s="1367">
        <v>3543</v>
      </c>
      <c r="H34" s="1952"/>
      <c r="I34" s="1952"/>
      <c r="J34" s="1952"/>
      <c r="K34" s="1952"/>
      <c r="L34" s="1960"/>
    </row>
    <row r="35" spans="1:12" s="533" customFormat="1" ht="20.100000000000001" customHeight="1">
      <c r="A35" s="46">
        <v>2016</v>
      </c>
      <c r="B35" s="1367">
        <v>1036</v>
      </c>
      <c r="C35" s="1367">
        <v>1750</v>
      </c>
      <c r="D35" s="1367">
        <v>2413</v>
      </c>
      <c r="E35" s="1367">
        <v>2093</v>
      </c>
      <c r="F35" s="1367">
        <v>2967</v>
      </c>
      <c r="G35" s="1367">
        <v>3571</v>
      </c>
      <c r="H35" s="1952"/>
      <c r="I35" s="1952"/>
      <c r="J35" s="1952"/>
      <c r="K35" s="1952"/>
      <c r="L35" s="1960"/>
    </row>
    <row r="36" spans="1:12" s="533" customFormat="1" ht="20.100000000000001" customHeight="1">
      <c r="A36" s="46">
        <v>2017</v>
      </c>
      <c r="B36" s="1367">
        <v>1037</v>
      </c>
      <c r="C36" s="1367">
        <v>1792</v>
      </c>
      <c r="D36" s="1367">
        <v>2431</v>
      </c>
      <c r="E36" s="1367">
        <v>2104</v>
      </c>
      <c r="F36" s="1367">
        <v>2976</v>
      </c>
      <c r="G36" s="1367">
        <v>3575</v>
      </c>
      <c r="H36" s="1952"/>
      <c r="I36" s="1952"/>
      <c r="J36" s="1952"/>
      <c r="K36" s="1952"/>
      <c r="L36" s="1960"/>
    </row>
    <row r="37" spans="1:12" s="533" customFormat="1" ht="20.100000000000001" customHeight="1">
      <c r="A37" s="46">
        <v>2018</v>
      </c>
      <c r="B37" s="1367">
        <v>1002</v>
      </c>
      <c r="C37" s="1367">
        <v>1803</v>
      </c>
      <c r="D37" s="1367">
        <v>2425</v>
      </c>
      <c r="E37" s="1367">
        <v>2125</v>
      </c>
      <c r="F37" s="1367">
        <v>2999</v>
      </c>
      <c r="G37" s="1367">
        <v>3595</v>
      </c>
      <c r="H37" s="1952">
        <v>5230</v>
      </c>
      <c r="I37" s="1952"/>
      <c r="J37" s="1952"/>
      <c r="K37" s="1952">
        <v>8719</v>
      </c>
      <c r="L37" s="1960"/>
    </row>
    <row r="38" spans="1:12" s="1070" customFormat="1" ht="20.100000000000001" customHeight="1">
      <c r="A38" s="329">
        <v>2019</v>
      </c>
      <c r="B38" s="1068"/>
      <c r="C38" s="1068"/>
      <c r="D38" s="1068"/>
      <c r="E38" s="1068"/>
      <c r="F38" s="1068"/>
      <c r="G38" s="1068"/>
      <c r="H38" s="1956">
        <v>5268</v>
      </c>
      <c r="I38" s="1956"/>
      <c r="J38" s="1956"/>
      <c r="K38" s="1956">
        <v>8756</v>
      </c>
      <c r="L38" s="1962"/>
    </row>
    <row r="39" spans="1:12" s="943" customFormat="1" ht="26.25" customHeight="1">
      <c r="A39" s="1961" t="s">
        <v>1773</v>
      </c>
      <c r="B39" s="1961"/>
      <c r="C39" s="1961"/>
      <c r="D39" s="1961"/>
      <c r="E39" s="1961"/>
      <c r="F39" s="1961"/>
      <c r="G39" s="1961"/>
      <c r="H39" s="1961"/>
      <c r="I39" s="1961"/>
      <c r="J39" s="1961"/>
      <c r="K39" s="1961"/>
      <c r="L39" s="1961"/>
    </row>
    <row r="40" spans="1:12" s="943" customFormat="1" ht="15.95" customHeight="1">
      <c r="A40" s="1935" t="s">
        <v>1774</v>
      </c>
      <c r="B40" s="1935"/>
      <c r="C40" s="944"/>
      <c r="D40" s="944"/>
      <c r="E40" s="944"/>
      <c r="F40" s="944"/>
      <c r="G40" s="945"/>
      <c r="H40" s="945"/>
      <c r="I40" s="944"/>
      <c r="J40" s="945"/>
      <c r="K40" s="945"/>
      <c r="L40" s="945"/>
    </row>
    <row r="41" spans="1:12" ht="14.25" customHeight="1">
      <c r="A41" s="1490"/>
      <c r="B41" s="1490"/>
      <c r="C41" s="1490"/>
      <c r="D41" s="1490"/>
      <c r="E41" s="1490"/>
      <c r="F41" s="1490"/>
      <c r="G41" s="1490"/>
      <c r="H41" s="1490"/>
      <c r="I41" s="1490"/>
      <c r="J41" s="1490"/>
      <c r="K41" s="1490"/>
      <c r="L41" s="1490"/>
    </row>
  </sheetData>
  <mergeCells count="87">
    <mergeCell ref="A39:L39"/>
    <mergeCell ref="A40:B40"/>
    <mergeCell ref="A41:L41"/>
    <mergeCell ref="H36:J36"/>
    <mergeCell ref="K36:L36"/>
    <mergeCell ref="H37:J37"/>
    <mergeCell ref="K37:L37"/>
    <mergeCell ref="H38:J38"/>
    <mergeCell ref="K38:L38"/>
    <mergeCell ref="H33:J33"/>
    <mergeCell ref="K33:L33"/>
    <mergeCell ref="H34:J34"/>
    <mergeCell ref="K34:L34"/>
    <mergeCell ref="H35:J35"/>
    <mergeCell ref="K35:L35"/>
    <mergeCell ref="H30:J30"/>
    <mergeCell ref="K30:L30"/>
    <mergeCell ref="H31:J31"/>
    <mergeCell ref="K31:L31"/>
    <mergeCell ref="H32:J32"/>
    <mergeCell ref="K32:L32"/>
    <mergeCell ref="H29:J29"/>
    <mergeCell ref="K29:L29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B28:L28"/>
    <mergeCell ref="D23:E23"/>
    <mergeCell ref="F23:G23"/>
    <mergeCell ref="H23:I23"/>
    <mergeCell ref="J23:K23"/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0:K20"/>
    <mergeCell ref="D15:E15"/>
    <mergeCell ref="I15:J15"/>
    <mergeCell ref="B17:L17"/>
    <mergeCell ref="D18:E18"/>
    <mergeCell ref="F18:G18"/>
    <mergeCell ref="H18:I18"/>
    <mergeCell ref="J18:K18"/>
    <mergeCell ref="D12:E12"/>
    <mergeCell ref="I12:J12"/>
    <mergeCell ref="D13:E13"/>
    <mergeCell ref="I13:J13"/>
    <mergeCell ref="D14:E14"/>
    <mergeCell ref="I14:J14"/>
    <mergeCell ref="D11:E11"/>
    <mergeCell ref="I11:J11"/>
    <mergeCell ref="A2:L2"/>
    <mergeCell ref="A3:L3"/>
    <mergeCell ref="A4:L4"/>
    <mergeCell ref="D5:I5"/>
    <mergeCell ref="C6:L6"/>
    <mergeCell ref="D7:E7"/>
    <mergeCell ref="I7:J7"/>
    <mergeCell ref="D8:E8"/>
    <mergeCell ref="I8:J8"/>
    <mergeCell ref="D9:E10"/>
    <mergeCell ref="I9:J9"/>
    <mergeCell ref="I10:J10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zoomScale="85" zoomScaleNormal="70" zoomScaleSheetLayoutView="85" workbookViewId="0">
      <selection activeCell="A3" sqref="A3:K3"/>
    </sheetView>
  </sheetViews>
  <sheetFormatPr defaultColWidth="9" defaultRowHeight="14.25"/>
  <cols>
    <col min="1" max="1" width="7.875" style="524" customWidth="1"/>
    <col min="2" max="2" width="8.75" style="524" customWidth="1"/>
    <col min="3" max="3" width="11.875" style="524" customWidth="1"/>
    <col min="4" max="4" width="8.125" style="524" customWidth="1"/>
    <col min="5" max="5" width="7.375" style="524" customWidth="1"/>
    <col min="6" max="6" width="8.25" style="524" customWidth="1"/>
    <col min="7" max="7" width="10" style="524" customWidth="1"/>
    <col min="8" max="8" width="8.625" style="524" customWidth="1"/>
    <col min="9" max="9" width="9.375" style="524" customWidth="1"/>
    <col min="10" max="10" width="8.25" style="380" customWidth="1"/>
    <col min="11" max="11" width="6.25" style="380" customWidth="1"/>
    <col min="12" max="16384" width="9" style="380"/>
  </cols>
  <sheetData>
    <row r="1" spans="1:11" ht="5.0999999999999996" customHeight="1">
      <c r="A1" s="1397"/>
      <c r="B1" s="1397"/>
      <c r="C1" s="1397"/>
      <c r="D1" s="1397"/>
      <c r="E1" s="1397"/>
      <c r="F1" s="1397"/>
      <c r="G1" s="1397"/>
      <c r="H1" s="1397"/>
      <c r="I1" s="1397"/>
      <c r="J1" s="1397"/>
      <c r="K1" s="1397"/>
    </row>
    <row r="2" spans="1:11" ht="28.5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</row>
    <row r="3" spans="1:11" ht="31.5" customHeight="1">
      <c r="A3" s="1963" t="s">
        <v>1309</v>
      </c>
      <c r="B3" s="1963"/>
      <c r="C3" s="1963"/>
      <c r="D3" s="1963"/>
      <c r="E3" s="1963"/>
      <c r="F3" s="1963"/>
      <c r="G3" s="1963"/>
      <c r="H3" s="1963"/>
      <c r="I3" s="1963"/>
      <c r="J3" s="1963"/>
      <c r="K3" s="1963"/>
    </row>
    <row r="4" spans="1:11" s="356" customFormat="1" ht="20.100000000000001" customHeight="1">
      <c r="A4" s="1964" t="s">
        <v>1310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</row>
    <row r="5" spans="1:11" s="356" customFormat="1" ht="20.100000000000001" customHeight="1">
      <c r="A5" s="7" t="s">
        <v>1114</v>
      </c>
      <c r="B5" s="7"/>
      <c r="C5" s="1071"/>
      <c r="D5" s="1072"/>
      <c r="E5" s="1072"/>
      <c r="F5" s="1603" t="s">
        <v>1311</v>
      </c>
      <c r="G5" s="1603"/>
      <c r="H5" s="1603"/>
      <c r="I5" s="1603"/>
      <c r="J5" s="1603"/>
      <c r="K5" s="1603"/>
    </row>
    <row r="6" spans="1:11" s="358" customFormat="1" ht="33.75" customHeight="1">
      <c r="A6" s="1599" t="s">
        <v>1312</v>
      </c>
      <c r="B6" s="109" t="s">
        <v>1313</v>
      </c>
      <c r="C6" s="1966" t="s">
        <v>1314</v>
      </c>
      <c r="D6" s="1966"/>
      <c r="E6" s="1966"/>
      <c r="F6" s="1966" t="s">
        <v>1315</v>
      </c>
      <c r="G6" s="1966"/>
      <c r="H6" s="1966"/>
      <c r="I6" s="1966"/>
      <c r="J6" s="1966"/>
      <c r="K6" s="1966"/>
    </row>
    <row r="7" spans="1:11" s="358" customFormat="1" ht="28.5" customHeight="1">
      <c r="A7" s="1965"/>
      <c r="B7" s="1073"/>
      <c r="C7" s="109" t="s">
        <v>1316</v>
      </c>
      <c r="D7" s="109" t="s">
        <v>1317</v>
      </c>
      <c r="E7" s="109" t="s">
        <v>1318</v>
      </c>
      <c r="F7" s="109" t="s">
        <v>1319</v>
      </c>
      <c r="G7" s="109" t="s">
        <v>1320</v>
      </c>
      <c r="H7" s="109" t="s">
        <v>1321</v>
      </c>
      <c r="I7" s="109" t="s">
        <v>1322</v>
      </c>
      <c r="J7" s="109" t="s">
        <v>1323</v>
      </c>
      <c r="K7" s="109" t="s">
        <v>1318</v>
      </c>
    </row>
    <row r="8" spans="1:11" s="358" customFormat="1" ht="38.25" customHeight="1">
      <c r="A8" s="1965"/>
      <c r="B8" s="283" t="s">
        <v>1324</v>
      </c>
      <c r="C8" s="283" t="s">
        <v>1325</v>
      </c>
      <c r="D8" s="283" t="s">
        <v>1326</v>
      </c>
      <c r="E8" s="283" t="s">
        <v>274</v>
      </c>
      <c r="F8" s="283" t="s">
        <v>1327</v>
      </c>
      <c r="G8" s="283" t="s">
        <v>1328</v>
      </c>
      <c r="H8" s="283" t="s">
        <v>1326</v>
      </c>
      <c r="I8" s="283" t="s">
        <v>1329</v>
      </c>
      <c r="J8" s="283" t="s">
        <v>1330</v>
      </c>
      <c r="K8" s="283" t="s">
        <v>1331</v>
      </c>
    </row>
    <row r="9" spans="1:11" s="358" customFormat="1" ht="48" customHeight="1">
      <c r="A9" s="207">
        <v>2015</v>
      </c>
      <c r="B9" s="1074">
        <v>2</v>
      </c>
      <c r="C9" s="1074">
        <v>68</v>
      </c>
      <c r="D9" s="1074">
        <v>2</v>
      </c>
      <c r="E9" s="1074">
        <v>5</v>
      </c>
      <c r="F9" s="1074">
        <v>0</v>
      </c>
      <c r="G9" s="1074">
        <v>0</v>
      </c>
      <c r="H9" s="1074">
        <v>0</v>
      </c>
      <c r="I9" s="1074">
        <v>13</v>
      </c>
      <c r="J9" s="1074">
        <v>10</v>
      </c>
      <c r="K9" s="1075">
        <v>46</v>
      </c>
    </row>
    <row r="10" spans="1:11" s="358" customFormat="1" ht="48" customHeight="1">
      <c r="A10" s="46">
        <v>2016</v>
      </c>
      <c r="B10" s="1076">
        <v>2</v>
      </c>
      <c r="C10" s="1076">
        <v>164</v>
      </c>
      <c r="D10" s="1076">
        <v>0</v>
      </c>
      <c r="E10" s="1076">
        <v>0</v>
      </c>
      <c r="F10" s="1076">
        <v>0</v>
      </c>
      <c r="G10" s="1076">
        <v>0</v>
      </c>
      <c r="H10" s="1076">
        <v>0</v>
      </c>
      <c r="I10" s="1076">
        <v>27</v>
      </c>
      <c r="J10" s="1076">
        <v>4</v>
      </c>
      <c r="K10" s="1077">
        <v>110</v>
      </c>
    </row>
    <row r="11" spans="1:11" s="358" customFormat="1" ht="48" customHeight="1">
      <c r="A11" s="46">
        <v>2017</v>
      </c>
      <c r="B11" s="1076">
        <v>2</v>
      </c>
      <c r="C11" s="1076">
        <v>144</v>
      </c>
      <c r="D11" s="1076">
        <v>0</v>
      </c>
      <c r="E11" s="1076">
        <v>3</v>
      </c>
      <c r="F11" s="1076">
        <v>0</v>
      </c>
      <c r="G11" s="1076">
        <v>0</v>
      </c>
      <c r="H11" s="1076">
        <v>0</v>
      </c>
      <c r="I11" s="1076">
        <v>29</v>
      </c>
      <c r="J11" s="1076">
        <v>7</v>
      </c>
      <c r="K11" s="1077">
        <v>113</v>
      </c>
    </row>
    <row r="12" spans="1:11" s="358" customFormat="1" ht="48" customHeight="1">
      <c r="A12" s="46">
        <v>2018</v>
      </c>
      <c r="B12" s="1076">
        <v>2</v>
      </c>
      <c r="C12" s="1076">
        <v>162</v>
      </c>
      <c r="D12" s="1076">
        <v>58</v>
      </c>
      <c r="E12" s="1076">
        <v>0</v>
      </c>
      <c r="F12" s="1076">
        <v>0</v>
      </c>
      <c r="G12" s="1076">
        <v>0</v>
      </c>
      <c r="H12" s="1076">
        <v>5</v>
      </c>
      <c r="I12" s="1076">
        <v>28</v>
      </c>
      <c r="J12" s="1076">
        <v>15</v>
      </c>
      <c r="K12" s="1077">
        <v>101</v>
      </c>
    </row>
    <row r="13" spans="1:11" s="1096" customFormat="1" ht="48" customHeight="1">
      <c r="A13" s="329">
        <v>2019</v>
      </c>
      <c r="B13" s="1094">
        <v>2</v>
      </c>
      <c r="C13" s="1094">
        <v>132</v>
      </c>
      <c r="D13" s="1370">
        <v>0</v>
      </c>
      <c r="E13" s="1370">
        <v>0</v>
      </c>
      <c r="F13" s="1094">
        <v>0</v>
      </c>
      <c r="G13" s="1094">
        <v>81</v>
      </c>
      <c r="H13" s="1094">
        <v>1</v>
      </c>
      <c r="I13" s="1094">
        <v>21</v>
      </c>
      <c r="J13" s="1094">
        <v>13</v>
      </c>
      <c r="K13" s="1095">
        <v>17</v>
      </c>
    </row>
    <row r="14" spans="1:11" s="1078" customFormat="1" ht="33" customHeight="1">
      <c r="A14" s="1965" t="s">
        <v>1312</v>
      </c>
      <c r="B14" s="1967" t="s">
        <v>1332</v>
      </c>
      <c r="C14" s="1968"/>
      <c r="D14" s="1968"/>
      <c r="E14" s="1968"/>
      <c r="F14" s="1968"/>
      <c r="G14" s="1968"/>
      <c r="H14" s="1968"/>
      <c r="I14" s="1968"/>
      <c r="J14" s="1968"/>
      <c r="K14" s="1969"/>
    </row>
    <row r="15" spans="1:11" s="1079" customFormat="1" ht="27" customHeight="1">
      <c r="A15" s="1965"/>
      <c r="B15" s="1599" t="s">
        <v>1333</v>
      </c>
      <c r="C15" s="1970" t="s">
        <v>1334</v>
      </c>
      <c r="D15" s="1971"/>
      <c r="E15" s="1970" t="s">
        <v>1335</v>
      </c>
      <c r="F15" s="1972"/>
      <c r="G15" s="1972"/>
      <c r="H15" s="1972"/>
      <c r="I15" s="1972"/>
      <c r="J15" s="1972"/>
      <c r="K15" s="1971"/>
    </row>
    <row r="16" spans="1:11" s="1079" customFormat="1" ht="27" customHeight="1">
      <c r="A16" s="1965"/>
      <c r="B16" s="1965"/>
      <c r="C16" s="109" t="s">
        <v>1336</v>
      </c>
      <c r="D16" s="1080" t="s">
        <v>1337</v>
      </c>
      <c r="E16" s="109" t="s">
        <v>1338</v>
      </c>
      <c r="F16" s="1081" t="s">
        <v>1339</v>
      </c>
      <c r="G16" s="109" t="s">
        <v>1340</v>
      </c>
      <c r="H16" s="1081" t="s">
        <v>1341</v>
      </c>
      <c r="I16" s="109" t="s">
        <v>1342</v>
      </c>
      <c r="J16" s="109" t="s">
        <v>1343</v>
      </c>
      <c r="K16" s="1080" t="s">
        <v>1318</v>
      </c>
    </row>
    <row r="17" spans="1:12" s="766" customFormat="1" ht="36" customHeight="1">
      <c r="A17" s="1965"/>
      <c r="B17" s="283" t="s">
        <v>1344</v>
      </c>
      <c r="C17" s="283" t="s">
        <v>1345</v>
      </c>
      <c r="D17" s="284" t="s">
        <v>1346</v>
      </c>
      <c r="E17" s="283" t="s">
        <v>1347</v>
      </c>
      <c r="F17" s="284" t="s">
        <v>1348</v>
      </c>
      <c r="G17" s="283" t="s">
        <v>1349</v>
      </c>
      <c r="H17" s="283" t="s">
        <v>1349</v>
      </c>
      <c r="I17" s="283" t="s">
        <v>1350</v>
      </c>
      <c r="J17" s="283" t="s">
        <v>1351</v>
      </c>
      <c r="K17" s="283" t="s">
        <v>1331</v>
      </c>
    </row>
    <row r="18" spans="1:12" s="766" customFormat="1" ht="48" customHeight="1">
      <c r="A18" s="207">
        <v>2015</v>
      </c>
      <c r="B18" s="1082">
        <v>291</v>
      </c>
      <c r="C18" s="1083">
        <v>212</v>
      </c>
      <c r="D18" s="1083">
        <v>79</v>
      </c>
      <c r="E18" s="1083">
        <v>71</v>
      </c>
      <c r="F18" s="1082">
        <v>141</v>
      </c>
      <c r="G18" s="1082">
        <v>13</v>
      </c>
      <c r="H18" s="1082">
        <v>3</v>
      </c>
      <c r="I18" s="1082">
        <v>2</v>
      </c>
      <c r="J18" s="1082">
        <v>58</v>
      </c>
      <c r="K18" s="1084">
        <v>3</v>
      </c>
    </row>
    <row r="19" spans="1:12" s="766" customFormat="1" ht="48" customHeight="1">
      <c r="A19" s="46">
        <v>2016</v>
      </c>
      <c r="B19" s="1085">
        <v>287</v>
      </c>
      <c r="C19" s="1086">
        <v>208</v>
      </c>
      <c r="D19" s="1086">
        <v>79</v>
      </c>
      <c r="E19" s="1086">
        <v>76</v>
      </c>
      <c r="F19" s="1085">
        <v>125</v>
      </c>
      <c r="G19" s="1085">
        <v>13</v>
      </c>
      <c r="H19" s="1085">
        <v>3</v>
      </c>
      <c r="I19" s="1085">
        <v>1</v>
      </c>
      <c r="J19" s="1085">
        <v>68</v>
      </c>
      <c r="K19" s="1087">
        <v>1</v>
      </c>
    </row>
    <row r="20" spans="1:12" s="768" customFormat="1" ht="48" customHeight="1">
      <c r="A20" s="46">
        <v>2017</v>
      </c>
      <c r="B20" s="1085">
        <v>279</v>
      </c>
      <c r="C20" s="1086">
        <v>193</v>
      </c>
      <c r="D20" s="1086">
        <v>86</v>
      </c>
      <c r="E20" s="1086">
        <v>77</v>
      </c>
      <c r="F20" s="1085">
        <v>112</v>
      </c>
      <c r="G20" s="1085">
        <v>15</v>
      </c>
      <c r="H20" s="1085">
        <v>2</v>
      </c>
      <c r="I20" s="1085">
        <v>1</v>
      </c>
      <c r="J20" s="1085">
        <v>72</v>
      </c>
      <c r="K20" s="1087">
        <v>0</v>
      </c>
    </row>
    <row r="21" spans="1:12" s="766" customFormat="1" ht="48" customHeight="1">
      <c r="A21" s="46">
        <v>2018</v>
      </c>
      <c r="B21" s="1085">
        <v>256</v>
      </c>
      <c r="C21" s="1086">
        <v>190</v>
      </c>
      <c r="D21" s="1086">
        <v>66</v>
      </c>
      <c r="E21" s="1086">
        <v>36</v>
      </c>
      <c r="F21" s="1085">
        <v>132</v>
      </c>
      <c r="G21" s="1085">
        <v>12</v>
      </c>
      <c r="H21" s="1085">
        <v>0</v>
      </c>
      <c r="I21" s="1085">
        <v>2</v>
      </c>
      <c r="J21" s="1085">
        <v>66</v>
      </c>
      <c r="K21" s="1087">
        <v>8</v>
      </c>
      <c r="L21" s="1088"/>
    </row>
    <row r="22" spans="1:12" s="804" customFormat="1" ht="48" customHeight="1">
      <c r="A22" s="329">
        <v>2019</v>
      </c>
      <c r="B22" s="1097">
        <v>255</v>
      </c>
      <c r="C22" s="1097">
        <v>190</v>
      </c>
      <c r="D22" s="1097">
        <v>65</v>
      </c>
      <c r="E22" s="1097">
        <v>9</v>
      </c>
      <c r="F22" s="1097">
        <v>100</v>
      </c>
      <c r="G22" s="1097">
        <v>12</v>
      </c>
      <c r="H22" s="1097">
        <v>2</v>
      </c>
      <c r="I22" s="1370">
        <v>0</v>
      </c>
      <c r="J22" s="1097">
        <v>62</v>
      </c>
      <c r="K22" s="1098">
        <v>70</v>
      </c>
      <c r="L22" s="1099"/>
    </row>
    <row r="23" spans="1:12" s="768" customFormat="1" ht="15" customHeight="1">
      <c r="A23" s="128" t="s">
        <v>1352</v>
      </c>
      <c r="B23" s="1089"/>
      <c r="C23" s="1090"/>
      <c r="D23" s="1090"/>
      <c r="E23" s="1090"/>
      <c r="F23" s="1091"/>
      <c r="G23" s="1091"/>
      <c r="H23" s="1091"/>
      <c r="I23" s="1091"/>
      <c r="J23" s="1091"/>
      <c r="K23" s="1091"/>
    </row>
    <row r="24" spans="1:12" s="1093" customFormat="1" ht="15" customHeight="1">
      <c r="A24" s="1935" t="s">
        <v>1353</v>
      </c>
      <c r="B24" s="1935"/>
      <c r="C24" s="1092"/>
      <c r="D24" s="1092"/>
      <c r="E24" s="1092"/>
      <c r="F24" s="1092"/>
      <c r="G24" s="1092"/>
      <c r="H24" s="1092"/>
      <c r="I24" s="1092"/>
      <c r="J24" s="1092"/>
      <c r="K24" s="1092"/>
    </row>
  </sheetData>
  <mergeCells count="14">
    <mergeCell ref="A24:B24"/>
    <mergeCell ref="A1:K1"/>
    <mergeCell ref="A2:K2"/>
    <mergeCell ref="A3:K3"/>
    <mergeCell ref="A4:K4"/>
    <mergeCell ref="F5:K5"/>
    <mergeCell ref="A6:A8"/>
    <mergeCell ref="C6:E6"/>
    <mergeCell ref="F6:K6"/>
    <mergeCell ref="A14:A17"/>
    <mergeCell ref="B14:K14"/>
    <mergeCell ref="B15:B16"/>
    <mergeCell ref="C15:D15"/>
    <mergeCell ref="E15:K15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8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="85" zoomScaleNormal="85" zoomScaleSheetLayoutView="85" workbookViewId="0">
      <selection activeCell="M16" sqref="M16"/>
    </sheetView>
  </sheetViews>
  <sheetFormatPr defaultColWidth="9" defaultRowHeight="11.25"/>
  <cols>
    <col min="1" max="1" width="10.625" style="928" customWidth="1"/>
    <col min="2" max="2" width="9.625" style="929" customWidth="1"/>
    <col min="3" max="3" width="8.75" style="929" customWidth="1"/>
    <col min="4" max="5" width="9.375" style="929" customWidth="1"/>
    <col min="6" max="7" width="9.625" style="929" customWidth="1"/>
    <col min="8" max="9" width="9.375" style="929" customWidth="1"/>
    <col min="10" max="16384" width="9" style="899"/>
  </cols>
  <sheetData>
    <row r="1" spans="1:9" ht="5.0999999999999996" customHeight="1">
      <c r="A1" s="1011"/>
      <c r="B1" s="1100"/>
      <c r="C1" s="1100"/>
      <c r="D1" s="1100"/>
      <c r="E1" s="1100"/>
      <c r="F1" s="1100"/>
      <c r="G1" s="1100"/>
      <c r="H1" s="1100"/>
      <c r="I1" s="1100"/>
    </row>
    <row r="2" spans="1:9" ht="50.1" customHeight="1">
      <c r="A2" s="1890"/>
      <c r="B2" s="1890"/>
      <c r="C2" s="1890"/>
      <c r="D2" s="1890"/>
      <c r="E2" s="1890"/>
      <c r="F2" s="1890"/>
      <c r="G2" s="1890"/>
      <c r="H2" s="1100"/>
      <c r="I2" s="1100"/>
    </row>
    <row r="3" spans="1:9" s="900" customFormat="1" ht="30" customHeight="1">
      <c r="A3" s="1891" t="s">
        <v>1354</v>
      </c>
      <c r="B3" s="1891"/>
      <c r="C3" s="1891"/>
      <c r="D3" s="1891"/>
      <c r="E3" s="1891"/>
      <c r="F3" s="1891"/>
      <c r="G3" s="1891"/>
      <c r="H3" s="1891"/>
      <c r="I3" s="1891"/>
    </row>
    <row r="4" spans="1:9" s="900" customFormat="1" ht="20.100000000000001" customHeight="1">
      <c r="A4" s="1892" t="s">
        <v>1355</v>
      </c>
      <c r="B4" s="1892"/>
      <c r="C4" s="1892"/>
      <c r="D4" s="1892"/>
      <c r="E4" s="1892"/>
      <c r="F4" s="1892"/>
      <c r="G4" s="1892"/>
      <c r="H4" s="1892"/>
      <c r="I4" s="1892"/>
    </row>
    <row r="5" spans="1:9" s="904" customFormat="1" ht="20.100000000000001" customHeight="1">
      <c r="A5" s="1012" t="s">
        <v>1356</v>
      </c>
      <c r="B5" s="1040"/>
      <c r="C5" s="1929"/>
      <c r="D5" s="1929"/>
      <c r="E5" s="1929"/>
      <c r="F5" s="1929"/>
      <c r="G5" s="77"/>
      <c r="H5" s="77"/>
      <c r="I5" s="77" t="s">
        <v>1357</v>
      </c>
    </row>
    <row r="6" spans="1:9" s="905" customFormat="1" ht="18" customHeight="1">
      <c r="A6" s="18" t="s">
        <v>81</v>
      </c>
      <c r="B6" s="1912" t="s">
        <v>1358</v>
      </c>
      <c r="C6" s="1926"/>
      <c r="D6" s="1926"/>
      <c r="E6" s="1913"/>
      <c r="F6" s="1912" t="s">
        <v>1359</v>
      </c>
      <c r="G6" s="1926"/>
      <c r="H6" s="1926"/>
      <c r="I6" s="1913"/>
    </row>
    <row r="7" spans="1:9" s="905" customFormat="1" ht="18" customHeight="1">
      <c r="A7" s="37"/>
      <c r="B7" s="1903" t="s">
        <v>1360</v>
      </c>
      <c r="C7" s="1973"/>
      <c r="D7" s="1973"/>
      <c r="E7" s="1904"/>
      <c r="F7" s="1903" t="s">
        <v>1361</v>
      </c>
      <c r="G7" s="1973"/>
      <c r="H7" s="1973"/>
      <c r="I7" s="1904"/>
    </row>
    <row r="8" spans="1:9" s="905" customFormat="1" ht="21.95" customHeight="1">
      <c r="A8" s="37"/>
      <c r="B8" s="918" t="s">
        <v>1362</v>
      </c>
      <c r="C8" s="1912" t="s">
        <v>1363</v>
      </c>
      <c r="D8" s="1926"/>
      <c r="E8" s="1913"/>
      <c r="F8" s="919" t="s">
        <v>1362</v>
      </c>
      <c r="G8" s="1912" t="s">
        <v>1364</v>
      </c>
      <c r="H8" s="1926"/>
      <c r="I8" s="1913"/>
    </row>
    <row r="9" spans="1:9" s="905" customFormat="1" ht="21.95" customHeight="1">
      <c r="A9" s="94" t="s">
        <v>89</v>
      </c>
      <c r="B9" s="1101" t="s">
        <v>1365</v>
      </c>
      <c r="C9" s="922"/>
      <c r="D9" s="906" t="s">
        <v>1366</v>
      </c>
      <c r="E9" s="1102" t="s">
        <v>1367</v>
      </c>
      <c r="F9" s="1103" t="s">
        <v>1365</v>
      </c>
      <c r="G9" s="922"/>
      <c r="H9" s="906" t="s">
        <v>1366</v>
      </c>
      <c r="I9" s="1102" t="s">
        <v>1367</v>
      </c>
    </row>
    <row r="10" spans="1:9" s="1019" customFormat="1" ht="34.700000000000003" customHeight="1">
      <c r="A10" s="1041">
        <v>2014</v>
      </c>
      <c r="B10" s="861">
        <v>1706</v>
      </c>
      <c r="C10" s="861">
        <v>4509</v>
      </c>
      <c r="D10" s="861" t="s">
        <v>51</v>
      </c>
      <c r="E10" s="861" t="s">
        <v>51</v>
      </c>
      <c r="F10" s="861">
        <v>992</v>
      </c>
      <c r="G10" s="861">
        <v>2556</v>
      </c>
      <c r="H10" s="861" t="s">
        <v>51</v>
      </c>
      <c r="I10" s="1104" t="s">
        <v>51</v>
      </c>
    </row>
    <row r="11" spans="1:9" s="1019" customFormat="1" ht="34.700000000000003" customHeight="1">
      <c r="A11" s="1042">
        <v>2015</v>
      </c>
      <c r="B11" s="863">
        <v>1659</v>
      </c>
      <c r="C11" s="863">
        <v>4358</v>
      </c>
      <c r="D11" s="863" t="s">
        <v>51</v>
      </c>
      <c r="E11" s="863" t="s">
        <v>51</v>
      </c>
      <c r="F11" s="863">
        <v>931</v>
      </c>
      <c r="G11" s="863">
        <v>2360</v>
      </c>
      <c r="H11" s="863" t="s">
        <v>51</v>
      </c>
      <c r="I11" s="1105" t="s">
        <v>51</v>
      </c>
    </row>
    <row r="12" spans="1:9" s="957" customFormat="1" ht="34.700000000000003" customHeight="1">
      <c r="A12" s="1042">
        <v>2016</v>
      </c>
      <c r="B12" s="863">
        <v>2061</v>
      </c>
      <c r="C12" s="863">
        <v>5102</v>
      </c>
      <c r="D12" s="863" t="s">
        <v>51</v>
      </c>
      <c r="E12" s="863" t="s">
        <v>51</v>
      </c>
      <c r="F12" s="863">
        <v>417</v>
      </c>
      <c r="G12" s="863">
        <v>1679</v>
      </c>
      <c r="H12" s="863" t="s">
        <v>51</v>
      </c>
      <c r="I12" s="1105" t="s">
        <v>51</v>
      </c>
    </row>
    <row r="13" spans="1:9" s="957" customFormat="1" ht="34.700000000000003" customHeight="1">
      <c r="A13" s="1042">
        <v>2017</v>
      </c>
      <c r="B13" s="863">
        <v>1763</v>
      </c>
      <c r="C13" s="863">
        <v>4532</v>
      </c>
      <c r="D13" s="863">
        <v>0</v>
      </c>
      <c r="E13" s="863">
        <v>0</v>
      </c>
      <c r="F13" s="863">
        <v>1030</v>
      </c>
      <c r="G13" s="863">
        <v>2520</v>
      </c>
      <c r="H13" s="863">
        <v>0</v>
      </c>
      <c r="I13" s="1105">
        <v>0</v>
      </c>
    </row>
    <row r="14" spans="1:9" s="957" customFormat="1" ht="34.700000000000003" customHeight="1">
      <c r="A14" s="1042">
        <v>2018</v>
      </c>
      <c r="B14" s="863">
        <v>2030</v>
      </c>
      <c r="C14" s="863">
        <v>4925</v>
      </c>
      <c r="D14" s="863">
        <v>0</v>
      </c>
      <c r="E14" s="863">
        <v>0</v>
      </c>
      <c r="F14" s="863">
        <v>379</v>
      </c>
      <c r="G14" s="863">
        <v>1515</v>
      </c>
      <c r="H14" s="863">
        <v>0</v>
      </c>
      <c r="I14" s="863">
        <v>0</v>
      </c>
    </row>
    <row r="15" spans="1:9" s="1053" customFormat="1" ht="34.700000000000003" customHeight="1">
      <c r="A15" s="1114">
        <v>2019</v>
      </c>
      <c r="B15" s="1115">
        <f>F15+B25</f>
        <v>1952</v>
      </c>
      <c r="C15" s="1115">
        <f>G15+C25</f>
        <v>4778</v>
      </c>
      <c r="D15" s="1116">
        <v>0</v>
      </c>
      <c r="E15" s="1116">
        <v>0</v>
      </c>
      <c r="F15" s="1115">
        <v>393</v>
      </c>
      <c r="G15" s="1115">
        <v>1467</v>
      </c>
      <c r="H15" s="1116">
        <v>0</v>
      </c>
      <c r="I15" s="1116">
        <v>0</v>
      </c>
    </row>
    <row r="16" spans="1:9" ht="18" customHeight="1">
      <c r="A16" s="18" t="s">
        <v>81</v>
      </c>
      <c r="B16" s="1894" t="s">
        <v>1368</v>
      </c>
      <c r="C16" s="1895"/>
      <c r="D16" s="1895"/>
      <c r="E16" s="1896"/>
      <c r="F16" s="1912" t="s">
        <v>1369</v>
      </c>
      <c r="G16" s="1926"/>
      <c r="H16" s="1926"/>
      <c r="I16" s="1913"/>
    </row>
    <row r="17" spans="1:9" ht="18" customHeight="1">
      <c r="A17" s="37"/>
      <c r="B17" s="1887" t="s">
        <v>1370</v>
      </c>
      <c r="C17" s="1888"/>
      <c r="D17" s="1888"/>
      <c r="E17" s="1889"/>
      <c r="F17" s="1903" t="s">
        <v>1371</v>
      </c>
      <c r="G17" s="1973"/>
      <c r="H17" s="1973"/>
      <c r="I17" s="1904"/>
    </row>
    <row r="18" spans="1:9" ht="21.95" customHeight="1">
      <c r="A18" s="37"/>
      <c r="B18" s="907" t="s">
        <v>1362</v>
      </c>
      <c r="C18" s="1912" t="s">
        <v>1363</v>
      </c>
      <c r="D18" s="1926"/>
      <c r="E18" s="1913"/>
      <c r="F18" s="921" t="s">
        <v>1362</v>
      </c>
      <c r="G18" s="1912" t="s">
        <v>1363</v>
      </c>
      <c r="H18" s="1926"/>
      <c r="I18" s="1913"/>
    </row>
    <row r="19" spans="1:9" ht="21.95" customHeight="1">
      <c r="A19" s="1106" t="s">
        <v>89</v>
      </c>
      <c r="B19" s="1107" t="s">
        <v>1365</v>
      </c>
      <c r="C19" s="1108"/>
      <c r="D19" s="1109" t="s">
        <v>1366</v>
      </c>
      <c r="E19" s="1110" t="s">
        <v>1367</v>
      </c>
      <c r="F19" s="1107" t="s">
        <v>1365</v>
      </c>
      <c r="G19" s="1108"/>
      <c r="H19" s="1109" t="s">
        <v>1366</v>
      </c>
      <c r="I19" s="1110" t="s">
        <v>1367</v>
      </c>
    </row>
    <row r="20" spans="1:9" ht="34.700000000000003" customHeight="1">
      <c r="A20" s="1041">
        <v>2014</v>
      </c>
      <c r="B20" s="861">
        <v>714</v>
      </c>
      <c r="C20" s="861">
        <v>1953</v>
      </c>
      <c r="D20" s="861" t="s">
        <v>51</v>
      </c>
      <c r="E20" s="861" t="s">
        <v>51</v>
      </c>
      <c r="F20" s="861" t="s">
        <v>51</v>
      </c>
      <c r="G20" s="861" t="s">
        <v>51</v>
      </c>
      <c r="H20" s="861" t="s">
        <v>51</v>
      </c>
      <c r="I20" s="1104" t="s">
        <v>51</v>
      </c>
    </row>
    <row r="21" spans="1:9" ht="34.700000000000003" customHeight="1">
      <c r="A21" s="1042">
        <v>2015</v>
      </c>
      <c r="B21" s="863">
        <v>728</v>
      </c>
      <c r="C21" s="863">
        <v>1998</v>
      </c>
      <c r="D21" s="863" t="s">
        <v>51</v>
      </c>
      <c r="E21" s="863" t="s">
        <v>51</v>
      </c>
      <c r="F21" s="863" t="s">
        <v>51</v>
      </c>
      <c r="G21" s="863" t="s">
        <v>51</v>
      </c>
      <c r="H21" s="863" t="s">
        <v>51</v>
      </c>
      <c r="I21" s="1105" t="s">
        <v>51</v>
      </c>
    </row>
    <row r="22" spans="1:9" s="913" customFormat="1" ht="34.700000000000003" customHeight="1">
      <c r="A22" s="1042">
        <v>2016</v>
      </c>
      <c r="B22" s="863">
        <v>1644</v>
      </c>
      <c r="C22" s="863">
        <v>3423</v>
      </c>
      <c r="D22" s="863" t="s">
        <v>51</v>
      </c>
      <c r="E22" s="863" t="s">
        <v>51</v>
      </c>
      <c r="F22" s="863" t="s">
        <v>51</v>
      </c>
      <c r="G22" s="863" t="s">
        <v>51</v>
      </c>
      <c r="H22" s="863" t="s">
        <v>51</v>
      </c>
      <c r="I22" s="1105" t="s">
        <v>51</v>
      </c>
    </row>
    <row r="23" spans="1:9" s="913" customFormat="1" ht="34.700000000000003" customHeight="1">
      <c r="A23" s="1042">
        <v>2017</v>
      </c>
      <c r="B23" s="863">
        <v>733</v>
      </c>
      <c r="C23" s="863">
        <v>2012</v>
      </c>
      <c r="D23" s="863">
        <v>0</v>
      </c>
      <c r="E23" s="863">
        <v>0</v>
      </c>
      <c r="F23" s="863">
        <v>0</v>
      </c>
      <c r="G23" s="863">
        <v>0</v>
      </c>
      <c r="H23" s="863">
        <v>0</v>
      </c>
      <c r="I23" s="1105">
        <v>0</v>
      </c>
    </row>
    <row r="24" spans="1:9" s="913" customFormat="1" ht="34.700000000000003" customHeight="1">
      <c r="A24" s="1042">
        <v>2018</v>
      </c>
      <c r="B24" s="863">
        <v>1651</v>
      </c>
      <c r="C24" s="863">
        <v>3410</v>
      </c>
      <c r="D24" s="863">
        <v>0</v>
      </c>
      <c r="E24" s="863">
        <v>0</v>
      </c>
      <c r="F24" s="863">
        <v>0</v>
      </c>
      <c r="G24" s="863">
        <v>0</v>
      </c>
      <c r="H24" s="863">
        <v>0</v>
      </c>
      <c r="I24" s="1105">
        <v>0</v>
      </c>
    </row>
    <row r="25" spans="1:9" s="1047" customFormat="1" ht="34.700000000000003" customHeight="1">
      <c r="A25" s="1058">
        <v>2019</v>
      </c>
      <c r="B25" s="963">
        <v>1559</v>
      </c>
      <c r="C25" s="963">
        <v>3311</v>
      </c>
      <c r="D25" s="965">
        <v>0</v>
      </c>
      <c r="E25" s="965">
        <v>0</v>
      </c>
      <c r="F25" s="965">
        <v>0</v>
      </c>
      <c r="G25" s="965">
        <v>0</v>
      </c>
      <c r="H25" s="965">
        <v>0</v>
      </c>
      <c r="I25" s="966">
        <v>0</v>
      </c>
    </row>
    <row r="26" spans="1:9" s="913" customFormat="1" ht="15.95" customHeight="1">
      <c r="A26" s="128" t="s">
        <v>1372</v>
      </c>
      <c r="B26" s="128"/>
      <c r="C26" s="1111"/>
      <c r="D26" s="1111"/>
      <c r="E26" s="1111"/>
      <c r="F26" s="1111"/>
      <c r="G26" s="1111"/>
      <c r="H26" s="1111"/>
      <c r="I26" s="1111"/>
    </row>
    <row r="27" spans="1:9" s="1029" customFormat="1" ht="15.95" customHeight="1">
      <c r="A27" s="128" t="s">
        <v>1373</v>
      </c>
      <c r="B27" s="128"/>
      <c r="C27" s="1045"/>
      <c r="D27" s="1045"/>
      <c r="E27" s="1045"/>
      <c r="F27" s="1045"/>
      <c r="G27" s="1112"/>
      <c r="H27" s="1112"/>
      <c r="I27" s="1112"/>
    </row>
    <row r="28" spans="1:9" ht="11.25" customHeight="1">
      <c r="G28" s="1113"/>
      <c r="H28" s="1113"/>
      <c r="I28" s="1113"/>
    </row>
  </sheetData>
  <mergeCells count="16">
    <mergeCell ref="B17:E17"/>
    <mergeCell ref="F17:I17"/>
    <mergeCell ref="C18:E18"/>
    <mergeCell ref="G18:I18"/>
    <mergeCell ref="B7:E7"/>
    <mergeCell ref="F7:I7"/>
    <mergeCell ref="C8:E8"/>
    <mergeCell ref="G8:I8"/>
    <mergeCell ref="B16:E16"/>
    <mergeCell ref="F16:I16"/>
    <mergeCell ref="A2:G2"/>
    <mergeCell ref="A3:I3"/>
    <mergeCell ref="A4:I4"/>
    <mergeCell ref="C5:F5"/>
    <mergeCell ref="B6:E6"/>
    <mergeCell ref="F6:I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85" zoomScaleNormal="70" zoomScaleSheetLayoutView="85" workbookViewId="0">
      <selection activeCell="A3" sqref="A3:J3"/>
    </sheetView>
  </sheetViews>
  <sheetFormatPr defaultRowHeight="14.25"/>
  <cols>
    <col min="1" max="1" width="8.875" style="928" customWidth="1"/>
    <col min="2" max="3" width="8.125" customWidth="1"/>
    <col min="4" max="10" width="8.125" style="899" customWidth="1"/>
    <col min="11" max="256" width="9" style="899"/>
    <col min="257" max="257" width="8.875" style="899" customWidth="1"/>
    <col min="258" max="266" width="8.125" style="899" customWidth="1"/>
    <col min="267" max="512" width="9" style="899"/>
    <col min="513" max="513" width="8.875" style="899" customWidth="1"/>
    <col min="514" max="522" width="8.125" style="899" customWidth="1"/>
    <col min="523" max="768" width="9" style="899"/>
    <col min="769" max="769" width="8.875" style="899" customWidth="1"/>
    <col min="770" max="778" width="8.125" style="899" customWidth="1"/>
    <col min="779" max="1024" width="9" style="899"/>
    <col min="1025" max="1025" width="8.875" style="899" customWidth="1"/>
    <col min="1026" max="1034" width="8.125" style="899" customWidth="1"/>
    <col min="1035" max="1280" width="9" style="899"/>
    <col min="1281" max="1281" width="8.875" style="899" customWidth="1"/>
    <col min="1282" max="1290" width="8.125" style="899" customWidth="1"/>
    <col min="1291" max="1536" width="9" style="899"/>
    <col min="1537" max="1537" width="8.875" style="899" customWidth="1"/>
    <col min="1538" max="1546" width="8.125" style="899" customWidth="1"/>
    <col min="1547" max="1792" width="9" style="899"/>
    <col min="1793" max="1793" width="8.875" style="899" customWidth="1"/>
    <col min="1794" max="1802" width="8.125" style="899" customWidth="1"/>
    <col min="1803" max="2048" width="9" style="899"/>
    <col min="2049" max="2049" width="8.875" style="899" customWidth="1"/>
    <col min="2050" max="2058" width="8.125" style="899" customWidth="1"/>
    <col min="2059" max="2304" width="9" style="899"/>
    <col min="2305" max="2305" width="8.875" style="899" customWidth="1"/>
    <col min="2306" max="2314" width="8.125" style="899" customWidth="1"/>
    <col min="2315" max="2560" width="9" style="899"/>
    <col min="2561" max="2561" width="8.875" style="899" customWidth="1"/>
    <col min="2562" max="2570" width="8.125" style="899" customWidth="1"/>
    <col min="2571" max="2816" width="9" style="899"/>
    <col min="2817" max="2817" width="8.875" style="899" customWidth="1"/>
    <col min="2818" max="2826" width="8.125" style="899" customWidth="1"/>
    <col min="2827" max="3072" width="9" style="899"/>
    <col min="3073" max="3073" width="8.875" style="899" customWidth="1"/>
    <col min="3074" max="3082" width="8.125" style="899" customWidth="1"/>
    <col min="3083" max="3328" width="9" style="899"/>
    <col min="3329" max="3329" width="8.875" style="899" customWidth="1"/>
    <col min="3330" max="3338" width="8.125" style="899" customWidth="1"/>
    <col min="3339" max="3584" width="9" style="899"/>
    <col min="3585" max="3585" width="8.875" style="899" customWidth="1"/>
    <col min="3586" max="3594" width="8.125" style="899" customWidth="1"/>
    <col min="3595" max="3840" width="9" style="899"/>
    <col min="3841" max="3841" width="8.875" style="899" customWidth="1"/>
    <col min="3842" max="3850" width="8.125" style="899" customWidth="1"/>
    <col min="3851" max="4096" width="9" style="899"/>
    <col min="4097" max="4097" width="8.875" style="899" customWidth="1"/>
    <col min="4098" max="4106" width="8.125" style="899" customWidth="1"/>
    <col min="4107" max="4352" width="9" style="899"/>
    <col min="4353" max="4353" width="8.875" style="899" customWidth="1"/>
    <col min="4354" max="4362" width="8.125" style="899" customWidth="1"/>
    <col min="4363" max="4608" width="9" style="899"/>
    <col min="4609" max="4609" width="8.875" style="899" customWidth="1"/>
    <col min="4610" max="4618" width="8.125" style="899" customWidth="1"/>
    <col min="4619" max="4864" width="9" style="899"/>
    <col min="4865" max="4865" width="8.875" style="899" customWidth="1"/>
    <col min="4866" max="4874" width="8.125" style="899" customWidth="1"/>
    <col min="4875" max="5120" width="9" style="899"/>
    <col min="5121" max="5121" width="8.875" style="899" customWidth="1"/>
    <col min="5122" max="5130" width="8.125" style="899" customWidth="1"/>
    <col min="5131" max="5376" width="9" style="899"/>
    <col min="5377" max="5377" width="8.875" style="899" customWidth="1"/>
    <col min="5378" max="5386" width="8.125" style="899" customWidth="1"/>
    <col min="5387" max="5632" width="9" style="899"/>
    <col min="5633" max="5633" width="8.875" style="899" customWidth="1"/>
    <col min="5634" max="5642" width="8.125" style="899" customWidth="1"/>
    <col min="5643" max="5888" width="9" style="899"/>
    <col min="5889" max="5889" width="8.875" style="899" customWidth="1"/>
    <col min="5890" max="5898" width="8.125" style="899" customWidth="1"/>
    <col min="5899" max="6144" width="9" style="899"/>
    <col min="6145" max="6145" width="8.875" style="899" customWidth="1"/>
    <col min="6146" max="6154" width="8.125" style="899" customWidth="1"/>
    <col min="6155" max="6400" width="9" style="899"/>
    <col min="6401" max="6401" width="8.875" style="899" customWidth="1"/>
    <col min="6402" max="6410" width="8.125" style="899" customWidth="1"/>
    <col min="6411" max="6656" width="9" style="899"/>
    <col min="6657" max="6657" width="8.875" style="899" customWidth="1"/>
    <col min="6658" max="6666" width="8.125" style="899" customWidth="1"/>
    <col min="6667" max="6912" width="9" style="899"/>
    <col min="6913" max="6913" width="8.875" style="899" customWidth="1"/>
    <col min="6914" max="6922" width="8.125" style="899" customWidth="1"/>
    <col min="6923" max="7168" width="9" style="899"/>
    <col min="7169" max="7169" width="8.875" style="899" customWidth="1"/>
    <col min="7170" max="7178" width="8.125" style="899" customWidth="1"/>
    <col min="7179" max="7424" width="9" style="899"/>
    <col min="7425" max="7425" width="8.875" style="899" customWidth="1"/>
    <col min="7426" max="7434" width="8.125" style="899" customWidth="1"/>
    <col min="7435" max="7680" width="9" style="899"/>
    <col min="7681" max="7681" width="8.875" style="899" customWidth="1"/>
    <col min="7682" max="7690" width="8.125" style="899" customWidth="1"/>
    <col min="7691" max="7936" width="9" style="899"/>
    <col min="7937" max="7937" width="8.875" style="899" customWidth="1"/>
    <col min="7938" max="7946" width="8.125" style="899" customWidth="1"/>
    <col min="7947" max="8192" width="9" style="899"/>
    <col min="8193" max="8193" width="8.875" style="899" customWidth="1"/>
    <col min="8194" max="8202" width="8.125" style="899" customWidth="1"/>
    <col min="8203" max="8448" width="9" style="899"/>
    <col min="8449" max="8449" width="8.875" style="899" customWidth="1"/>
    <col min="8450" max="8458" width="8.125" style="899" customWidth="1"/>
    <col min="8459" max="8704" width="9" style="899"/>
    <col min="8705" max="8705" width="8.875" style="899" customWidth="1"/>
    <col min="8706" max="8714" width="8.125" style="899" customWidth="1"/>
    <col min="8715" max="8960" width="9" style="899"/>
    <col min="8961" max="8961" width="8.875" style="899" customWidth="1"/>
    <col min="8962" max="8970" width="8.125" style="899" customWidth="1"/>
    <col min="8971" max="9216" width="9" style="899"/>
    <col min="9217" max="9217" width="8.875" style="899" customWidth="1"/>
    <col min="9218" max="9226" width="8.125" style="899" customWidth="1"/>
    <col min="9227" max="9472" width="9" style="899"/>
    <col min="9473" max="9473" width="8.875" style="899" customWidth="1"/>
    <col min="9474" max="9482" width="8.125" style="899" customWidth="1"/>
    <col min="9483" max="9728" width="9" style="899"/>
    <col min="9729" max="9729" width="8.875" style="899" customWidth="1"/>
    <col min="9730" max="9738" width="8.125" style="899" customWidth="1"/>
    <col min="9739" max="9984" width="9" style="899"/>
    <col min="9985" max="9985" width="8.875" style="899" customWidth="1"/>
    <col min="9986" max="9994" width="8.125" style="899" customWidth="1"/>
    <col min="9995" max="10240" width="9" style="899"/>
    <col min="10241" max="10241" width="8.875" style="899" customWidth="1"/>
    <col min="10242" max="10250" width="8.125" style="899" customWidth="1"/>
    <col min="10251" max="10496" width="9" style="899"/>
    <col min="10497" max="10497" width="8.875" style="899" customWidth="1"/>
    <col min="10498" max="10506" width="8.125" style="899" customWidth="1"/>
    <col min="10507" max="10752" width="9" style="899"/>
    <col min="10753" max="10753" width="8.875" style="899" customWidth="1"/>
    <col min="10754" max="10762" width="8.125" style="899" customWidth="1"/>
    <col min="10763" max="11008" width="9" style="899"/>
    <col min="11009" max="11009" width="8.875" style="899" customWidth="1"/>
    <col min="11010" max="11018" width="8.125" style="899" customWidth="1"/>
    <col min="11019" max="11264" width="9" style="899"/>
    <col min="11265" max="11265" width="8.875" style="899" customWidth="1"/>
    <col min="11266" max="11274" width="8.125" style="899" customWidth="1"/>
    <col min="11275" max="11520" width="9" style="899"/>
    <col min="11521" max="11521" width="8.875" style="899" customWidth="1"/>
    <col min="11522" max="11530" width="8.125" style="899" customWidth="1"/>
    <col min="11531" max="11776" width="9" style="899"/>
    <col min="11777" max="11777" width="8.875" style="899" customWidth="1"/>
    <col min="11778" max="11786" width="8.125" style="899" customWidth="1"/>
    <col min="11787" max="12032" width="9" style="899"/>
    <col min="12033" max="12033" width="8.875" style="899" customWidth="1"/>
    <col min="12034" max="12042" width="8.125" style="899" customWidth="1"/>
    <col min="12043" max="12288" width="9" style="899"/>
    <col min="12289" max="12289" width="8.875" style="899" customWidth="1"/>
    <col min="12290" max="12298" width="8.125" style="899" customWidth="1"/>
    <col min="12299" max="12544" width="9" style="899"/>
    <col min="12545" max="12545" width="8.875" style="899" customWidth="1"/>
    <col min="12546" max="12554" width="8.125" style="899" customWidth="1"/>
    <col min="12555" max="12800" width="9" style="899"/>
    <col min="12801" max="12801" width="8.875" style="899" customWidth="1"/>
    <col min="12802" max="12810" width="8.125" style="899" customWidth="1"/>
    <col min="12811" max="13056" width="9" style="899"/>
    <col min="13057" max="13057" width="8.875" style="899" customWidth="1"/>
    <col min="13058" max="13066" width="8.125" style="899" customWidth="1"/>
    <col min="13067" max="13312" width="9" style="899"/>
    <col min="13313" max="13313" width="8.875" style="899" customWidth="1"/>
    <col min="13314" max="13322" width="8.125" style="899" customWidth="1"/>
    <col min="13323" max="13568" width="9" style="899"/>
    <col min="13569" max="13569" width="8.875" style="899" customWidth="1"/>
    <col min="13570" max="13578" width="8.125" style="899" customWidth="1"/>
    <col min="13579" max="13824" width="9" style="899"/>
    <col min="13825" max="13825" width="8.875" style="899" customWidth="1"/>
    <col min="13826" max="13834" width="8.125" style="899" customWidth="1"/>
    <col min="13835" max="14080" width="9" style="899"/>
    <col min="14081" max="14081" width="8.875" style="899" customWidth="1"/>
    <col min="14082" max="14090" width="8.125" style="899" customWidth="1"/>
    <col min="14091" max="14336" width="9" style="899"/>
    <col min="14337" max="14337" width="8.875" style="899" customWidth="1"/>
    <col min="14338" max="14346" width="8.125" style="899" customWidth="1"/>
    <col min="14347" max="14592" width="9" style="899"/>
    <col min="14593" max="14593" width="8.875" style="899" customWidth="1"/>
    <col min="14594" max="14602" width="8.125" style="899" customWidth="1"/>
    <col min="14603" max="14848" width="9" style="899"/>
    <col min="14849" max="14849" width="8.875" style="899" customWidth="1"/>
    <col min="14850" max="14858" width="8.125" style="899" customWidth="1"/>
    <col min="14859" max="15104" width="9" style="899"/>
    <col min="15105" max="15105" width="8.875" style="899" customWidth="1"/>
    <col min="15106" max="15114" width="8.125" style="899" customWidth="1"/>
    <col min="15115" max="15360" width="9" style="899"/>
    <col min="15361" max="15361" width="8.875" style="899" customWidth="1"/>
    <col min="15362" max="15370" width="8.125" style="899" customWidth="1"/>
    <col min="15371" max="15616" width="9" style="899"/>
    <col min="15617" max="15617" width="8.875" style="899" customWidth="1"/>
    <col min="15618" max="15626" width="8.125" style="899" customWidth="1"/>
    <col min="15627" max="15872" width="9" style="899"/>
    <col min="15873" max="15873" width="8.875" style="899" customWidth="1"/>
    <col min="15874" max="15882" width="8.125" style="899" customWidth="1"/>
    <col min="15883" max="16128" width="9" style="899"/>
    <col min="16129" max="16129" width="8.875" style="899" customWidth="1"/>
    <col min="16130" max="16138" width="8.125" style="899" customWidth="1"/>
    <col min="16139" max="16384" width="9" style="899"/>
  </cols>
  <sheetData>
    <row r="1" spans="1:10" ht="5.0999999999999996" customHeight="1">
      <c r="A1" s="897"/>
      <c r="B1" s="75"/>
      <c r="C1" s="75"/>
      <c r="D1" s="897"/>
      <c r="E1" s="897"/>
      <c r="F1" s="897"/>
      <c r="G1" s="897"/>
      <c r="H1" s="897"/>
      <c r="I1" s="897"/>
      <c r="J1" s="897"/>
    </row>
    <row r="2" spans="1:10" ht="50.1" customHeight="1">
      <c r="A2" s="1938"/>
      <c r="B2" s="1938"/>
      <c r="C2" s="1938"/>
      <c r="D2" s="1938"/>
      <c r="E2" s="1938"/>
      <c r="F2" s="1938"/>
      <c r="G2" s="1938"/>
      <c r="H2" s="1938"/>
      <c r="I2" s="1938"/>
      <c r="J2" s="1938"/>
    </row>
    <row r="3" spans="1:10" s="900" customFormat="1" ht="21" customHeight="1">
      <c r="A3" s="1939" t="s">
        <v>1162</v>
      </c>
      <c r="B3" s="1939"/>
      <c r="C3" s="1939"/>
      <c r="D3" s="1939"/>
      <c r="E3" s="1939"/>
      <c r="F3" s="1939"/>
      <c r="G3" s="1939"/>
      <c r="H3" s="1939"/>
      <c r="I3" s="1939"/>
      <c r="J3" s="1939"/>
    </row>
    <row r="4" spans="1:10" s="900" customFormat="1" ht="20.100000000000001" customHeight="1">
      <c r="A4" s="1940" t="s">
        <v>1163</v>
      </c>
      <c r="B4" s="1940"/>
      <c r="C4" s="1940"/>
      <c r="D4" s="1940"/>
      <c r="E4" s="1940"/>
      <c r="F4" s="1940"/>
      <c r="G4" s="1940"/>
      <c r="H4" s="1940"/>
      <c r="I4" s="1940"/>
      <c r="J4" s="1940"/>
    </row>
    <row r="5" spans="1:10" s="904" customFormat="1" ht="20.100000000000001" customHeight="1">
      <c r="A5" s="901" t="s">
        <v>1164</v>
      </c>
      <c r="B5" s="930"/>
      <c r="C5" s="930"/>
      <c r="D5" s="946"/>
      <c r="E5" s="946"/>
      <c r="F5" s="946"/>
      <c r="G5" s="946"/>
      <c r="H5" s="946"/>
      <c r="I5" s="946"/>
      <c r="J5" s="947" t="s">
        <v>1165</v>
      </c>
    </row>
    <row r="6" spans="1:10" s="905" customFormat="1" ht="20.100000000000001" customHeight="1">
      <c r="A6" s="907" t="s">
        <v>81</v>
      </c>
      <c r="B6" s="1531" t="s">
        <v>1166</v>
      </c>
      <c r="C6" s="1532"/>
      <c r="D6" s="1532"/>
      <c r="E6" s="1532"/>
      <c r="F6" s="1532"/>
      <c r="G6" s="1532"/>
      <c r="H6" s="1532"/>
      <c r="I6" s="1532"/>
      <c r="J6" s="1533"/>
    </row>
    <row r="7" spans="1:10" s="905" customFormat="1" ht="20.100000000000001" customHeight="1">
      <c r="A7" s="921"/>
      <c r="B7" s="1717" t="s">
        <v>1167</v>
      </c>
      <c r="C7" s="1623"/>
      <c r="D7" s="1624"/>
      <c r="E7" s="1894" t="s">
        <v>1168</v>
      </c>
      <c r="F7" s="1895"/>
      <c r="G7" s="1896"/>
      <c r="H7" s="1717" t="s">
        <v>1169</v>
      </c>
      <c r="I7" s="1623"/>
      <c r="J7" s="1624"/>
    </row>
    <row r="8" spans="1:10" s="905" customFormat="1" ht="20.100000000000001" customHeight="1">
      <c r="A8" s="921"/>
      <c r="B8" s="948"/>
      <c r="C8" s="949"/>
      <c r="D8" s="950"/>
      <c r="E8" s="951"/>
      <c r="F8" s="952"/>
      <c r="G8" s="953"/>
      <c r="H8" s="948"/>
      <c r="I8" s="949"/>
      <c r="J8" s="950"/>
    </row>
    <row r="9" spans="1:10" s="905" customFormat="1" ht="20.100000000000001" customHeight="1">
      <c r="A9" s="954" t="s">
        <v>1170</v>
      </c>
      <c r="B9" s="955" t="s">
        <v>1171</v>
      </c>
      <c r="C9" s="1977" t="s">
        <v>1172</v>
      </c>
      <c r="D9" s="1978"/>
      <c r="E9" s="956" t="s">
        <v>1171</v>
      </c>
      <c r="F9" s="1977" t="s">
        <v>1172</v>
      </c>
      <c r="G9" s="1978"/>
      <c r="H9" s="955" t="s">
        <v>1171</v>
      </c>
      <c r="I9" s="1977" t="s">
        <v>1172</v>
      </c>
      <c r="J9" s="1978"/>
    </row>
    <row r="10" spans="1:10" s="957" customFormat="1" ht="60" customHeight="1">
      <c r="A10" s="207">
        <v>2018</v>
      </c>
      <c r="B10" s="1120">
        <v>1</v>
      </c>
      <c r="C10" s="1979">
        <v>6</v>
      </c>
      <c r="D10" s="1979"/>
      <c r="E10" s="1120">
        <v>1</v>
      </c>
      <c r="F10" s="1979">
        <v>6</v>
      </c>
      <c r="G10" s="1979"/>
      <c r="H10" s="1120">
        <v>0</v>
      </c>
      <c r="I10" s="1979">
        <v>0</v>
      </c>
      <c r="J10" s="1980"/>
    </row>
    <row r="11" spans="1:10" s="1119" customFormat="1" ht="60" customHeight="1">
      <c r="A11" s="329">
        <v>2019</v>
      </c>
      <c r="B11" s="1117">
        <v>1</v>
      </c>
      <c r="C11" s="1118"/>
      <c r="D11" s="1118">
        <v>6</v>
      </c>
      <c r="E11" s="1117">
        <v>1</v>
      </c>
      <c r="F11" s="1118"/>
      <c r="G11" s="1118">
        <v>6</v>
      </c>
      <c r="H11" s="1117">
        <v>0</v>
      </c>
      <c r="I11" s="1981">
        <v>0</v>
      </c>
      <c r="J11" s="1982"/>
    </row>
    <row r="12" spans="1:10" s="905" customFormat="1" ht="20.100000000000001" customHeight="1">
      <c r="A12" s="921" t="s">
        <v>81</v>
      </c>
      <c r="B12" s="1957" t="s">
        <v>1173</v>
      </c>
      <c r="C12" s="1868"/>
      <c r="D12" s="1868"/>
      <c r="E12" s="1868"/>
      <c r="F12" s="1868"/>
      <c r="G12" s="1868"/>
      <c r="H12" s="1868"/>
      <c r="I12" s="1868"/>
      <c r="J12" s="1958"/>
    </row>
    <row r="13" spans="1:10" s="905" customFormat="1" ht="20.100000000000001" customHeight="1">
      <c r="A13" s="921"/>
      <c r="B13" s="1717" t="s">
        <v>1174</v>
      </c>
      <c r="C13" s="1623"/>
      <c r="D13" s="1624"/>
      <c r="E13" s="1894" t="s">
        <v>1175</v>
      </c>
      <c r="F13" s="1895"/>
      <c r="G13" s="1896"/>
      <c r="H13" s="1717" t="s">
        <v>1176</v>
      </c>
      <c r="I13" s="1623"/>
      <c r="J13" s="1624"/>
    </row>
    <row r="14" spans="1:10" s="905" customFormat="1" ht="20.100000000000001" customHeight="1">
      <c r="A14" s="921"/>
      <c r="B14" s="1957" t="s">
        <v>1177</v>
      </c>
      <c r="C14" s="1868"/>
      <c r="D14" s="1958"/>
      <c r="E14" s="1974" t="s">
        <v>1178</v>
      </c>
      <c r="F14" s="1975"/>
      <c r="G14" s="1976"/>
      <c r="H14" s="1957" t="s">
        <v>1179</v>
      </c>
      <c r="I14" s="1868"/>
      <c r="J14" s="1958"/>
    </row>
    <row r="15" spans="1:10" s="905" customFormat="1" ht="20.100000000000001" customHeight="1">
      <c r="A15" s="954" t="s">
        <v>1170</v>
      </c>
      <c r="B15" s="955" t="s">
        <v>1180</v>
      </c>
      <c r="C15" s="955" t="s">
        <v>1168</v>
      </c>
      <c r="D15" s="956" t="s">
        <v>1181</v>
      </c>
      <c r="E15" s="955" t="s">
        <v>1180</v>
      </c>
      <c r="F15" s="955" t="s">
        <v>1168</v>
      </c>
      <c r="G15" s="956" t="s">
        <v>1181</v>
      </c>
      <c r="H15" s="955" t="s">
        <v>1180</v>
      </c>
      <c r="I15" s="955" t="s">
        <v>1168</v>
      </c>
      <c r="J15" s="956" t="s">
        <v>1181</v>
      </c>
    </row>
    <row r="16" spans="1:10" s="957" customFormat="1" ht="60" customHeight="1">
      <c r="A16" s="207">
        <v>2018</v>
      </c>
      <c r="B16" s="1120" t="s">
        <v>1182</v>
      </c>
      <c r="C16" s="1120" t="s">
        <v>1182</v>
      </c>
      <c r="D16" s="1120" t="s">
        <v>1182</v>
      </c>
      <c r="E16" s="1120" t="s">
        <v>1182</v>
      </c>
      <c r="F16" s="1120" t="s">
        <v>1182</v>
      </c>
      <c r="G16" s="1120" t="s">
        <v>1182</v>
      </c>
      <c r="H16" s="1120" t="s">
        <v>1182</v>
      </c>
      <c r="I16" s="1120" t="s">
        <v>1182</v>
      </c>
      <c r="J16" s="1122" t="s">
        <v>1182</v>
      </c>
    </row>
    <row r="17" spans="1:10" s="1119" customFormat="1" ht="60" customHeight="1">
      <c r="A17" s="329">
        <v>2019</v>
      </c>
      <c r="B17" s="1117" t="s">
        <v>1182</v>
      </c>
      <c r="C17" s="1117" t="s">
        <v>1182</v>
      </c>
      <c r="D17" s="1117" t="s">
        <v>1182</v>
      </c>
      <c r="E17" s="1117" t="s">
        <v>1182</v>
      </c>
      <c r="F17" s="1117" t="s">
        <v>1182</v>
      </c>
      <c r="G17" s="1117" t="s">
        <v>1182</v>
      </c>
      <c r="H17" s="1117" t="s">
        <v>1182</v>
      </c>
      <c r="I17" s="1117" t="s">
        <v>1182</v>
      </c>
      <c r="J17" s="1121" t="s">
        <v>1182</v>
      </c>
    </row>
    <row r="18" spans="1:10" s="905" customFormat="1" ht="20.100000000000001" customHeight="1">
      <c r="A18" s="921"/>
      <c r="B18" s="1957" t="s">
        <v>1183</v>
      </c>
      <c r="C18" s="1868"/>
      <c r="D18" s="1868"/>
      <c r="E18" s="1868"/>
      <c r="F18" s="1868"/>
      <c r="G18" s="1868"/>
      <c r="H18" s="1868"/>
      <c r="I18" s="1868"/>
      <c r="J18" s="1958"/>
    </row>
    <row r="19" spans="1:10" s="905" customFormat="1" ht="20.100000000000001" customHeight="1">
      <c r="A19" s="921"/>
      <c r="B19" s="1717" t="s">
        <v>1174</v>
      </c>
      <c r="C19" s="1623"/>
      <c r="D19" s="1624"/>
      <c r="E19" s="1894" t="s">
        <v>1184</v>
      </c>
      <c r="F19" s="1895"/>
      <c r="G19" s="1896"/>
      <c r="H19" s="1717" t="s">
        <v>1185</v>
      </c>
      <c r="I19" s="1623"/>
      <c r="J19" s="1624"/>
    </row>
    <row r="20" spans="1:10" s="905" customFormat="1" ht="20.100000000000001" customHeight="1">
      <c r="A20" s="921"/>
      <c r="B20" s="1957" t="s">
        <v>1177</v>
      </c>
      <c r="C20" s="1868"/>
      <c r="D20" s="1958"/>
      <c r="E20" s="1983" t="s">
        <v>1178</v>
      </c>
      <c r="F20" s="1984"/>
      <c r="G20" s="1985"/>
      <c r="H20" s="1957" t="s">
        <v>1179</v>
      </c>
      <c r="I20" s="1868"/>
      <c r="J20" s="1958"/>
    </row>
    <row r="21" spans="1:10" s="905" customFormat="1" ht="20.100000000000001" customHeight="1">
      <c r="A21" s="954"/>
      <c r="B21" s="955" t="s">
        <v>1180</v>
      </c>
      <c r="C21" s="955" t="s">
        <v>1168</v>
      </c>
      <c r="D21" s="956" t="s">
        <v>1181</v>
      </c>
      <c r="E21" s="955" t="s">
        <v>1180</v>
      </c>
      <c r="F21" s="955" t="s">
        <v>1168</v>
      </c>
      <c r="G21" s="956" t="s">
        <v>1181</v>
      </c>
      <c r="H21" s="955" t="s">
        <v>1180</v>
      </c>
      <c r="I21" s="955" t="s">
        <v>1168</v>
      </c>
      <c r="J21" s="956" t="s">
        <v>1181</v>
      </c>
    </row>
    <row r="22" spans="1:10" s="957" customFormat="1" ht="60" customHeight="1">
      <c r="A22" s="207">
        <v>2018</v>
      </c>
      <c r="B22" s="1120">
        <v>2</v>
      </c>
      <c r="C22" s="1120">
        <v>1</v>
      </c>
      <c r="D22" s="1120">
        <v>1</v>
      </c>
      <c r="E22" s="1120">
        <v>31172</v>
      </c>
      <c r="F22" s="1120">
        <v>5000</v>
      </c>
      <c r="G22" s="1120">
        <v>26172</v>
      </c>
      <c r="H22" s="1120">
        <v>3130</v>
      </c>
      <c r="I22" s="1120">
        <v>1461</v>
      </c>
      <c r="J22" s="1122">
        <v>1669</v>
      </c>
    </row>
    <row r="23" spans="1:10" s="1119" customFormat="1" ht="60" customHeight="1">
      <c r="A23" s="329">
        <v>2019</v>
      </c>
      <c r="B23" s="1117">
        <v>2</v>
      </c>
      <c r="C23" s="1117">
        <v>1</v>
      </c>
      <c r="D23" s="1117">
        <v>1</v>
      </c>
      <c r="E23" s="1117">
        <v>31172</v>
      </c>
      <c r="F23" s="1117">
        <v>5000</v>
      </c>
      <c r="G23" s="1117">
        <v>26172</v>
      </c>
      <c r="H23" s="1117">
        <v>3616</v>
      </c>
      <c r="I23" s="1117">
        <v>1539</v>
      </c>
      <c r="J23" s="1121">
        <v>2077</v>
      </c>
    </row>
    <row r="24" spans="1:10" s="905" customFormat="1" ht="20.100000000000001" customHeight="1">
      <c r="A24" s="921"/>
      <c r="B24" s="1957" t="s">
        <v>1186</v>
      </c>
      <c r="C24" s="1868"/>
      <c r="D24" s="1868"/>
      <c r="E24" s="1868"/>
      <c r="F24" s="1868"/>
      <c r="G24" s="1868"/>
      <c r="H24" s="1868"/>
      <c r="I24" s="1868"/>
      <c r="J24" s="1958"/>
    </row>
    <row r="25" spans="1:10" s="905" customFormat="1" ht="20.100000000000001" customHeight="1">
      <c r="A25" s="921"/>
      <c r="B25" s="1717" t="s">
        <v>1174</v>
      </c>
      <c r="C25" s="1623"/>
      <c r="D25" s="1624"/>
      <c r="E25" s="1894" t="s">
        <v>1187</v>
      </c>
      <c r="F25" s="1895"/>
      <c r="G25" s="1896"/>
      <c r="H25" s="1717" t="s">
        <v>1188</v>
      </c>
      <c r="I25" s="1623"/>
      <c r="J25" s="1624"/>
    </row>
    <row r="26" spans="1:10" s="905" customFormat="1" ht="20.100000000000001" customHeight="1">
      <c r="A26" s="921"/>
      <c r="B26" s="1957" t="s">
        <v>1177</v>
      </c>
      <c r="C26" s="1868"/>
      <c r="D26" s="1958"/>
      <c r="E26" s="1974" t="s">
        <v>1178</v>
      </c>
      <c r="F26" s="1975"/>
      <c r="G26" s="1976"/>
      <c r="H26" s="1957" t="s">
        <v>1179</v>
      </c>
      <c r="I26" s="1868"/>
      <c r="J26" s="1958"/>
    </row>
    <row r="27" spans="1:10" s="905" customFormat="1" ht="30" customHeight="1">
      <c r="A27" s="954"/>
      <c r="B27" s="955" t="s">
        <v>1180</v>
      </c>
      <c r="C27" s="955" t="s">
        <v>1168</v>
      </c>
      <c r="D27" s="956" t="s">
        <v>1181</v>
      </c>
      <c r="E27" s="955" t="s">
        <v>1180</v>
      </c>
      <c r="F27" s="955" t="s">
        <v>1168</v>
      </c>
      <c r="G27" s="956" t="s">
        <v>1181</v>
      </c>
      <c r="H27" s="955" t="s">
        <v>1180</v>
      </c>
      <c r="I27" s="955" t="s">
        <v>1168</v>
      </c>
      <c r="J27" s="956" t="s">
        <v>1181</v>
      </c>
    </row>
    <row r="28" spans="1:10" s="957" customFormat="1" ht="60" customHeight="1">
      <c r="A28" s="207">
        <v>2018</v>
      </c>
      <c r="B28" s="1120" t="s">
        <v>1182</v>
      </c>
      <c r="C28" s="1120" t="s">
        <v>1182</v>
      </c>
      <c r="D28" s="1120" t="s">
        <v>1182</v>
      </c>
      <c r="E28" s="1120" t="s">
        <v>1182</v>
      </c>
      <c r="F28" s="1120" t="s">
        <v>1182</v>
      </c>
      <c r="G28" s="1120" t="s">
        <v>1182</v>
      </c>
      <c r="H28" s="1120" t="s">
        <v>1182</v>
      </c>
      <c r="I28" s="1120" t="s">
        <v>1182</v>
      </c>
      <c r="J28" s="1122" t="s">
        <v>1182</v>
      </c>
    </row>
    <row r="29" spans="1:10" s="1119" customFormat="1" ht="60" customHeight="1">
      <c r="A29" s="329">
        <v>2019</v>
      </c>
      <c r="B29" s="1117">
        <v>0</v>
      </c>
      <c r="C29" s="1117">
        <v>0</v>
      </c>
      <c r="D29" s="1117">
        <v>0</v>
      </c>
      <c r="E29" s="1117">
        <v>0</v>
      </c>
      <c r="F29" s="1117">
        <v>0</v>
      </c>
      <c r="G29" s="1117">
        <v>0</v>
      </c>
      <c r="H29" s="1117">
        <v>0</v>
      </c>
      <c r="I29" s="1117">
        <v>0</v>
      </c>
      <c r="J29" s="1121">
        <v>0</v>
      </c>
    </row>
    <row r="30" spans="1:10" ht="15.95" customHeight="1">
      <c r="A30" s="128" t="s">
        <v>1189</v>
      </c>
      <c r="B30" s="128"/>
      <c r="C30" s="958"/>
      <c r="D30" s="897"/>
      <c r="E30" s="897"/>
      <c r="F30" s="897"/>
      <c r="G30" s="897"/>
      <c r="H30" s="959"/>
      <c r="I30" s="959"/>
      <c r="J30" s="959"/>
    </row>
    <row r="31" spans="1:10" ht="15.95" customHeight="1">
      <c r="A31" s="128" t="s">
        <v>1190</v>
      </c>
      <c r="B31" s="128"/>
      <c r="C31" s="958"/>
      <c r="D31" s="897"/>
      <c r="E31" s="897"/>
      <c r="F31" s="897"/>
      <c r="G31" s="897"/>
      <c r="H31" s="959"/>
      <c r="I31" s="959"/>
      <c r="J31" s="959"/>
    </row>
    <row r="32" spans="1:10" ht="15.95" customHeight="1">
      <c r="A32" s="1935" t="s">
        <v>1191</v>
      </c>
      <c r="B32" s="1935"/>
      <c r="C32" s="958"/>
      <c r="D32" s="897"/>
      <c r="E32" s="897"/>
      <c r="F32" s="897"/>
      <c r="G32" s="897"/>
      <c r="H32" s="1986"/>
      <c r="I32" s="1986"/>
      <c r="J32" s="1986"/>
    </row>
  </sheetData>
  <mergeCells count="37">
    <mergeCell ref="A32:B32"/>
    <mergeCell ref="H32:J32"/>
    <mergeCell ref="B24:J24"/>
    <mergeCell ref="B25:D25"/>
    <mergeCell ref="E25:G25"/>
    <mergeCell ref="H25:J25"/>
    <mergeCell ref="B26:D26"/>
    <mergeCell ref="E26:G26"/>
    <mergeCell ref="H26:J26"/>
    <mergeCell ref="B18:J18"/>
    <mergeCell ref="B19:D19"/>
    <mergeCell ref="E19:G19"/>
    <mergeCell ref="H19:J19"/>
    <mergeCell ref="B20:D20"/>
    <mergeCell ref="E20:G20"/>
    <mergeCell ref="H20:J20"/>
    <mergeCell ref="B14:D14"/>
    <mergeCell ref="E14:G14"/>
    <mergeCell ref="H14:J14"/>
    <mergeCell ref="C9:D9"/>
    <mergeCell ref="F9:G9"/>
    <mergeCell ref="I9:J9"/>
    <mergeCell ref="C10:D10"/>
    <mergeCell ref="F10:G10"/>
    <mergeCell ref="I10:J10"/>
    <mergeCell ref="I11:J11"/>
    <mergeCell ref="B12:J12"/>
    <mergeCell ref="B13:D13"/>
    <mergeCell ref="E13:G13"/>
    <mergeCell ref="H13:J13"/>
    <mergeCell ref="A2:J2"/>
    <mergeCell ref="A3:J3"/>
    <mergeCell ref="A4:J4"/>
    <mergeCell ref="B6:J6"/>
    <mergeCell ref="B7:D7"/>
    <mergeCell ref="E7:G7"/>
    <mergeCell ref="H7:J7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85" zoomScaleNormal="70" zoomScaleSheetLayoutView="85" workbookViewId="0">
      <selection activeCell="A3" sqref="A3:J3"/>
    </sheetView>
  </sheetViews>
  <sheetFormatPr defaultColWidth="9" defaultRowHeight="14.25"/>
  <cols>
    <col min="1" max="1" width="8.875" style="928" customWidth="1"/>
    <col min="2" max="2" width="8.5" customWidth="1"/>
    <col min="3" max="10" width="8.5" style="899" customWidth="1"/>
    <col min="11" max="16384" width="9" style="899"/>
  </cols>
  <sheetData>
    <row r="1" spans="1:10" ht="5.0999999999999996" customHeight="1">
      <c r="A1" s="897"/>
      <c r="B1" s="75"/>
      <c r="C1" s="897"/>
      <c r="D1" s="897"/>
      <c r="E1" s="897"/>
      <c r="F1" s="897"/>
      <c r="G1" s="897"/>
      <c r="H1" s="897"/>
      <c r="I1" s="897"/>
      <c r="J1" s="897"/>
    </row>
    <row r="2" spans="1:10" ht="50.1" customHeight="1">
      <c r="A2" s="1938"/>
      <c r="B2" s="1938"/>
      <c r="C2" s="1938"/>
      <c r="D2" s="1938"/>
      <c r="E2" s="1938"/>
      <c r="F2" s="1938"/>
      <c r="G2" s="1938"/>
      <c r="H2" s="1938"/>
      <c r="I2" s="1938"/>
      <c r="J2" s="1938"/>
    </row>
    <row r="3" spans="1:10" s="900" customFormat="1" ht="21" customHeight="1">
      <c r="A3" s="1987" t="s">
        <v>1468</v>
      </c>
      <c r="B3" s="1988"/>
      <c r="C3" s="1988"/>
      <c r="D3" s="1988"/>
      <c r="E3" s="1988"/>
      <c r="F3" s="1988"/>
      <c r="G3" s="1988"/>
      <c r="H3" s="1988"/>
      <c r="I3" s="1988"/>
      <c r="J3" s="1988"/>
    </row>
    <row r="4" spans="1:10" s="900" customFormat="1" ht="20.100000000000001" customHeight="1">
      <c r="A4" s="1940" t="s">
        <v>1469</v>
      </c>
      <c r="B4" s="1989"/>
      <c r="C4" s="1989"/>
      <c r="D4" s="1989"/>
      <c r="E4" s="1989"/>
      <c r="F4" s="1989"/>
      <c r="G4" s="1989"/>
      <c r="H4" s="1989"/>
      <c r="I4" s="1989"/>
      <c r="J4" s="1989"/>
    </row>
    <row r="5" spans="1:10" s="904" customFormat="1" ht="20.100000000000001" customHeight="1">
      <c r="A5" s="901" t="s">
        <v>1164</v>
      </c>
      <c r="B5" s="930"/>
      <c r="C5" s="946"/>
      <c r="D5" s="946"/>
      <c r="E5" s="946"/>
      <c r="F5" s="946"/>
      <c r="G5" s="946"/>
      <c r="H5" s="946"/>
      <c r="I5" s="947"/>
      <c r="J5" s="947" t="s">
        <v>1470</v>
      </c>
    </row>
    <row r="6" spans="1:10" s="905" customFormat="1" ht="18" customHeight="1">
      <c r="A6" s="907"/>
      <c r="B6" s="1531" t="s">
        <v>1471</v>
      </c>
      <c r="C6" s="1532"/>
      <c r="D6" s="1532"/>
      <c r="E6" s="1532"/>
      <c r="F6" s="1532"/>
      <c r="G6" s="1532"/>
      <c r="H6" s="1532"/>
      <c r="I6" s="1532"/>
      <c r="J6" s="1533"/>
    </row>
    <row r="7" spans="1:10" s="905" customFormat="1" ht="18" customHeight="1">
      <c r="A7" s="921" t="s">
        <v>81</v>
      </c>
      <c r="B7" s="1531" t="s">
        <v>1472</v>
      </c>
      <c r="C7" s="1532"/>
      <c r="D7" s="1532"/>
      <c r="E7" s="1533"/>
      <c r="F7" s="1531" t="s">
        <v>1473</v>
      </c>
      <c r="G7" s="1532"/>
      <c r="H7" s="1532"/>
      <c r="I7" s="1533"/>
      <c r="J7" s="1214" t="s">
        <v>1474</v>
      </c>
    </row>
    <row r="8" spans="1:10" s="905" customFormat="1" ht="16.5" customHeight="1">
      <c r="A8" s="921"/>
      <c r="B8" s="133" t="s">
        <v>1475</v>
      </c>
      <c r="C8" s="1894" t="s">
        <v>1476</v>
      </c>
      <c r="D8" s="1896"/>
      <c r="E8" s="1215" t="s">
        <v>1477</v>
      </c>
      <c r="F8" s="133" t="s">
        <v>1475</v>
      </c>
      <c r="G8" s="1894" t="s">
        <v>1476</v>
      </c>
      <c r="H8" s="1896"/>
      <c r="I8" s="907" t="s">
        <v>1477</v>
      </c>
      <c r="J8" s="133" t="s">
        <v>1475</v>
      </c>
    </row>
    <row r="9" spans="1:10" s="905" customFormat="1" ht="16.5" customHeight="1">
      <c r="A9" s="921"/>
      <c r="B9" s="79"/>
      <c r="C9" s="1887" t="s">
        <v>1478</v>
      </c>
      <c r="D9" s="1889"/>
      <c r="E9" s="1215" t="s">
        <v>1479</v>
      </c>
      <c r="F9" s="133"/>
      <c r="G9" s="1887" t="s">
        <v>1478</v>
      </c>
      <c r="H9" s="1889"/>
      <c r="I9" s="921" t="s">
        <v>1479</v>
      </c>
      <c r="J9" s="133"/>
    </row>
    <row r="10" spans="1:10" s="905" customFormat="1" ht="16.5" customHeight="1">
      <c r="A10" s="921"/>
      <c r="B10" s="79"/>
      <c r="C10" s="919" t="s">
        <v>1480</v>
      </c>
      <c r="D10" s="1216" t="s">
        <v>1481</v>
      </c>
      <c r="E10" s="1217" t="s">
        <v>1482</v>
      </c>
      <c r="F10" s="133"/>
      <c r="G10" s="919" t="s">
        <v>1480</v>
      </c>
      <c r="H10" s="1216" t="s">
        <v>1481</v>
      </c>
      <c r="I10" s="954" t="s">
        <v>1482</v>
      </c>
      <c r="J10" s="133"/>
    </row>
    <row r="11" spans="1:10" s="905" customFormat="1" ht="21" customHeight="1">
      <c r="A11" s="1218" t="s">
        <v>677</v>
      </c>
      <c r="B11" s="779" t="s">
        <v>1483</v>
      </c>
      <c r="C11" s="1219" t="s">
        <v>1484</v>
      </c>
      <c r="D11" s="953" t="s">
        <v>1485</v>
      </c>
      <c r="E11" s="953" t="s">
        <v>1486</v>
      </c>
      <c r="F11" s="780" t="s">
        <v>1483</v>
      </c>
      <c r="G11" s="1219" t="s">
        <v>1484</v>
      </c>
      <c r="H11" s="953" t="s">
        <v>1485</v>
      </c>
      <c r="I11" s="1218" t="s">
        <v>1486</v>
      </c>
      <c r="J11" s="780" t="s">
        <v>1483</v>
      </c>
    </row>
    <row r="12" spans="1:10" s="1019" customFormat="1" ht="21" customHeight="1">
      <c r="A12" s="46">
        <v>2014</v>
      </c>
      <c r="B12" s="1220" t="s">
        <v>51</v>
      </c>
      <c r="C12" s="1220" t="s">
        <v>51</v>
      </c>
      <c r="D12" s="1220" t="s">
        <v>51</v>
      </c>
      <c r="E12" s="1220" t="s">
        <v>51</v>
      </c>
      <c r="F12" s="1220" t="s">
        <v>51</v>
      </c>
      <c r="G12" s="1220" t="s">
        <v>51</v>
      </c>
      <c r="H12" s="1220" t="s">
        <v>51</v>
      </c>
      <c r="I12" s="1220" t="s">
        <v>51</v>
      </c>
      <c r="J12" s="1221" t="s">
        <v>51</v>
      </c>
    </row>
    <row r="13" spans="1:10" s="1019" customFormat="1" ht="21" customHeight="1">
      <c r="A13" s="46">
        <v>2015</v>
      </c>
      <c r="B13" s="1220" t="s">
        <v>51</v>
      </c>
      <c r="C13" s="1220" t="s">
        <v>51</v>
      </c>
      <c r="D13" s="1220" t="s">
        <v>51</v>
      </c>
      <c r="E13" s="1220" t="s">
        <v>51</v>
      </c>
      <c r="F13" s="1220" t="s">
        <v>51</v>
      </c>
      <c r="G13" s="1220" t="s">
        <v>51</v>
      </c>
      <c r="H13" s="1220" t="s">
        <v>51</v>
      </c>
      <c r="I13" s="1220" t="s">
        <v>51</v>
      </c>
      <c r="J13" s="1221" t="s">
        <v>51</v>
      </c>
    </row>
    <row r="14" spans="1:10" s="957" customFormat="1" ht="21" customHeight="1">
      <c r="A14" s="46">
        <v>2016</v>
      </c>
      <c r="B14" s="1222" t="s">
        <v>51</v>
      </c>
      <c r="C14" s="1222" t="s">
        <v>51</v>
      </c>
      <c r="D14" s="1222" t="s">
        <v>51</v>
      </c>
      <c r="E14" s="1222" t="s">
        <v>51</v>
      </c>
      <c r="F14" s="1222" t="s">
        <v>51</v>
      </c>
      <c r="G14" s="1222" t="s">
        <v>51</v>
      </c>
      <c r="H14" s="1222" t="s">
        <v>51</v>
      </c>
      <c r="I14" s="1222" t="s">
        <v>51</v>
      </c>
      <c r="J14" s="1223" t="s">
        <v>51</v>
      </c>
    </row>
    <row r="15" spans="1:10" s="957" customFormat="1" ht="21" customHeight="1">
      <c r="A15" s="46">
        <v>2017</v>
      </c>
      <c r="B15" s="1222" t="s">
        <v>51</v>
      </c>
      <c r="C15" s="1222" t="s">
        <v>51</v>
      </c>
      <c r="D15" s="1222" t="s">
        <v>51</v>
      </c>
      <c r="E15" s="1222" t="s">
        <v>51</v>
      </c>
      <c r="F15" s="1222" t="s">
        <v>51</v>
      </c>
      <c r="G15" s="1222" t="s">
        <v>51</v>
      </c>
      <c r="H15" s="1222" t="s">
        <v>51</v>
      </c>
      <c r="I15" s="1222" t="s">
        <v>51</v>
      </c>
      <c r="J15" s="1223" t="s">
        <v>51</v>
      </c>
    </row>
    <row r="16" spans="1:10" ht="18" customHeight="1">
      <c r="A16" s="907"/>
      <c r="B16" s="1990" t="s">
        <v>1487</v>
      </c>
      <c r="C16" s="1991"/>
      <c r="D16" s="1992"/>
      <c r="E16" s="1531" t="s">
        <v>1488</v>
      </c>
      <c r="F16" s="1532"/>
      <c r="G16" s="1532"/>
      <c r="H16" s="1532"/>
      <c r="I16" s="1532"/>
      <c r="J16" s="1533"/>
    </row>
    <row r="17" spans="1:10" ht="16.5" customHeight="1">
      <c r="A17" s="921" t="s">
        <v>81</v>
      </c>
      <c r="B17" s="1531" t="s">
        <v>1489</v>
      </c>
      <c r="C17" s="1532"/>
      <c r="D17" s="1533"/>
      <c r="E17" s="1717" t="s">
        <v>1383</v>
      </c>
      <c r="F17" s="1624"/>
      <c r="G17" s="1894" t="s">
        <v>1490</v>
      </c>
      <c r="H17" s="1896"/>
      <c r="I17" s="1717" t="s">
        <v>1491</v>
      </c>
      <c r="J17" s="1624"/>
    </row>
    <row r="18" spans="1:10" ht="16.5" customHeight="1">
      <c r="A18" s="921"/>
      <c r="B18" s="1894" t="s">
        <v>1476</v>
      </c>
      <c r="C18" s="1896"/>
      <c r="D18" s="907" t="s">
        <v>1477</v>
      </c>
      <c r="E18" s="1887" t="s">
        <v>912</v>
      </c>
      <c r="F18" s="1889"/>
      <c r="G18" s="1714" t="s">
        <v>1492</v>
      </c>
      <c r="H18" s="1724"/>
      <c r="I18" s="1714" t="s">
        <v>1493</v>
      </c>
      <c r="J18" s="1724"/>
    </row>
    <row r="19" spans="1:10" ht="16.5" customHeight="1">
      <c r="A19" s="921"/>
      <c r="B19" s="1887" t="s">
        <v>1478</v>
      </c>
      <c r="C19" s="1889"/>
      <c r="D19" s="921" t="s">
        <v>1479</v>
      </c>
      <c r="E19" s="133" t="s">
        <v>1475</v>
      </c>
      <c r="F19" s="907" t="s">
        <v>1494</v>
      </c>
      <c r="G19" s="133" t="s">
        <v>1475</v>
      </c>
      <c r="H19" s="907" t="s">
        <v>1494</v>
      </c>
      <c r="I19" s="133" t="s">
        <v>1475</v>
      </c>
      <c r="J19" s="907" t="s">
        <v>1494</v>
      </c>
    </row>
    <row r="20" spans="1:10" ht="16.5" customHeight="1">
      <c r="A20" s="921"/>
      <c r="B20" s="907" t="s">
        <v>1480</v>
      </c>
      <c r="C20" s="1224" t="s">
        <v>1481</v>
      </c>
      <c r="D20" s="954" t="s">
        <v>1482</v>
      </c>
      <c r="E20" s="140"/>
      <c r="F20" s="921"/>
      <c r="G20" s="133"/>
      <c r="H20" s="921"/>
      <c r="I20" s="133"/>
      <c r="J20" s="921"/>
    </row>
    <row r="21" spans="1:10" ht="21" customHeight="1">
      <c r="A21" s="1225" t="s">
        <v>89</v>
      </c>
      <c r="B21" s="1226" t="s">
        <v>1484</v>
      </c>
      <c r="C21" s="1218" t="s">
        <v>1485</v>
      </c>
      <c r="D21" s="1218" t="s">
        <v>1486</v>
      </c>
      <c r="E21" s="780" t="s">
        <v>1483</v>
      </c>
      <c r="F21" s="1218" t="s">
        <v>1495</v>
      </c>
      <c r="G21" s="983" t="s">
        <v>1483</v>
      </c>
      <c r="H21" s="1218" t="s">
        <v>1495</v>
      </c>
      <c r="I21" s="983" t="s">
        <v>1483</v>
      </c>
      <c r="J21" s="1218" t="s">
        <v>1495</v>
      </c>
    </row>
    <row r="22" spans="1:10" ht="21" customHeight="1">
      <c r="A22" s="46">
        <v>2014</v>
      </c>
      <c r="B22" s="1227" t="s">
        <v>51</v>
      </c>
      <c r="C22" s="1227" t="s">
        <v>51</v>
      </c>
      <c r="D22" s="1227" t="s">
        <v>51</v>
      </c>
      <c r="E22" s="1222">
        <v>1</v>
      </c>
      <c r="F22" s="1222">
        <v>3</v>
      </c>
      <c r="G22" s="1222">
        <v>1</v>
      </c>
      <c r="H22" s="1222">
        <v>3</v>
      </c>
      <c r="I22" s="1222" t="s">
        <v>51</v>
      </c>
      <c r="J22" s="1223" t="s">
        <v>51</v>
      </c>
    </row>
    <row r="23" spans="1:10" ht="21" customHeight="1">
      <c r="A23" s="46">
        <v>2015</v>
      </c>
      <c r="B23" s="1227" t="s">
        <v>51</v>
      </c>
      <c r="C23" s="1227" t="s">
        <v>51</v>
      </c>
      <c r="D23" s="1227" t="s">
        <v>51</v>
      </c>
      <c r="E23" s="1222">
        <v>1</v>
      </c>
      <c r="F23" s="1222">
        <v>6</v>
      </c>
      <c r="G23" s="1222">
        <v>1</v>
      </c>
      <c r="H23" s="1222">
        <v>6</v>
      </c>
      <c r="I23" s="1222" t="s">
        <v>51</v>
      </c>
      <c r="J23" s="1223" t="s">
        <v>51</v>
      </c>
    </row>
    <row r="24" spans="1:10" s="913" customFormat="1" ht="21" customHeight="1">
      <c r="A24" s="46">
        <v>2016</v>
      </c>
      <c r="B24" s="1222" t="s">
        <v>51</v>
      </c>
      <c r="C24" s="1222" t="s">
        <v>51</v>
      </c>
      <c r="D24" s="1222" t="s">
        <v>51</v>
      </c>
      <c r="E24" s="1222">
        <v>1</v>
      </c>
      <c r="F24" s="1222">
        <v>6</v>
      </c>
      <c r="G24" s="1222">
        <v>1</v>
      </c>
      <c r="H24" s="1222">
        <v>6</v>
      </c>
      <c r="I24" s="1222" t="s">
        <v>51</v>
      </c>
      <c r="J24" s="1223" t="s">
        <v>51</v>
      </c>
    </row>
    <row r="25" spans="1:10" s="913" customFormat="1" ht="21" customHeight="1">
      <c r="A25" s="46">
        <v>2017</v>
      </c>
      <c r="B25" s="1222" t="s">
        <v>51</v>
      </c>
      <c r="C25" s="1222" t="s">
        <v>51</v>
      </c>
      <c r="D25" s="1222" t="s">
        <v>51</v>
      </c>
      <c r="E25" s="1222">
        <v>1</v>
      </c>
      <c r="F25" s="1222">
        <v>6</v>
      </c>
      <c r="G25" s="1222">
        <v>1</v>
      </c>
      <c r="H25" s="1222">
        <v>6</v>
      </c>
      <c r="I25" s="1222" t="s">
        <v>51</v>
      </c>
      <c r="J25" s="1223" t="s">
        <v>51</v>
      </c>
    </row>
    <row r="26" spans="1:10" ht="16.5" customHeight="1">
      <c r="A26" s="907"/>
      <c r="B26" s="1990" t="s">
        <v>1496</v>
      </c>
      <c r="C26" s="1991"/>
      <c r="D26" s="1991"/>
      <c r="E26" s="1991"/>
      <c r="F26" s="1991"/>
      <c r="G26" s="1991"/>
      <c r="H26" s="1991"/>
      <c r="I26" s="1991"/>
      <c r="J26" s="1992"/>
    </row>
    <row r="27" spans="1:10" ht="16.5" customHeight="1">
      <c r="A27" s="921" t="s">
        <v>81</v>
      </c>
      <c r="B27" s="1717" t="s">
        <v>1497</v>
      </c>
      <c r="C27" s="1623"/>
      <c r="D27" s="1624"/>
      <c r="E27" s="1717" t="s">
        <v>1498</v>
      </c>
      <c r="F27" s="1623"/>
      <c r="G27" s="1624"/>
      <c r="H27" s="1717" t="s">
        <v>1499</v>
      </c>
      <c r="I27" s="1623"/>
      <c r="J27" s="1624"/>
    </row>
    <row r="28" spans="1:10" ht="16.5" customHeight="1">
      <c r="A28" s="921"/>
      <c r="B28" s="1714" t="s">
        <v>1483</v>
      </c>
      <c r="C28" s="1715"/>
      <c r="D28" s="1724"/>
      <c r="E28" s="1887" t="s">
        <v>1500</v>
      </c>
      <c r="F28" s="1888"/>
      <c r="G28" s="1889"/>
      <c r="H28" s="1714" t="s">
        <v>1501</v>
      </c>
      <c r="I28" s="1715"/>
      <c r="J28" s="1724"/>
    </row>
    <row r="29" spans="1:10" ht="16.5" customHeight="1">
      <c r="A29" s="921"/>
      <c r="B29" s="239" t="s">
        <v>1502</v>
      </c>
      <c r="C29" s="1228" t="s">
        <v>1503</v>
      </c>
      <c r="D29" s="907" t="s">
        <v>1504</v>
      </c>
      <c r="E29" s="749" t="s">
        <v>1505</v>
      </c>
      <c r="F29" s="1021" t="s">
        <v>1506</v>
      </c>
      <c r="G29" s="1021" t="s">
        <v>1507</v>
      </c>
      <c r="H29" s="749" t="s">
        <v>1505</v>
      </c>
      <c r="I29" s="1021" t="s">
        <v>1506</v>
      </c>
      <c r="J29" s="1021" t="s">
        <v>1507</v>
      </c>
    </row>
    <row r="30" spans="1:10" ht="21" customHeight="1">
      <c r="A30" s="1225" t="s">
        <v>89</v>
      </c>
      <c r="B30" s="983" t="s">
        <v>1508</v>
      </c>
      <c r="C30" s="1218" t="s">
        <v>1509</v>
      </c>
      <c r="D30" s="1218" t="s">
        <v>1510</v>
      </c>
      <c r="E30" s="983" t="s">
        <v>1508</v>
      </c>
      <c r="F30" s="1218" t="s">
        <v>1509</v>
      </c>
      <c r="G30" s="1218" t="s">
        <v>1510</v>
      </c>
      <c r="H30" s="983" t="s">
        <v>1508</v>
      </c>
      <c r="I30" s="1218" t="s">
        <v>1509</v>
      </c>
      <c r="J30" s="1218" t="s">
        <v>1510</v>
      </c>
    </row>
    <row r="31" spans="1:10" ht="21" customHeight="1">
      <c r="A31" s="46">
        <v>2014</v>
      </c>
      <c r="B31" s="1231">
        <v>3</v>
      </c>
      <c r="C31" s="1222">
        <v>1</v>
      </c>
      <c r="D31" s="1222">
        <v>2</v>
      </c>
      <c r="E31" s="1222">
        <v>6735</v>
      </c>
      <c r="F31" s="1222">
        <v>1591</v>
      </c>
      <c r="G31" s="1222">
        <v>5144</v>
      </c>
      <c r="H31" s="1222">
        <v>3366</v>
      </c>
      <c r="I31" s="1222">
        <v>1355</v>
      </c>
      <c r="J31" s="1223">
        <v>2011</v>
      </c>
    </row>
    <row r="32" spans="1:10" ht="21" customHeight="1">
      <c r="A32" s="46">
        <v>2015</v>
      </c>
      <c r="B32" s="1231">
        <v>4</v>
      </c>
      <c r="C32" s="1222">
        <v>1</v>
      </c>
      <c r="D32" s="1222">
        <v>3</v>
      </c>
      <c r="E32" s="1222">
        <v>36316</v>
      </c>
      <c r="F32" s="1222">
        <v>5000</v>
      </c>
      <c r="G32" s="1222">
        <v>31316</v>
      </c>
      <c r="H32" s="1222">
        <v>4006</v>
      </c>
      <c r="I32" s="1222">
        <v>1348</v>
      </c>
      <c r="J32" s="1223">
        <v>2658</v>
      </c>
    </row>
    <row r="33" spans="1:10" s="913" customFormat="1" ht="21" customHeight="1">
      <c r="A33" s="46">
        <v>2016</v>
      </c>
      <c r="B33" s="1231">
        <v>4</v>
      </c>
      <c r="C33" s="1222">
        <v>1</v>
      </c>
      <c r="D33" s="1222">
        <v>3</v>
      </c>
      <c r="E33" s="1222">
        <v>36316</v>
      </c>
      <c r="F33" s="1222">
        <v>5000</v>
      </c>
      <c r="G33" s="1222">
        <v>31316</v>
      </c>
      <c r="H33" s="1222">
        <v>4726</v>
      </c>
      <c r="I33" s="1222">
        <v>1357</v>
      </c>
      <c r="J33" s="1223">
        <v>3369</v>
      </c>
    </row>
    <row r="34" spans="1:10" s="913" customFormat="1" ht="21" customHeight="1">
      <c r="A34" s="783">
        <v>2017</v>
      </c>
      <c r="B34" s="1232">
        <v>4</v>
      </c>
      <c r="C34" s="1233">
        <v>1</v>
      </c>
      <c r="D34" s="1233">
        <v>3</v>
      </c>
      <c r="E34" s="1233">
        <v>36316</v>
      </c>
      <c r="F34" s="1233">
        <v>5000</v>
      </c>
      <c r="G34" s="1233">
        <v>31316</v>
      </c>
      <c r="H34" s="1233">
        <v>5553</v>
      </c>
      <c r="I34" s="1233">
        <v>1398</v>
      </c>
      <c r="J34" s="1234">
        <v>4155</v>
      </c>
    </row>
    <row r="35" spans="1:10" ht="15.95" customHeight="1">
      <c r="A35" s="1935" t="s">
        <v>1511</v>
      </c>
      <c r="B35" s="1935"/>
      <c r="C35" s="1935"/>
      <c r="D35" s="897"/>
      <c r="E35" s="897"/>
      <c r="F35" s="1986"/>
      <c r="G35" s="1986"/>
      <c r="H35" s="1986"/>
      <c r="I35" s="1986"/>
      <c r="J35" s="155"/>
    </row>
    <row r="36" spans="1:10" ht="15.95" customHeight="1">
      <c r="A36" s="1935" t="s">
        <v>1512</v>
      </c>
      <c r="B36" s="1935"/>
      <c r="C36" s="897"/>
      <c r="D36" s="897"/>
      <c r="E36" s="897"/>
      <c r="F36" s="1986"/>
      <c r="G36" s="1986"/>
      <c r="H36" s="1986"/>
      <c r="I36" s="1986"/>
      <c r="J36" s="155"/>
    </row>
  </sheetData>
  <mergeCells count="32">
    <mergeCell ref="A35:C35"/>
    <mergeCell ref="F35:I35"/>
    <mergeCell ref="A36:B36"/>
    <mergeCell ref="F36:I36"/>
    <mergeCell ref="B19:C19"/>
    <mergeCell ref="B26:J26"/>
    <mergeCell ref="B27:D27"/>
    <mergeCell ref="E27:G27"/>
    <mergeCell ref="H27:J27"/>
    <mergeCell ref="B28:D28"/>
    <mergeCell ref="E28:G28"/>
    <mergeCell ref="H28:J28"/>
    <mergeCell ref="B17:D17"/>
    <mergeCell ref="E17:F17"/>
    <mergeCell ref="G17:H17"/>
    <mergeCell ref="I17:J17"/>
    <mergeCell ref="B18:C18"/>
    <mergeCell ref="E18:F18"/>
    <mergeCell ref="G18:H18"/>
    <mergeCell ref="I18:J18"/>
    <mergeCell ref="C8:D8"/>
    <mergeCell ref="G8:H8"/>
    <mergeCell ref="C9:D9"/>
    <mergeCell ref="G9:H9"/>
    <mergeCell ref="B16:D16"/>
    <mergeCell ref="E16:J16"/>
    <mergeCell ref="A2:J2"/>
    <mergeCell ref="A3:J3"/>
    <mergeCell ref="A4:J4"/>
    <mergeCell ref="B6:J6"/>
    <mergeCell ref="B7:E7"/>
    <mergeCell ref="F7:I7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view="pageBreakPreview" topLeftCell="M1" zoomScale="90" zoomScaleNormal="55" zoomScaleSheetLayoutView="90" workbookViewId="0">
      <selection activeCell="M32" sqref="A32:XFD32"/>
    </sheetView>
  </sheetViews>
  <sheetFormatPr defaultRowHeight="14.25"/>
  <cols>
    <col min="1" max="1" width="5.625" style="626" hidden="1" customWidth="1"/>
    <col min="2" max="2" width="7.5" style="626" hidden="1" customWidth="1"/>
    <col min="3" max="3" width="7.375" style="626" hidden="1" customWidth="1"/>
    <col min="4" max="4" width="6.625" style="626" hidden="1" customWidth="1"/>
    <col min="5" max="5" width="6" style="626" hidden="1" customWidth="1"/>
    <col min="6" max="6" width="7.625" style="626" hidden="1" customWidth="1"/>
    <col min="7" max="7" width="8" style="626" hidden="1" customWidth="1"/>
    <col min="8" max="8" width="6.625" style="626" hidden="1" customWidth="1"/>
    <col min="9" max="9" width="9.375" style="626" hidden="1" customWidth="1"/>
    <col min="10" max="10" width="6.625" style="626" hidden="1" customWidth="1"/>
    <col min="11" max="11" width="8" style="626" hidden="1" customWidth="1"/>
    <col min="12" max="12" width="6.125" style="626" hidden="1" customWidth="1"/>
    <col min="13" max="13" width="5.625" style="626" customWidth="1"/>
    <col min="14" max="14" width="7.75" style="626" customWidth="1"/>
    <col min="15" max="15" width="7.375" style="626" customWidth="1"/>
    <col min="16" max="16" width="7" style="626" customWidth="1"/>
    <col min="17" max="17" width="6.375" style="626" customWidth="1"/>
    <col min="18" max="18" width="9.25" style="626" customWidth="1"/>
    <col min="19" max="19" width="6.625" style="626" customWidth="1"/>
    <col min="20" max="20" width="7.625" style="626" customWidth="1"/>
    <col min="21" max="21" width="9.75" style="626" customWidth="1"/>
    <col min="22" max="22" width="7.125" style="626" customWidth="1"/>
    <col min="23" max="25" width="6.875" style="626" customWidth="1"/>
    <col min="26" max="28" width="10.375" style="626" customWidth="1"/>
    <col min="29" max="48" width="2.375" style="626" customWidth="1"/>
    <col min="49" max="49" width="9" style="626"/>
    <col min="50" max="50" width="9.375" style="626" bestFit="1" customWidth="1"/>
    <col min="51" max="16384" width="9" style="626"/>
  </cols>
  <sheetData>
    <row r="1" spans="1:50" ht="5.0999999999999996" customHeight="1">
      <c r="A1" s="587"/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8"/>
      <c r="Z1" s="588"/>
      <c r="AA1" s="588"/>
      <c r="AB1" s="588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89"/>
      <c r="AP1" s="589"/>
      <c r="AQ1" s="589"/>
      <c r="AR1" s="589"/>
      <c r="AS1" s="589"/>
      <c r="AT1" s="589"/>
      <c r="AU1" s="589"/>
      <c r="AV1" s="589"/>
      <c r="AW1" s="589"/>
    </row>
    <row r="2" spans="1:50" ht="50.1" customHeight="1">
      <c r="A2" s="1776"/>
      <c r="B2" s="1776"/>
      <c r="C2" s="1776"/>
      <c r="D2" s="1776"/>
      <c r="E2" s="1776"/>
      <c r="F2" s="1776"/>
      <c r="G2" s="1776"/>
      <c r="H2" s="1776"/>
      <c r="I2" s="1776"/>
      <c r="J2" s="1776"/>
      <c r="K2" s="1776"/>
      <c r="L2" s="1776"/>
      <c r="M2" s="1776"/>
      <c r="N2" s="1776"/>
      <c r="O2" s="1776"/>
      <c r="P2" s="1776"/>
      <c r="Q2" s="1776"/>
      <c r="R2" s="1776"/>
      <c r="S2" s="1776"/>
      <c r="T2" s="1776"/>
      <c r="U2" s="1776"/>
      <c r="V2" s="1776"/>
      <c r="W2" s="1776"/>
      <c r="X2" s="1776"/>
      <c r="Y2" s="1776"/>
      <c r="Z2" s="1776"/>
      <c r="AA2" s="1776"/>
      <c r="AB2" s="1776"/>
      <c r="AC2" s="1776"/>
      <c r="AD2" s="1776"/>
      <c r="AE2" s="1776"/>
      <c r="AF2" s="1776"/>
      <c r="AG2" s="1776"/>
      <c r="AH2" s="1776"/>
      <c r="AI2" s="1776"/>
      <c r="AJ2" s="1776"/>
      <c r="AK2" s="1776"/>
      <c r="AL2" s="1776"/>
      <c r="AM2" s="1776"/>
      <c r="AN2" s="1776"/>
      <c r="AO2" s="1776"/>
      <c r="AP2" s="1776"/>
      <c r="AQ2" s="1776"/>
      <c r="AR2" s="1776"/>
      <c r="AS2" s="1776"/>
      <c r="AT2" s="1776"/>
      <c r="AU2" s="1776"/>
      <c r="AV2" s="1776"/>
      <c r="AW2" s="589"/>
    </row>
    <row r="3" spans="1:50" s="1125" customFormat="1" ht="21" customHeight="1">
      <c r="A3" s="1995" t="s">
        <v>1374</v>
      </c>
      <c r="B3" s="1995"/>
      <c r="C3" s="1995"/>
      <c r="D3" s="1995"/>
      <c r="E3" s="1995"/>
      <c r="F3" s="1995"/>
      <c r="G3" s="1995"/>
      <c r="H3" s="1995"/>
      <c r="I3" s="1995"/>
      <c r="J3" s="1995"/>
      <c r="K3" s="1995"/>
      <c r="L3" s="1123"/>
      <c r="M3" s="1996" t="s">
        <v>1374</v>
      </c>
      <c r="N3" s="1996"/>
      <c r="O3" s="1996"/>
      <c r="P3" s="1996"/>
      <c r="Q3" s="1996"/>
      <c r="R3" s="1996"/>
      <c r="S3" s="1996"/>
      <c r="T3" s="1996"/>
      <c r="U3" s="1996"/>
      <c r="V3" s="1996"/>
      <c r="W3" s="1996"/>
      <c r="X3" s="1996"/>
      <c r="Y3" s="1996" t="s">
        <v>1375</v>
      </c>
      <c r="Z3" s="1996"/>
      <c r="AA3" s="1996"/>
      <c r="AB3" s="1996"/>
      <c r="AC3" s="1996"/>
      <c r="AD3" s="1996"/>
      <c r="AE3" s="1996"/>
      <c r="AF3" s="1996"/>
      <c r="AG3" s="1996"/>
      <c r="AH3" s="1996"/>
      <c r="AI3" s="1996"/>
      <c r="AJ3" s="1996"/>
      <c r="AK3" s="1996"/>
      <c r="AL3" s="1996"/>
      <c r="AM3" s="1996"/>
      <c r="AN3" s="1996"/>
      <c r="AO3" s="1996"/>
      <c r="AP3" s="1996"/>
      <c r="AQ3" s="1996"/>
      <c r="AR3" s="1996"/>
      <c r="AS3" s="1996"/>
      <c r="AT3" s="1996"/>
      <c r="AU3" s="1996"/>
      <c r="AV3" s="1996"/>
      <c r="AW3" s="1124"/>
    </row>
    <row r="4" spans="1:50" s="1125" customFormat="1" ht="20.100000000000001" customHeight="1">
      <c r="A4" s="1730" t="s">
        <v>1376</v>
      </c>
      <c r="B4" s="1730"/>
      <c r="C4" s="1730"/>
      <c r="D4" s="1730"/>
      <c r="E4" s="1730"/>
      <c r="F4" s="1730"/>
      <c r="G4" s="1730"/>
      <c r="H4" s="1730"/>
      <c r="I4" s="1730"/>
      <c r="J4" s="1730"/>
      <c r="K4" s="1730"/>
      <c r="L4" s="1126"/>
      <c r="M4" s="1730" t="s">
        <v>1376</v>
      </c>
      <c r="N4" s="1730"/>
      <c r="O4" s="1730"/>
      <c r="P4" s="1730"/>
      <c r="Q4" s="1730"/>
      <c r="R4" s="1730"/>
      <c r="S4" s="1730"/>
      <c r="T4" s="1730"/>
      <c r="U4" s="1730"/>
      <c r="V4" s="1730"/>
      <c r="W4" s="1730"/>
      <c r="X4" s="1730"/>
      <c r="Y4" s="1778" t="s">
        <v>1377</v>
      </c>
      <c r="Z4" s="1778"/>
      <c r="AA4" s="1778"/>
      <c r="AB4" s="1778"/>
      <c r="AC4" s="1778"/>
      <c r="AD4" s="1778"/>
      <c r="AE4" s="1778"/>
      <c r="AF4" s="1778"/>
      <c r="AG4" s="1778"/>
      <c r="AH4" s="1778"/>
      <c r="AI4" s="1778"/>
      <c r="AJ4" s="1778"/>
      <c r="AK4" s="1778"/>
      <c r="AL4" s="1778"/>
      <c r="AM4" s="1778"/>
      <c r="AN4" s="1778"/>
      <c r="AO4" s="1778"/>
      <c r="AP4" s="1778"/>
      <c r="AQ4" s="1778"/>
      <c r="AR4" s="1778"/>
      <c r="AS4" s="1778"/>
      <c r="AT4" s="1778"/>
      <c r="AU4" s="1778"/>
      <c r="AV4" s="1778"/>
      <c r="AW4" s="1124"/>
    </row>
    <row r="5" spans="1:50" ht="20.100000000000001" customHeight="1">
      <c r="A5" s="1127" t="s">
        <v>906</v>
      </c>
      <c r="B5" s="1128"/>
      <c r="C5" s="1128"/>
      <c r="D5" s="1128"/>
      <c r="E5" s="1129"/>
      <c r="F5" s="1776"/>
      <c r="G5" s="1776"/>
      <c r="H5" s="1776"/>
      <c r="I5" s="1776"/>
      <c r="J5" s="1130"/>
      <c r="K5" s="1131" t="s">
        <v>907</v>
      </c>
      <c r="L5" s="1131"/>
      <c r="M5" s="689" t="s">
        <v>906</v>
      </c>
      <c r="N5" s="1132"/>
      <c r="O5" s="1132"/>
      <c r="P5" s="1132"/>
      <c r="Q5" s="1133"/>
      <c r="R5" s="1993"/>
      <c r="S5" s="1993"/>
      <c r="T5" s="1993"/>
      <c r="U5" s="1993"/>
      <c r="V5" s="1134"/>
      <c r="W5" s="1994" t="s">
        <v>907</v>
      </c>
      <c r="X5" s="1994"/>
      <c r="Y5" s="1135" t="s">
        <v>906</v>
      </c>
      <c r="Z5" s="1135"/>
      <c r="AA5" s="1135"/>
      <c r="AB5" s="1135"/>
      <c r="AC5" s="1135"/>
      <c r="AD5" s="1135"/>
      <c r="AE5" s="1135"/>
      <c r="AF5" s="1135"/>
      <c r="AG5" s="1135"/>
      <c r="AH5" s="1135"/>
      <c r="AI5" s="1135"/>
      <c r="AJ5" s="1135"/>
      <c r="AK5" s="1135"/>
      <c r="AL5" s="1135"/>
      <c r="AM5" s="1135"/>
      <c r="AN5" s="1135"/>
      <c r="AO5" s="1135"/>
      <c r="AP5" s="1135"/>
      <c r="AQ5" s="1135"/>
      <c r="AR5" s="1994" t="s">
        <v>1378</v>
      </c>
      <c r="AS5" s="1994"/>
      <c r="AT5" s="1994"/>
      <c r="AU5" s="1994"/>
      <c r="AV5" s="1994"/>
      <c r="AW5" s="589"/>
    </row>
    <row r="6" spans="1:50" ht="24.95" customHeight="1">
      <c r="A6" s="1136" t="s">
        <v>1379</v>
      </c>
      <c r="B6" s="1997" t="s">
        <v>1380</v>
      </c>
      <c r="C6" s="1998"/>
      <c r="D6" s="1998"/>
      <c r="E6" s="1998"/>
      <c r="F6" s="1998"/>
      <c r="G6" s="1998"/>
      <c r="H6" s="1998"/>
      <c r="I6" s="1998"/>
      <c r="J6" s="1998"/>
      <c r="K6" s="1999"/>
      <c r="L6" s="1137"/>
      <c r="M6" s="594" t="s">
        <v>1379</v>
      </c>
      <c r="N6" s="2000" t="s">
        <v>1381</v>
      </c>
      <c r="O6" s="2001"/>
      <c r="P6" s="2001"/>
      <c r="Q6" s="2001"/>
      <c r="R6" s="2001"/>
      <c r="S6" s="2001"/>
      <c r="T6" s="2001"/>
      <c r="U6" s="2001"/>
      <c r="V6" s="2001"/>
      <c r="W6" s="2001"/>
      <c r="X6" s="2002"/>
      <c r="Y6" s="594" t="s">
        <v>1379</v>
      </c>
      <c r="Z6" s="2000" t="s">
        <v>1382</v>
      </c>
      <c r="AA6" s="2001"/>
      <c r="AB6" s="2001"/>
      <c r="AC6" s="2001"/>
      <c r="AD6" s="2001"/>
      <c r="AE6" s="2001"/>
      <c r="AF6" s="2001"/>
      <c r="AG6" s="2001"/>
      <c r="AH6" s="2001"/>
      <c r="AI6" s="2001"/>
      <c r="AJ6" s="2001"/>
      <c r="AK6" s="2001"/>
      <c r="AL6" s="2001"/>
      <c r="AM6" s="2001"/>
      <c r="AN6" s="2001"/>
      <c r="AO6" s="2001"/>
      <c r="AP6" s="2001"/>
      <c r="AQ6" s="2001"/>
      <c r="AR6" s="2001"/>
      <c r="AS6" s="2001"/>
      <c r="AT6" s="2001"/>
      <c r="AU6" s="2001"/>
      <c r="AV6" s="2002"/>
    </row>
    <row r="7" spans="1:50" ht="27.95" customHeight="1">
      <c r="A7" s="1138"/>
      <c r="B7" s="1139" t="s">
        <v>1383</v>
      </c>
      <c r="C7" s="1140" t="s">
        <v>1384</v>
      </c>
      <c r="D7" s="1141" t="s">
        <v>1385</v>
      </c>
      <c r="E7" s="1142" t="s">
        <v>1386</v>
      </c>
      <c r="F7" s="2003" t="s">
        <v>1387</v>
      </c>
      <c r="G7" s="2003" t="s">
        <v>1388</v>
      </c>
      <c r="H7" s="2003" t="s">
        <v>1389</v>
      </c>
      <c r="I7" s="2005" t="s">
        <v>1390</v>
      </c>
      <c r="J7" s="2003" t="s">
        <v>1391</v>
      </c>
      <c r="K7" s="2003" t="s">
        <v>1392</v>
      </c>
      <c r="L7" s="2008" t="s">
        <v>1393</v>
      </c>
      <c r="M7" s="595"/>
      <c r="N7" s="630" t="s">
        <v>1383</v>
      </c>
      <c r="O7" s="630" t="s">
        <v>1384</v>
      </c>
      <c r="P7" s="630" t="s">
        <v>1385</v>
      </c>
      <c r="Q7" s="630" t="s">
        <v>1386</v>
      </c>
      <c r="R7" s="633" t="s">
        <v>1394</v>
      </c>
      <c r="S7" s="633" t="s">
        <v>1395</v>
      </c>
      <c r="T7" s="633" t="s">
        <v>1396</v>
      </c>
      <c r="U7" s="1143" t="s">
        <v>1397</v>
      </c>
      <c r="V7" s="633" t="s">
        <v>1398</v>
      </c>
      <c r="W7" s="633" t="s">
        <v>1399</v>
      </c>
      <c r="X7" s="633" t="s">
        <v>1400</v>
      </c>
      <c r="Y7" s="595"/>
      <c r="Z7" s="630" t="s">
        <v>1383</v>
      </c>
      <c r="AA7" s="630" t="s">
        <v>1384</v>
      </c>
      <c r="AB7" s="630" t="s">
        <v>1385</v>
      </c>
      <c r="AC7" s="1787" t="s">
        <v>1401</v>
      </c>
      <c r="AD7" s="1801"/>
      <c r="AE7" s="1788"/>
      <c r="AF7" s="1787" t="s">
        <v>1402</v>
      </c>
      <c r="AG7" s="1801"/>
      <c r="AH7" s="1788"/>
      <c r="AI7" s="1787" t="s">
        <v>1403</v>
      </c>
      <c r="AJ7" s="1801"/>
      <c r="AK7" s="1801"/>
      <c r="AL7" s="1144" t="s">
        <v>1404</v>
      </c>
      <c r="AM7" s="1145"/>
      <c r="AN7" s="1145"/>
      <c r="AO7" s="1787" t="s">
        <v>1405</v>
      </c>
      <c r="AP7" s="1801"/>
      <c r="AQ7" s="1801"/>
      <c r="AR7" s="1788"/>
      <c r="AS7" s="1787" t="s">
        <v>1406</v>
      </c>
      <c r="AT7" s="1801"/>
      <c r="AU7" s="1801"/>
      <c r="AV7" s="1788"/>
    </row>
    <row r="8" spans="1:50" ht="27.75" customHeight="1">
      <c r="A8" s="1146" t="s">
        <v>677</v>
      </c>
      <c r="B8" s="1147" t="s">
        <v>912</v>
      </c>
      <c r="C8" s="1147" t="s">
        <v>1407</v>
      </c>
      <c r="D8" s="1148" t="s">
        <v>1408</v>
      </c>
      <c r="E8" s="1149" t="s">
        <v>1409</v>
      </c>
      <c r="F8" s="2004"/>
      <c r="G8" s="2004"/>
      <c r="H8" s="2004"/>
      <c r="I8" s="2006"/>
      <c r="J8" s="2007"/>
      <c r="K8" s="2004"/>
      <c r="L8" s="2009"/>
      <c r="M8" s="636" t="s">
        <v>677</v>
      </c>
      <c r="N8" s="1150" t="s">
        <v>912</v>
      </c>
      <c r="O8" s="1150" t="s">
        <v>1407</v>
      </c>
      <c r="P8" s="1150" t="s">
        <v>1408</v>
      </c>
      <c r="Q8" s="639" t="s">
        <v>1409</v>
      </c>
      <c r="R8" s="1151" t="s">
        <v>1410</v>
      </c>
      <c r="S8" s="1151" t="s">
        <v>1411</v>
      </c>
      <c r="T8" s="1151" t="s">
        <v>1412</v>
      </c>
      <c r="U8" s="1152" t="s">
        <v>1413</v>
      </c>
      <c r="V8" s="1151" t="s">
        <v>1414</v>
      </c>
      <c r="W8" s="1151" t="s">
        <v>1415</v>
      </c>
      <c r="X8" s="1151" t="s">
        <v>1416</v>
      </c>
      <c r="Y8" s="636" t="s">
        <v>677</v>
      </c>
      <c r="Z8" s="1150" t="s">
        <v>912</v>
      </c>
      <c r="AA8" s="1150" t="s">
        <v>1407</v>
      </c>
      <c r="AB8" s="1150" t="s">
        <v>1408</v>
      </c>
      <c r="AC8" s="2012" t="s">
        <v>1417</v>
      </c>
      <c r="AD8" s="2013"/>
      <c r="AE8" s="2014"/>
      <c r="AF8" s="2012"/>
      <c r="AG8" s="2013"/>
      <c r="AH8" s="2014"/>
      <c r="AI8" s="2012"/>
      <c r="AJ8" s="2013"/>
      <c r="AK8" s="2013"/>
      <c r="AL8" s="1153"/>
      <c r="AM8" s="1154"/>
      <c r="AN8" s="1154"/>
      <c r="AO8" s="1153"/>
      <c r="AP8" s="1154"/>
      <c r="AQ8" s="1154"/>
      <c r="AR8" s="1155"/>
      <c r="AS8" s="2015" t="s">
        <v>1418</v>
      </c>
      <c r="AT8" s="2013"/>
      <c r="AU8" s="2013"/>
      <c r="AV8" s="2014"/>
    </row>
    <row r="9" spans="1:50" s="1161" customFormat="1" ht="20.100000000000001" customHeight="1">
      <c r="A9" s="1156">
        <v>2012</v>
      </c>
      <c r="B9" s="1157">
        <v>185655</v>
      </c>
      <c r="C9" s="1157">
        <v>121889</v>
      </c>
      <c r="D9" s="1157">
        <v>63766</v>
      </c>
      <c r="E9" s="1157">
        <v>222</v>
      </c>
      <c r="F9" s="1157">
        <v>115786</v>
      </c>
      <c r="G9" s="1157">
        <v>499</v>
      </c>
      <c r="H9" s="1157">
        <v>11907</v>
      </c>
      <c r="I9" s="1157" t="s">
        <v>51</v>
      </c>
      <c r="J9" s="1157">
        <v>40183</v>
      </c>
      <c r="K9" s="1157">
        <v>15850</v>
      </c>
      <c r="L9" s="1157">
        <v>1208</v>
      </c>
      <c r="M9" s="1184">
        <v>2018</v>
      </c>
      <c r="N9" s="1236">
        <v>206743</v>
      </c>
      <c r="O9" s="1236">
        <v>141168</v>
      </c>
      <c r="P9" s="1236">
        <v>65575</v>
      </c>
      <c r="Q9" s="1236">
        <v>186</v>
      </c>
      <c r="R9" s="1236">
        <v>144792</v>
      </c>
      <c r="S9" s="1236">
        <v>0</v>
      </c>
      <c r="T9" s="1236">
        <v>29612</v>
      </c>
      <c r="U9" s="1236">
        <v>8795</v>
      </c>
      <c r="V9" s="1236">
        <v>8700</v>
      </c>
      <c r="W9" s="1236">
        <v>823</v>
      </c>
      <c r="X9" s="1237">
        <v>13835</v>
      </c>
      <c r="Y9" s="1184">
        <v>2018</v>
      </c>
      <c r="Z9" s="1236">
        <v>206743</v>
      </c>
      <c r="AA9" s="1236">
        <v>141168</v>
      </c>
      <c r="AB9" s="1236">
        <v>65575</v>
      </c>
      <c r="AC9" s="2010">
        <v>76732</v>
      </c>
      <c r="AD9" s="2010"/>
      <c r="AE9" s="2010"/>
      <c r="AF9" s="2010">
        <v>71423</v>
      </c>
      <c r="AG9" s="2010"/>
      <c r="AH9" s="2010"/>
      <c r="AI9" s="2010">
        <v>30913</v>
      </c>
      <c r="AJ9" s="2010"/>
      <c r="AK9" s="2010"/>
      <c r="AL9" s="2010">
        <v>18352</v>
      </c>
      <c r="AM9" s="2010"/>
      <c r="AN9" s="2010"/>
      <c r="AO9" s="2010">
        <v>8184</v>
      </c>
      <c r="AP9" s="2010"/>
      <c r="AQ9" s="2010"/>
      <c r="AR9" s="2010"/>
      <c r="AS9" s="2010">
        <v>1139</v>
      </c>
      <c r="AT9" s="2010"/>
      <c r="AU9" s="2010"/>
      <c r="AV9" s="2011"/>
    </row>
    <row r="10" spans="1:50" s="1161" customFormat="1" ht="20.100000000000001" customHeight="1">
      <c r="A10" s="1156"/>
      <c r="B10" s="1157"/>
      <c r="C10" s="1157"/>
      <c r="D10" s="1157"/>
      <c r="E10" s="1157"/>
      <c r="F10" s="1157"/>
      <c r="G10" s="1157"/>
      <c r="H10" s="1157"/>
      <c r="I10" s="1157"/>
      <c r="J10" s="1157"/>
      <c r="K10" s="1157"/>
      <c r="L10" s="1157"/>
      <c r="M10" s="1158">
        <v>2019</v>
      </c>
      <c r="N10" s="1159">
        <v>206605</v>
      </c>
      <c r="O10" s="1159">
        <v>141682</v>
      </c>
      <c r="P10" s="1159">
        <v>64923</v>
      </c>
      <c r="Q10" s="1159">
        <v>272</v>
      </c>
      <c r="R10" s="1159">
        <v>142537</v>
      </c>
      <c r="S10" s="1159">
        <v>0</v>
      </c>
      <c r="T10" s="1159">
        <v>32618</v>
      </c>
      <c r="U10" s="1159">
        <v>8603</v>
      </c>
      <c r="V10" s="1159">
        <v>6931</v>
      </c>
      <c r="W10" s="1159">
        <v>1128</v>
      </c>
      <c r="X10" s="1160">
        <v>14516</v>
      </c>
      <c r="Y10" s="1158">
        <v>2019</v>
      </c>
      <c r="Z10" s="1159">
        <v>206605</v>
      </c>
      <c r="AA10" s="1159">
        <v>141682</v>
      </c>
      <c r="AB10" s="1159">
        <v>64923</v>
      </c>
      <c r="AC10" s="2056">
        <v>75161</v>
      </c>
      <c r="AD10" s="2056"/>
      <c r="AE10" s="2056"/>
      <c r="AF10" s="2056">
        <v>67819</v>
      </c>
      <c r="AG10" s="2056"/>
      <c r="AH10" s="2056"/>
      <c r="AI10" s="2056">
        <v>31594</v>
      </c>
      <c r="AJ10" s="2056"/>
      <c r="AK10" s="2056"/>
      <c r="AL10" s="2056">
        <v>20911</v>
      </c>
      <c r="AM10" s="2056"/>
      <c r="AN10" s="2056"/>
      <c r="AO10" s="2056">
        <v>9463</v>
      </c>
      <c r="AP10" s="2056"/>
      <c r="AQ10" s="2056"/>
      <c r="AR10" s="2056"/>
      <c r="AS10" s="2056">
        <v>1657</v>
      </c>
      <c r="AT10" s="2056"/>
      <c r="AU10" s="2056"/>
      <c r="AV10" s="2057"/>
    </row>
    <row r="11" spans="1:50" s="1163" customFormat="1" ht="24.95" customHeight="1">
      <c r="A11" s="1162" t="s">
        <v>81</v>
      </c>
      <c r="B11" s="2016" t="s">
        <v>1419</v>
      </c>
      <c r="C11" s="2017"/>
      <c r="D11" s="2017"/>
      <c r="E11" s="2017"/>
      <c r="F11" s="2017"/>
      <c r="G11" s="2017"/>
      <c r="H11" s="2017"/>
      <c r="I11" s="2017"/>
      <c r="J11" s="2018" t="s">
        <v>1420</v>
      </c>
      <c r="K11" s="2019"/>
      <c r="L11" s="2019"/>
      <c r="M11" s="594" t="s">
        <v>1421</v>
      </c>
      <c r="N11" s="2023" t="s">
        <v>1422</v>
      </c>
      <c r="O11" s="2024"/>
      <c r="P11" s="2024"/>
      <c r="Q11" s="2024"/>
      <c r="R11" s="2024"/>
      <c r="S11" s="2024"/>
      <c r="T11" s="2024"/>
      <c r="U11" s="2024"/>
      <c r="V11" s="2024"/>
      <c r="W11" s="2024"/>
      <c r="X11" s="2025"/>
      <c r="Y11" s="594" t="s">
        <v>1421</v>
      </c>
      <c r="Z11" s="2023" t="s">
        <v>1423</v>
      </c>
      <c r="AA11" s="2024"/>
      <c r="AB11" s="2024"/>
      <c r="AC11" s="2024"/>
      <c r="AD11" s="2024"/>
      <c r="AE11" s="2024"/>
      <c r="AF11" s="2024"/>
      <c r="AG11" s="2024"/>
      <c r="AH11" s="2024"/>
      <c r="AI11" s="2024"/>
      <c r="AJ11" s="2024"/>
      <c r="AK11" s="2024"/>
      <c r="AL11" s="2024"/>
      <c r="AM11" s="2024"/>
      <c r="AN11" s="2024"/>
      <c r="AO11" s="2024"/>
      <c r="AP11" s="2024"/>
      <c r="AQ11" s="2024"/>
      <c r="AR11" s="2024"/>
      <c r="AS11" s="2024"/>
      <c r="AT11" s="2024"/>
      <c r="AU11" s="2024"/>
      <c r="AV11" s="2025"/>
    </row>
    <row r="12" spans="1:50" s="1163" customFormat="1" ht="22.5" customHeight="1">
      <c r="A12" s="1138"/>
      <c r="B12" s="1140" t="s">
        <v>1383</v>
      </c>
      <c r="C12" s="1140" t="s">
        <v>1384</v>
      </c>
      <c r="D12" s="1140" t="s">
        <v>1385</v>
      </c>
      <c r="E12" s="2018" t="s">
        <v>1424</v>
      </c>
      <c r="F12" s="2026"/>
      <c r="G12" s="2003" t="s">
        <v>1425</v>
      </c>
      <c r="H12" s="2003" t="s">
        <v>1426</v>
      </c>
      <c r="I12" s="2003" t="s">
        <v>1427</v>
      </c>
      <c r="J12" s="2008"/>
      <c r="K12" s="2020"/>
      <c r="L12" s="2020"/>
      <c r="M12" s="595"/>
      <c r="N12" s="630" t="s">
        <v>1383</v>
      </c>
      <c r="O12" s="630" t="s">
        <v>1384</v>
      </c>
      <c r="P12" s="630" t="s">
        <v>1385</v>
      </c>
      <c r="Q12" s="1164" t="s">
        <v>1428</v>
      </c>
      <c r="R12" s="633" t="s">
        <v>1429</v>
      </c>
      <c r="S12" s="633" t="s">
        <v>1430</v>
      </c>
      <c r="T12" s="633" t="s">
        <v>1431</v>
      </c>
      <c r="U12" s="1164" t="s">
        <v>1432</v>
      </c>
      <c r="V12" s="633" t="s">
        <v>1433</v>
      </c>
      <c r="W12" s="1165" t="s">
        <v>1434</v>
      </c>
      <c r="X12" s="633" t="s">
        <v>1435</v>
      </c>
      <c r="Y12" s="595"/>
      <c r="Z12" s="630" t="s">
        <v>1383</v>
      </c>
      <c r="AA12" s="630" t="s">
        <v>1384</v>
      </c>
      <c r="AB12" s="630" t="s">
        <v>1385</v>
      </c>
      <c r="AC12" s="1787" t="s">
        <v>1436</v>
      </c>
      <c r="AD12" s="1801"/>
      <c r="AE12" s="1801"/>
      <c r="AF12" s="1801"/>
      <c r="AG12" s="1788"/>
      <c r="AH12" s="1787" t="s">
        <v>1437</v>
      </c>
      <c r="AI12" s="1801"/>
      <c r="AJ12" s="1801"/>
      <c r="AK12" s="1801"/>
      <c r="AL12" s="1788"/>
      <c r="AM12" s="1787" t="s">
        <v>1438</v>
      </c>
      <c r="AN12" s="1801"/>
      <c r="AO12" s="1801"/>
      <c r="AP12" s="1801"/>
      <c r="AQ12" s="1788"/>
      <c r="AR12" s="1787" t="s">
        <v>1439</v>
      </c>
      <c r="AS12" s="1801"/>
      <c r="AT12" s="1801"/>
      <c r="AU12" s="1801"/>
      <c r="AV12" s="1788"/>
      <c r="AX12" s="1166"/>
    </row>
    <row r="13" spans="1:50" s="1163" customFormat="1" ht="27.95" customHeight="1">
      <c r="A13" s="1146" t="s">
        <v>677</v>
      </c>
      <c r="B13" s="1147" t="s">
        <v>912</v>
      </c>
      <c r="C13" s="1147" t="s">
        <v>1407</v>
      </c>
      <c r="D13" s="1147" t="s">
        <v>1408</v>
      </c>
      <c r="E13" s="2021"/>
      <c r="F13" s="2027"/>
      <c r="G13" s="2004"/>
      <c r="H13" s="2028"/>
      <c r="I13" s="2028"/>
      <c r="J13" s="2021"/>
      <c r="K13" s="2022"/>
      <c r="L13" s="2022"/>
      <c r="M13" s="1167" t="s">
        <v>677</v>
      </c>
      <c r="N13" s="1150" t="s">
        <v>912</v>
      </c>
      <c r="O13" s="1150" t="s">
        <v>1407</v>
      </c>
      <c r="P13" s="1150" t="s">
        <v>1408</v>
      </c>
      <c r="Q13" s="1168" t="s">
        <v>1440</v>
      </c>
      <c r="R13" s="1169" t="s">
        <v>1441</v>
      </c>
      <c r="S13" s="1170" t="s">
        <v>1442</v>
      </c>
      <c r="T13" s="1170" t="s">
        <v>1443</v>
      </c>
      <c r="U13" s="1168" t="s">
        <v>1444</v>
      </c>
      <c r="V13" s="638" t="s">
        <v>1445</v>
      </c>
      <c r="W13" s="1171" t="s">
        <v>1446</v>
      </c>
      <c r="X13" s="638" t="s">
        <v>884</v>
      </c>
      <c r="Y13" s="1167" t="s">
        <v>677</v>
      </c>
      <c r="Z13" s="1150" t="s">
        <v>912</v>
      </c>
      <c r="AA13" s="1150" t="s">
        <v>1407</v>
      </c>
      <c r="AB13" s="1150" t="s">
        <v>1408</v>
      </c>
      <c r="AC13" s="1812"/>
      <c r="AD13" s="1813"/>
      <c r="AE13" s="1813"/>
      <c r="AF13" s="1813"/>
      <c r="AG13" s="1814"/>
      <c r="AH13" s="1812"/>
      <c r="AI13" s="1813"/>
      <c r="AJ13" s="1813"/>
      <c r="AK13" s="1813"/>
      <c r="AL13" s="1814"/>
      <c r="AM13" s="1812"/>
      <c r="AN13" s="1813"/>
      <c r="AO13" s="1813"/>
      <c r="AP13" s="1813"/>
      <c r="AQ13" s="1814"/>
      <c r="AR13" s="1812"/>
      <c r="AS13" s="1813"/>
      <c r="AT13" s="1813"/>
      <c r="AU13" s="1813"/>
      <c r="AV13" s="1814"/>
    </row>
    <row r="14" spans="1:50" s="1161" customFormat="1" ht="20.100000000000001" customHeight="1">
      <c r="A14" s="1172">
        <v>2012</v>
      </c>
      <c r="B14" s="1173">
        <v>185655</v>
      </c>
      <c r="C14" s="1173">
        <v>121889</v>
      </c>
      <c r="D14" s="1173">
        <v>63766</v>
      </c>
      <c r="E14" s="2035">
        <v>119336</v>
      </c>
      <c r="F14" s="2035"/>
      <c r="G14" s="1173">
        <v>6383</v>
      </c>
      <c r="H14" s="1173">
        <v>26220</v>
      </c>
      <c r="I14" s="1173">
        <v>14318</v>
      </c>
      <c r="J14" s="2035">
        <v>19398</v>
      </c>
      <c r="K14" s="2035"/>
      <c r="L14" s="2035"/>
      <c r="M14" s="1240">
        <v>2018</v>
      </c>
      <c r="N14" s="1241">
        <v>206743</v>
      </c>
      <c r="O14" s="1241">
        <v>141168</v>
      </c>
      <c r="P14" s="1241">
        <v>65575</v>
      </c>
      <c r="Q14" s="1242">
        <v>117584</v>
      </c>
      <c r="R14" s="1242">
        <v>8530</v>
      </c>
      <c r="S14" s="1241">
        <v>41703</v>
      </c>
      <c r="T14" s="1241">
        <v>14368</v>
      </c>
      <c r="U14" s="1241">
        <v>3564</v>
      </c>
      <c r="V14" s="1242">
        <v>356</v>
      </c>
      <c r="W14" s="1242">
        <v>2992</v>
      </c>
      <c r="X14" s="1244">
        <v>17646</v>
      </c>
      <c r="Y14" s="1240">
        <v>2018</v>
      </c>
      <c r="Z14" s="1243">
        <v>206743</v>
      </c>
      <c r="AA14" s="1243">
        <v>141168</v>
      </c>
      <c r="AB14" s="1243">
        <v>65575</v>
      </c>
      <c r="AC14" s="2036">
        <v>75976</v>
      </c>
      <c r="AD14" s="2036"/>
      <c r="AE14" s="2036"/>
      <c r="AF14" s="2036"/>
      <c r="AG14" s="2036"/>
      <c r="AH14" s="2036">
        <v>51828</v>
      </c>
      <c r="AI14" s="2036"/>
      <c r="AJ14" s="2036"/>
      <c r="AK14" s="2036"/>
      <c r="AL14" s="2036"/>
      <c r="AM14" s="2036">
        <v>54253</v>
      </c>
      <c r="AN14" s="2036"/>
      <c r="AO14" s="2036"/>
      <c r="AP14" s="2036"/>
      <c r="AQ14" s="2036"/>
      <c r="AR14" s="2036">
        <v>24686</v>
      </c>
      <c r="AS14" s="2036"/>
      <c r="AT14" s="2036"/>
      <c r="AU14" s="2036"/>
      <c r="AV14" s="2037"/>
      <c r="AX14" s="1177"/>
    </row>
    <row r="15" spans="1:50" s="1161" customFormat="1" ht="20.100000000000001" customHeight="1">
      <c r="A15" s="1235"/>
      <c r="B15" s="1157"/>
      <c r="C15" s="1157"/>
      <c r="D15" s="1157"/>
      <c r="E15" s="1208"/>
      <c r="F15" s="1208"/>
      <c r="G15" s="1157"/>
      <c r="H15" s="1157"/>
      <c r="I15" s="1157"/>
      <c r="J15" s="1208"/>
      <c r="K15" s="1208"/>
      <c r="L15" s="1208"/>
      <c r="M15" s="1238">
        <v>2019</v>
      </c>
      <c r="N15" s="1176">
        <v>206605</v>
      </c>
      <c r="O15" s="1176">
        <v>141682</v>
      </c>
      <c r="P15" s="1176">
        <v>64923</v>
      </c>
      <c r="Q15" s="1174">
        <v>113437</v>
      </c>
      <c r="R15" s="1174">
        <v>9018</v>
      </c>
      <c r="S15" s="1174">
        <v>44783</v>
      </c>
      <c r="T15" s="1174">
        <v>12364</v>
      </c>
      <c r="U15" s="1174">
        <v>3769</v>
      </c>
      <c r="V15" s="1174">
        <v>456</v>
      </c>
      <c r="W15" s="1174">
        <v>3295</v>
      </c>
      <c r="X15" s="1175">
        <v>19483</v>
      </c>
      <c r="Y15" s="1238">
        <v>2019</v>
      </c>
      <c r="Z15" s="1176">
        <v>206605</v>
      </c>
      <c r="AA15" s="1176">
        <v>141682</v>
      </c>
      <c r="AB15" s="1176">
        <v>64923</v>
      </c>
      <c r="AC15" s="2038">
        <v>54227</v>
      </c>
      <c r="AD15" s="2038"/>
      <c r="AE15" s="2038"/>
      <c r="AF15" s="2038"/>
      <c r="AG15" s="2038"/>
      <c r="AH15" s="2038">
        <v>75986</v>
      </c>
      <c r="AI15" s="2038"/>
      <c r="AJ15" s="2038"/>
      <c r="AK15" s="2038"/>
      <c r="AL15" s="2038"/>
      <c r="AM15" s="2038">
        <v>51688</v>
      </c>
      <c r="AN15" s="2038"/>
      <c r="AO15" s="2038"/>
      <c r="AP15" s="2038"/>
      <c r="AQ15" s="2038"/>
      <c r="AR15" s="2038">
        <v>24704</v>
      </c>
      <c r="AS15" s="2038"/>
      <c r="AT15" s="2038"/>
      <c r="AU15" s="2038"/>
      <c r="AV15" s="2039"/>
      <c r="AX15" s="1177"/>
    </row>
    <row r="16" spans="1:50" s="1182" customFormat="1" ht="15" customHeight="1">
      <c r="A16" s="2029" t="s">
        <v>1447</v>
      </c>
      <c r="B16" s="2029"/>
      <c r="C16" s="2029"/>
      <c r="D16" s="2029"/>
      <c r="E16" s="2030"/>
      <c r="F16" s="2030"/>
      <c r="G16" s="1178"/>
      <c r="H16" s="1179"/>
      <c r="I16" s="1179"/>
      <c r="J16" s="1179"/>
      <c r="K16" s="1179"/>
      <c r="L16" s="1179"/>
      <c r="M16" s="2031" t="s">
        <v>1448</v>
      </c>
      <c r="N16" s="2031"/>
      <c r="O16" s="2031"/>
      <c r="P16" s="2031"/>
      <c r="Q16" s="2032"/>
      <c r="R16" s="2032"/>
      <c r="S16" s="1180"/>
      <c r="T16" s="1181"/>
      <c r="U16" s="1181"/>
      <c r="V16" s="1181"/>
      <c r="W16" s="1181"/>
      <c r="X16" s="1181"/>
      <c r="Y16" s="2031" t="s">
        <v>1449</v>
      </c>
      <c r="Z16" s="2031"/>
      <c r="AA16" s="2031"/>
      <c r="AB16" s="2031"/>
      <c r="AC16" s="2031"/>
      <c r="AD16" s="2031"/>
      <c r="AE16" s="2031"/>
      <c r="AF16" s="2031"/>
      <c r="AG16" s="2031"/>
      <c r="AH16" s="2031"/>
      <c r="AI16" s="2031"/>
      <c r="AJ16" s="2031"/>
      <c r="AK16" s="2031"/>
      <c r="AL16" s="2031"/>
      <c r="AM16" s="2031"/>
      <c r="AN16" s="2031"/>
      <c r="AO16" s="2031"/>
      <c r="AP16" s="2031"/>
      <c r="AQ16" s="2031"/>
      <c r="AR16" s="2031"/>
      <c r="AS16" s="2031"/>
      <c r="AT16" s="2031"/>
      <c r="AU16" s="2031"/>
      <c r="AV16" s="2031"/>
    </row>
    <row r="17" spans="1:49" s="1182" customFormat="1" ht="15" customHeight="1">
      <c r="A17" s="2029" t="s">
        <v>1450</v>
      </c>
      <c r="B17" s="2029"/>
      <c r="C17" s="2029"/>
      <c r="D17" s="2029"/>
      <c r="E17" s="2033"/>
      <c r="F17" s="1178"/>
      <c r="G17" s="1178"/>
      <c r="H17" s="1179"/>
      <c r="I17" s="1179"/>
      <c r="J17" s="1179"/>
      <c r="K17" s="1179"/>
      <c r="L17" s="1179"/>
      <c r="M17" s="2031" t="s">
        <v>1451</v>
      </c>
      <c r="N17" s="2031"/>
      <c r="O17" s="2031"/>
      <c r="P17" s="2031"/>
      <c r="Q17" s="2034"/>
      <c r="R17" s="1180"/>
      <c r="S17" s="1180"/>
      <c r="T17" s="1181"/>
      <c r="U17" s="1181"/>
      <c r="V17" s="1181"/>
      <c r="W17" s="1181"/>
      <c r="X17" s="1181"/>
      <c r="Y17" s="2031" t="s">
        <v>1451</v>
      </c>
      <c r="Z17" s="2031"/>
      <c r="AA17" s="2031"/>
      <c r="AB17" s="2031"/>
      <c r="AC17" s="2031"/>
      <c r="AD17" s="2031"/>
      <c r="AE17" s="2031"/>
      <c r="AF17" s="2031"/>
      <c r="AG17" s="2031"/>
      <c r="AH17" s="2031"/>
      <c r="AI17" s="2031"/>
      <c r="AJ17" s="2031"/>
      <c r="AK17" s="2031"/>
      <c r="AL17" s="2031"/>
      <c r="AM17" s="2031"/>
      <c r="AN17" s="2031"/>
      <c r="AO17" s="2031"/>
      <c r="AP17" s="2031"/>
      <c r="AQ17" s="2031"/>
      <c r="AR17" s="2031"/>
      <c r="AS17" s="2031"/>
      <c r="AT17" s="2031"/>
      <c r="AU17" s="2031"/>
      <c r="AV17" s="2031"/>
    </row>
    <row r="18" spans="1:49" ht="12.75" customHeight="1">
      <c r="A18" s="1776"/>
      <c r="B18" s="1776"/>
      <c r="C18" s="1776"/>
      <c r="D18" s="1776"/>
      <c r="E18" s="1776"/>
      <c r="F18" s="1776"/>
      <c r="G18" s="1776"/>
      <c r="H18" s="1776"/>
      <c r="I18" s="1776"/>
      <c r="J18" s="1776"/>
      <c r="K18" s="1776"/>
      <c r="L18" s="1776"/>
      <c r="M18" s="1776"/>
      <c r="N18" s="1776"/>
      <c r="O18" s="1776"/>
      <c r="P18" s="1776"/>
      <c r="Q18" s="1776"/>
      <c r="R18" s="1776"/>
      <c r="S18" s="1776"/>
      <c r="T18" s="1776"/>
      <c r="U18" s="1776"/>
      <c r="V18" s="1776"/>
      <c r="W18" s="1776"/>
      <c r="X18" s="1776"/>
      <c r="Y18" s="1776"/>
      <c r="Z18" s="1776"/>
      <c r="AA18" s="1776"/>
      <c r="AB18" s="1776"/>
      <c r="AC18" s="1776"/>
      <c r="AD18" s="1776"/>
      <c r="AE18" s="1776"/>
      <c r="AF18" s="1776"/>
      <c r="AG18" s="1776"/>
      <c r="AH18" s="1776"/>
      <c r="AI18" s="1776"/>
      <c r="AJ18" s="1776"/>
      <c r="AK18" s="1776"/>
      <c r="AL18" s="1776"/>
      <c r="AM18" s="1776"/>
      <c r="AN18" s="1776"/>
      <c r="AO18" s="1776"/>
      <c r="AP18" s="1776"/>
      <c r="AQ18" s="1776"/>
      <c r="AR18" s="1776"/>
      <c r="AS18" s="1776"/>
      <c r="AT18" s="1776"/>
      <c r="AU18" s="1776"/>
      <c r="AV18" s="1776"/>
      <c r="AW18" s="589"/>
    </row>
    <row r="19" spans="1:49" s="1125" customFormat="1" ht="21" customHeight="1">
      <c r="A19" s="1995" t="s">
        <v>1374</v>
      </c>
      <c r="B19" s="1995"/>
      <c r="C19" s="1995"/>
      <c r="D19" s="1995"/>
      <c r="E19" s="1995"/>
      <c r="F19" s="1995"/>
      <c r="G19" s="1995"/>
      <c r="H19" s="1995"/>
      <c r="I19" s="1995"/>
      <c r="J19" s="1995"/>
      <c r="K19" s="1995"/>
      <c r="L19" s="1123"/>
      <c r="M19" s="1996" t="s">
        <v>1452</v>
      </c>
      <c r="N19" s="1996"/>
      <c r="O19" s="1996"/>
      <c r="P19" s="1996"/>
      <c r="Q19" s="1996"/>
      <c r="R19" s="1996"/>
      <c r="S19" s="1996"/>
      <c r="T19" s="1996"/>
      <c r="U19" s="1996"/>
      <c r="V19" s="1996"/>
      <c r="W19" s="1996"/>
      <c r="X19" s="1996"/>
      <c r="Y19" s="1996" t="s">
        <v>1513</v>
      </c>
      <c r="Z19" s="1996"/>
      <c r="AA19" s="1996"/>
      <c r="AB19" s="1996"/>
      <c r="AC19" s="1996"/>
      <c r="AD19" s="1996"/>
      <c r="AE19" s="1996"/>
      <c r="AF19" s="1996"/>
      <c r="AG19" s="1996"/>
      <c r="AH19" s="1996"/>
      <c r="AI19" s="1996"/>
      <c r="AJ19" s="1996"/>
      <c r="AK19" s="1996"/>
      <c r="AL19" s="1996"/>
      <c r="AM19" s="1996"/>
      <c r="AN19" s="1996"/>
      <c r="AO19" s="1996"/>
      <c r="AP19" s="1996"/>
      <c r="AQ19" s="1996"/>
      <c r="AR19" s="1996"/>
      <c r="AS19" s="1996"/>
      <c r="AT19" s="1996"/>
      <c r="AU19" s="1996"/>
      <c r="AV19" s="1996"/>
      <c r="AW19" s="1124"/>
    </row>
    <row r="20" spans="1:49" s="1125" customFormat="1" ht="20.100000000000001" customHeight="1">
      <c r="A20" s="1730" t="s">
        <v>1376</v>
      </c>
      <c r="B20" s="1730"/>
      <c r="C20" s="1730"/>
      <c r="D20" s="1730"/>
      <c r="E20" s="1730"/>
      <c r="F20" s="1730"/>
      <c r="G20" s="1730"/>
      <c r="H20" s="1730"/>
      <c r="I20" s="1730"/>
      <c r="J20" s="1730"/>
      <c r="K20" s="1730"/>
      <c r="L20" s="1126"/>
      <c r="M20" s="1730" t="s">
        <v>1377</v>
      </c>
      <c r="N20" s="1730"/>
      <c r="O20" s="1730"/>
      <c r="P20" s="1730"/>
      <c r="Q20" s="1730"/>
      <c r="R20" s="1730"/>
      <c r="S20" s="1730"/>
      <c r="T20" s="1730"/>
      <c r="U20" s="1730"/>
      <c r="V20" s="1730"/>
      <c r="W20" s="1730"/>
      <c r="X20" s="1730"/>
      <c r="Y20" s="1778" t="s">
        <v>1377</v>
      </c>
      <c r="Z20" s="1778"/>
      <c r="AA20" s="1778"/>
      <c r="AB20" s="1778"/>
      <c r="AC20" s="1778"/>
      <c r="AD20" s="1778"/>
      <c r="AE20" s="1778"/>
      <c r="AF20" s="1778"/>
      <c r="AG20" s="1778"/>
      <c r="AH20" s="1778"/>
      <c r="AI20" s="1778"/>
      <c r="AJ20" s="1778"/>
      <c r="AK20" s="1778"/>
      <c r="AL20" s="1778"/>
      <c r="AM20" s="1778"/>
      <c r="AN20" s="1778"/>
      <c r="AO20" s="1778"/>
      <c r="AP20" s="1778"/>
      <c r="AQ20" s="1778"/>
      <c r="AR20" s="1778"/>
      <c r="AS20" s="1778"/>
      <c r="AT20" s="1778"/>
      <c r="AU20" s="1778"/>
      <c r="AV20" s="1778"/>
      <c r="AW20" s="1124"/>
    </row>
    <row r="21" spans="1:49" ht="20.100000000000001" customHeight="1">
      <c r="A21" s="1127" t="s">
        <v>906</v>
      </c>
      <c r="B21" s="1128"/>
      <c r="C21" s="1128"/>
      <c r="D21" s="1128"/>
      <c r="E21" s="1129"/>
      <c r="F21" s="1776"/>
      <c r="G21" s="1776"/>
      <c r="H21" s="1776"/>
      <c r="I21" s="1776"/>
      <c r="J21" s="1130"/>
      <c r="K21" s="1131" t="s">
        <v>907</v>
      </c>
      <c r="L21" s="1131"/>
      <c r="M21" s="689" t="s">
        <v>906</v>
      </c>
      <c r="N21" s="1132"/>
      <c r="O21" s="1132"/>
      <c r="P21" s="1132"/>
      <c r="Q21" s="1133"/>
      <c r="R21" s="1993"/>
      <c r="S21" s="1993"/>
      <c r="T21" s="1993"/>
      <c r="U21" s="1993"/>
      <c r="V21" s="1134"/>
      <c r="W21" s="1994" t="s">
        <v>907</v>
      </c>
      <c r="X21" s="1994"/>
      <c r="Y21" s="1135" t="s">
        <v>906</v>
      </c>
      <c r="Z21" s="1135"/>
      <c r="AA21" s="1135"/>
      <c r="AB21" s="1239"/>
      <c r="AC21" s="1135"/>
      <c r="AD21" s="1135"/>
      <c r="AE21" s="1135"/>
      <c r="AF21" s="1135"/>
      <c r="AG21" s="1135"/>
      <c r="AH21" s="1135"/>
      <c r="AI21" s="1135"/>
      <c r="AJ21" s="1135"/>
      <c r="AK21" s="1135"/>
      <c r="AL21" s="1135"/>
      <c r="AM21" s="1135"/>
      <c r="AN21" s="1135"/>
      <c r="AO21" s="1135"/>
      <c r="AP21" s="1135"/>
      <c r="AQ21" s="1135"/>
      <c r="AR21" s="1135"/>
      <c r="AS21" s="2040" t="s">
        <v>1378</v>
      </c>
      <c r="AT21" s="2040"/>
      <c r="AU21" s="2040"/>
      <c r="AV21" s="2040"/>
      <c r="AW21" s="589"/>
    </row>
    <row r="22" spans="1:49" ht="24.95" customHeight="1">
      <c r="A22" s="1136" t="s">
        <v>1379</v>
      </c>
      <c r="B22" s="1997" t="s">
        <v>1380</v>
      </c>
      <c r="C22" s="1998"/>
      <c r="D22" s="1998"/>
      <c r="E22" s="1998"/>
      <c r="F22" s="1998"/>
      <c r="G22" s="1998"/>
      <c r="H22" s="1998"/>
      <c r="I22" s="1998"/>
      <c r="J22" s="1998"/>
      <c r="K22" s="1999"/>
      <c r="L22" s="1137"/>
      <c r="M22" s="594" t="s">
        <v>1379</v>
      </c>
      <c r="N22" s="2000" t="s">
        <v>1381</v>
      </c>
      <c r="O22" s="2001"/>
      <c r="P22" s="2001"/>
      <c r="Q22" s="2001"/>
      <c r="R22" s="2001"/>
      <c r="S22" s="2001"/>
      <c r="T22" s="2001"/>
      <c r="U22" s="2001"/>
      <c r="V22" s="2001"/>
      <c r="W22" s="2001"/>
      <c r="X22" s="2002"/>
      <c r="Y22" s="594" t="s">
        <v>1379</v>
      </c>
      <c r="Z22" s="2000" t="s">
        <v>1382</v>
      </c>
      <c r="AA22" s="2001"/>
      <c r="AB22" s="2001"/>
      <c r="AC22" s="2001"/>
      <c r="AD22" s="2001"/>
      <c r="AE22" s="2001"/>
      <c r="AF22" s="2001"/>
      <c r="AG22" s="2001"/>
      <c r="AH22" s="2001"/>
      <c r="AI22" s="2001"/>
      <c r="AJ22" s="2001"/>
      <c r="AK22" s="2001"/>
      <c r="AL22" s="2001"/>
      <c r="AM22" s="2001"/>
      <c r="AN22" s="2001"/>
      <c r="AO22" s="2001"/>
      <c r="AP22" s="2001"/>
      <c r="AQ22" s="2001"/>
      <c r="AR22" s="2001"/>
      <c r="AS22" s="2001"/>
      <c r="AT22" s="2001"/>
      <c r="AU22" s="2001"/>
      <c r="AV22" s="2002"/>
    </row>
    <row r="23" spans="1:49" ht="25.5" customHeight="1">
      <c r="A23" s="1138"/>
      <c r="B23" s="1139" t="s">
        <v>1383</v>
      </c>
      <c r="C23" s="1140" t="s">
        <v>1384</v>
      </c>
      <c r="D23" s="1141" t="s">
        <v>1385</v>
      </c>
      <c r="E23" s="1142" t="s">
        <v>1386</v>
      </c>
      <c r="F23" s="2003" t="s">
        <v>1387</v>
      </c>
      <c r="G23" s="2003" t="s">
        <v>1388</v>
      </c>
      <c r="H23" s="2003" t="s">
        <v>1389</v>
      </c>
      <c r="I23" s="2005" t="s">
        <v>1390</v>
      </c>
      <c r="J23" s="2003" t="s">
        <v>1391</v>
      </c>
      <c r="K23" s="2003" t="s">
        <v>1392</v>
      </c>
      <c r="L23" s="2008" t="s">
        <v>1393</v>
      </c>
      <c r="M23" s="595"/>
      <c r="N23" s="630" t="s">
        <v>1383</v>
      </c>
      <c r="O23" s="630" t="s">
        <v>1384</v>
      </c>
      <c r="P23" s="630" t="s">
        <v>1385</v>
      </c>
      <c r="Q23" s="630" t="s">
        <v>1386</v>
      </c>
      <c r="R23" s="633" t="s">
        <v>1394</v>
      </c>
      <c r="S23" s="633" t="s">
        <v>1395</v>
      </c>
      <c r="T23" s="633" t="s">
        <v>1453</v>
      </c>
      <c r="U23" s="1143" t="s">
        <v>1454</v>
      </c>
      <c r="V23" s="633" t="s">
        <v>1455</v>
      </c>
      <c r="W23" s="633" t="s">
        <v>1456</v>
      </c>
      <c r="X23" s="633" t="s">
        <v>1457</v>
      </c>
      <c r="Y23" s="595"/>
      <c r="Z23" s="630" t="s">
        <v>1383</v>
      </c>
      <c r="AA23" s="630" t="s">
        <v>1384</v>
      </c>
      <c r="AB23" s="630" t="s">
        <v>1385</v>
      </c>
      <c r="AC23" s="1787" t="s">
        <v>1401</v>
      </c>
      <c r="AD23" s="1801"/>
      <c r="AE23" s="1801"/>
      <c r="AF23" s="1788"/>
      <c r="AG23" s="1787" t="s">
        <v>1402</v>
      </c>
      <c r="AH23" s="1801"/>
      <c r="AI23" s="1801"/>
      <c r="AJ23" s="1788"/>
      <c r="AK23" s="1787" t="s">
        <v>1403</v>
      </c>
      <c r="AL23" s="1801"/>
      <c r="AM23" s="1801"/>
      <c r="AN23" s="1788"/>
      <c r="AO23" s="1787" t="s">
        <v>1404</v>
      </c>
      <c r="AP23" s="1801"/>
      <c r="AQ23" s="1801"/>
      <c r="AR23" s="1788"/>
      <c r="AS23" s="1787" t="s">
        <v>1458</v>
      </c>
      <c r="AT23" s="1801"/>
      <c r="AU23" s="1801"/>
      <c r="AV23" s="1788"/>
    </row>
    <row r="24" spans="1:49" ht="25.5" customHeight="1">
      <c r="A24" s="1146" t="s">
        <v>677</v>
      </c>
      <c r="B24" s="1147" t="s">
        <v>912</v>
      </c>
      <c r="C24" s="1147" t="s">
        <v>1407</v>
      </c>
      <c r="D24" s="1148" t="s">
        <v>1408</v>
      </c>
      <c r="E24" s="1149" t="s">
        <v>1409</v>
      </c>
      <c r="F24" s="2004"/>
      <c r="G24" s="2004"/>
      <c r="H24" s="2004"/>
      <c r="I24" s="2006"/>
      <c r="J24" s="2007"/>
      <c r="K24" s="2004"/>
      <c r="L24" s="2009"/>
      <c r="M24" s="636" t="s">
        <v>677</v>
      </c>
      <c r="N24" s="1150" t="s">
        <v>912</v>
      </c>
      <c r="O24" s="1150" t="s">
        <v>1407</v>
      </c>
      <c r="P24" s="1150" t="s">
        <v>1408</v>
      </c>
      <c r="Q24" s="639" t="s">
        <v>1409</v>
      </c>
      <c r="R24" s="1151" t="s">
        <v>1410</v>
      </c>
      <c r="S24" s="1151" t="s">
        <v>1411</v>
      </c>
      <c r="T24" s="1151" t="s">
        <v>1414</v>
      </c>
      <c r="U24" s="1152" t="s">
        <v>1459</v>
      </c>
      <c r="V24" s="1183" t="s">
        <v>1460</v>
      </c>
      <c r="W24" s="1183" t="s">
        <v>1461</v>
      </c>
      <c r="X24" s="1183" t="s">
        <v>1462</v>
      </c>
      <c r="Y24" s="636" t="s">
        <v>677</v>
      </c>
      <c r="Z24" s="1150" t="s">
        <v>912</v>
      </c>
      <c r="AA24" s="1150" t="s">
        <v>1407</v>
      </c>
      <c r="AB24" s="1150" t="s">
        <v>1408</v>
      </c>
      <c r="AC24" s="2012" t="s">
        <v>1417</v>
      </c>
      <c r="AD24" s="2013"/>
      <c r="AE24" s="2013"/>
      <c r="AF24" s="2014"/>
      <c r="AG24" s="2012"/>
      <c r="AH24" s="2013"/>
      <c r="AI24" s="2013"/>
      <c r="AJ24" s="2014"/>
      <c r="AK24" s="2012"/>
      <c r="AL24" s="2013"/>
      <c r="AM24" s="2013"/>
      <c r="AN24" s="2014"/>
      <c r="AO24" s="2012"/>
      <c r="AP24" s="2013"/>
      <c r="AQ24" s="2013"/>
      <c r="AR24" s="2014"/>
      <c r="AS24" s="2015" t="s">
        <v>1418</v>
      </c>
      <c r="AT24" s="2013"/>
      <c r="AU24" s="2013"/>
      <c r="AV24" s="2014"/>
    </row>
    <row r="25" spans="1:49" s="1161" customFormat="1" ht="20.100000000000001" customHeight="1">
      <c r="A25" s="1156">
        <v>2013</v>
      </c>
      <c r="B25" s="1157">
        <v>205764</v>
      </c>
      <c r="C25" s="1157">
        <v>134077</v>
      </c>
      <c r="D25" s="1157">
        <v>71687</v>
      </c>
      <c r="E25" s="1157">
        <v>210</v>
      </c>
      <c r="F25" s="1157">
        <v>126499</v>
      </c>
      <c r="G25" s="1157">
        <v>6319</v>
      </c>
      <c r="H25" s="1157">
        <v>13120</v>
      </c>
      <c r="I25" s="1157" t="s">
        <v>51</v>
      </c>
      <c r="J25" s="1157">
        <v>41323</v>
      </c>
      <c r="K25" s="1157">
        <v>17740</v>
      </c>
      <c r="L25" s="1157">
        <v>553</v>
      </c>
      <c r="M25" s="1184">
        <v>2014</v>
      </c>
      <c r="N25" s="1185">
        <v>217795</v>
      </c>
      <c r="O25" s="1185">
        <v>139455</v>
      </c>
      <c r="P25" s="1185">
        <v>78340</v>
      </c>
      <c r="Q25" s="1185">
        <v>139</v>
      </c>
      <c r="R25" s="1185">
        <v>150014</v>
      </c>
      <c r="S25" s="1185">
        <v>87</v>
      </c>
      <c r="T25" s="1185">
        <v>12803</v>
      </c>
      <c r="U25" s="1185" t="s">
        <v>51</v>
      </c>
      <c r="V25" s="1185">
        <v>39446</v>
      </c>
      <c r="W25" s="1185">
        <v>13715</v>
      </c>
      <c r="X25" s="1186">
        <v>1591</v>
      </c>
      <c r="Y25" s="1184">
        <v>2014</v>
      </c>
      <c r="Z25" s="1185">
        <v>217795</v>
      </c>
      <c r="AA25" s="1185">
        <v>139455</v>
      </c>
      <c r="AB25" s="1185">
        <v>78340</v>
      </c>
      <c r="AC25" s="2041">
        <v>91131</v>
      </c>
      <c r="AD25" s="2041"/>
      <c r="AE25" s="2041"/>
      <c r="AF25" s="2041"/>
      <c r="AG25" s="2041">
        <v>85502</v>
      </c>
      <c r="AH25" s="2041"/>
      <c r="AI25" s="2041"/>
      <c r="AJ25" s="2041"/>
      <c r="AK25" s="2041">
        <v>23175</v>
      </c>
      <c r="AL25" s="2041"/>
      <c r="AM25" s="2041"/>
      <c r="AN25" s="2041"/>
      <c r="AO25" s="2041">
        <v>13084</v>
      </c>
      <c r="AP25" s="2041"/>
      <c r="AQ25" s="2041"/>
      <c r="AR25" s="2041"/>
      <c r="AS25" s="2041">
        <v>4903</v>
      </c>
      <c r="AT25" s="2041"/>
      <c r="AU25" s="2041"/>
      <c r="AV25" s="2042"/>
    </row>
    <row r="26" spans="1:49" s="1161" customFormat="1" ht="20.100000000000001" customHeight="1">
      <c r="A26" s="1156">
        <v>2014</v>
      </c>
      <c r="B26" s="1157">
        <v>217795</v>
      </c>
      <c r="C26" s="1157">
        <v>139445</v>
      </c>
      <c r="D26" s="1157">
        <v>78340</v>
      </c>
      <c r="E26" s="1157">
        <v>139</v>
      </c>
      <c r="F26" s="1157">
        <v>150014</v>
      </c>
      <c r="G26" s="1157">
        <v>87</v>
      </c>
      <c r="H26" s="1157">
        <v>12803</v>
      </c>
      <c r="I26" s="1157" t="s">
        <v>1463</v>
      </c>
      <c r="J26" s="1157">
        <v>39446</v>
      </c>
      <c r="K26" s="1157">
        <v>13715</v>
      </c>
      <c r="L26" s="1157">
        <v>1591</v>
      </c>
      <c r="M26" s="1184">
        <v>2015</v>
      </c>
      <c r="N26" s="1185">
        <v>221529</v>
      </c>
      <c r="O26" s="1185">
        <v>141809</v>
      </c>
      <c r="P26" s="1185">
        <v>79720</v>
      </c>
      <c r="Q26" s="1185">
        <v>150</v>
      </c>
      <c r="R26" s="1185">
        <v>161867</v>
      </c>
      <c r="S26" s="1185">
        <v>193</v>
      </c>
      <c r="T26" s="1185">
        <v>12139</v>
      </c>
      <c r="U26" s="1185" t="s">
        <v>51</v>
      </c>
      <c r="V26" s="1185">
        <v>34055</v>
      </c>
      <c r="W26" s="1185">
        <v>12145</v>
      </c>
      <c r="X26" s="1186">
        <v>980</v>
      </c>
      <c r="Y26" s="1184">
        <v>2015</v>
      </c>
      <c r="Z26" s="1185">
        <v>221529</v>
      </c>
      <c r="AA26" s="1185">
        <v>141809</v>
      </c>
      <c r="AB26" s="1185">
        <v>79720</v>
      </c>
      <c r="AC26" s="2041">
        <v>92190</v>
      </c>
      <c r="AD26" s="2041"/>
      <c r="AE26" s="2041"/>
      <c r="AF26" s="2041"/>
      <c r="AG26" s="2041">
        <v>87569</v>
      </c>
      <c r="AH26" s="2041"/>
      <c r="AI26" s="2041"/>
      <c r="AJ26" s="2041"/>
      <c r="AK26" s="2041">
        <v>21414</v>
      </c>
      <c r="AL26" s="2041"/>
      <c r="AM26" s="2041"/>
      <c r="AN26" s="2041"/>
      <c r="AO26" s="2041">
        <v>14354</v>
      </c>
      <c r="AP26" s="2041"/>
      <c r="AQ26" s="2041"/>
      <c r="AR26" s="2041"/>
      <c r="AS26" s="2041">
        <v>6002</v>
      </c>
      <c r="AT26" s="2041"/>
      <c r="AU26" s="2041"/>
      <c r="AV26" s="2042"/>
    </row>
    <row r="27" spans="1:49" s="1192" customFormat="1" ht="20.100000000000001" customHeight="1">
      <c r="A27" s="1156">
        <v>2015</v>
      </c>
      <c r="B27" s="1187">
        <v>221529</v>
      </c>
      <c r="C27" s="1187">
        <v>141809</v>
      </c>
      <c r="D27" s="1187">
        <v>79720</v>
      </c>
      <c r="E27" s="1187">
        <v>150</v>
      </c>
      <c r="F27" s="1187">
        <v>161867</v>
      </c>
      <c r="G27" s="1187">
        <v>193</v>
      </c>
      <c r="H27" s="1187">
        <v>12139</v>
      </c>
      <c r="I27" s="1157" t="s">
        <v>1463</v>
      </c>
      <c r="J27" s="1187">
        <v>34055</v>
      </c>
      <c r="K27" s="1187">
        <v>12145</v>
      </c>
      <c r="L27" s="1187">
        <v>980</v>
      </c>
      <c r="M27" s="1184">
        <v>2016</v>
      </c>
      <c r="N27" s="1188">
        <v>202083</v>
      </c>
      <c r="O27" s="1188">
        <v>133199</v>
      </c>
      <c r="P27" s="1188">
        <v>68884</v>
      </c>
      <c r="Q27" s="1188">
        <v>186</v>
      </c>
      <c r="R27" s="1188">
        <v>138658</v>
      </c>
      <c r="S27" s="1188">
        <v>8</v>
      </c>
      <c r="T27" s="1188">
        <v>9968</v>
      </c>
      <c r="U27" s="1189" t="s">
        <v>51</v>
      </c>
      <c r="V27" s="1188">
        <v>39795</v>
      </c>
      <c r="W27" s="1188">
        <v>12377</v>
      </c>
      <c r="X27" s="1190">
        <v>1091</v>
      </c>
      <c r="Y27" s="1184">
        <v>2016</v>
      </c>
      <c r="Z27" s="1191">
        <v>202083</v>
      </c>
      <c r="AA27" s="1191">
        <v>133199</v>
      </c>
      <c r="AB27" s="1191">
        <v>68884</v>
      </c>
      <c r="AC27" s="2041">
        <v>83149</v>
      </c>
      <c r="AD27" s="2041"/>
      <c r="AE27" s="2041"/>
      <c r="AF27" s="2041"/>
      <c r="AG27" s="2041">
        <v>72901</v>
      </c>
      <c r="AH27" s="2041"/>
      <c r="AI27" s="2041"/>
      <c r="AJ27" s="2041"/>
      <c r="AK27" s="2041">
        <v>22872</v>
      </c>
      <c r="AL27" s="2041"/>
      <c r="AM27" s="2041"/>
      <c r="AN27" s="2041"/>
      <c r="AO27" s="2041">
        <v>15822</v>
      </c>
      <c r="AP27" s="2041"/>
      <c r="AQ27" s="2041"/>
      <c r="AR27" s="2041"/>
      <c r="AS27" s="2041">
        <v>7339</v>
      </c>
      <c r="AT27" s="2041"/>
      <c r="AU27" s="2041"/>
      <c r="AV27" s="2042"/>
    </row>
    <row r="28" spans="1:49" s="1192" customFormat="1" ht="20.100000000000001" customHeight="1">
      <c r="A28" s="1156"/>
      <c r="B28" s="1187"/>
      <c r="C28" s="1187"/>
      <c r="D28" s="1187"/>
      <c r="E28" s="1187"/>
      <c r="F28" s="1187"/>
      <c r="G28" s="1187"/>
      <c r="H28" s="1187"/>
      <c r="I28" s="1157"/>
      <c r="J28" s="1187"/>
      <c r="K28" s="1187"/>
      <c r="L28" s="1187"/>
      <c r="M28" s="1193">
        <v>2017</v>
      </c>
      <c r="N28" s="1194">
        <v>220266</v>
      </c>
      <c r="O28" s="1194">
        <v>147667</v>
      </c>
      <c r="P28" s="1194">
        <v>72599</v>
      </c>
      <c r="Q28" s="1194">
        <v>160</v>
      </c>
      <c r="R28" s="1194">
        <v>151180</v>
      </c>
      <c r="S28" s="1194">
        <v>2</v>
      </c>
      <c r="T28" s="1194">
        <v>10663</v>
      </c>
      <c r="U28" s="1195" t="s">
        <v>51</v>
      </c>
      <c r="V28" s="1194">
        <v>43172</v>
      </c>
      <c r="W28" s="1194">
        <v>14164</v>
      </c>
      <c r="X28" s="1196">
        <v>925</v>
      </c>
      <c r="Y28" s="1193">
        <v>2017</v>
      </c>
      <c r="Z28" s="1197">
        <v>220266</v>
      </c>
      <c r="AA28" s="1197">
        <v>147667</v>
      </c>
      <c r="AB28" s="1197">
        <v>72599</v>
      </c>
      <c r="AC28" s="2043">
        <v>87641</v>
      </c>
      <c r="AD28" s="2043"/>
      <c r="AE28" s="2043"/>
      <c r="AF28" s="2043"/>
      <c r="AG28" s="2043">
        <v>76575</v>
      </c>
      <c r="AH28" s="2043"/>
      <c r="AI28" s="2043"/>
      <c r="AJ28" s="2043"/>
      <c r="AK28" s="2043">
        <v>29314</v>
      </c>
      <c r="AL28" s="2043"/>
      <c r="AM28" s="2043"/>
      <c r="AN28" s="2043"/>
      <c r="AO28" s="2043">
        <v>18162</v>
      </c>
      <c r="AP28" s="2043"/>
      <c r="AQ28" s="2043"/>
      <c r="AR28" s="2043"/>
      <c r="AS28" s="2043">
        <v>8574</v>
      </c>
      <c r="AT28" s="2043"/>
      <c r="AU28" s="2043"/>
      <c r="AV28" s="2044"/>
    </row>
    <row r="29" spans="1:49" s="1163" customFormat="1" ht="24.95" customHeight="1">
      <c r="A29" s="1162" t="s">
        <v>81</v>
      </c>
      <c r="B29" s="2016" t="s">
        <v>1419</v>
      </c>
      <c r="C29" s="2017"/>
      <c r="D29" s="2017"/>
      <c r="E29" s="2017"/>
      <c r="F29" s="2017"/>
      <c r="G29" s="2017"/>
      <c r="H29" s="2017"/>
      <c r="I29" s="2017"/>
      <c r="J29" s="2018" t="s">
        <v>1420</v>
      </c>
      <c r="K29" s="2019"/>
      <c r="L29" s="2019"/>
      <c r="M29" s="610" t="s">
        <v>1421</v>
      </c>
      <c r="N29" s="2045" t="s">
        <v>1422</v>
      </c>
      <c r="O29" s="2046"/>
      <c r="P29" s="2046"/>
      <c r="Q29" s="2046"/>
      <c r="R29" s="2046"/>
      <c r="S29" s="2046"/>
      <c r="T29" s="2046"/>
      <c r="U29" s="2046"/>
      <c r="V29" s="2046"/>
      <c r="W29" s="2046"/>
      <c r="X29" s="2047"/>
      <c r="Y29" s="610" t="s">
        <v>1421</v>
      </c>
      <c r="Z29" s="2045" t="s">
        <v>1423</v>
      </c>
      <c r="AA29" s="2046"/>
      <c r="AB29" s="2046"/>
      <c r="AC29" s="2046"/>
      <c r="AD29" s="2046"/>
      <c r="AE29" s="2046"/>
      <c r="AF29" s="2046"/>
      <c r="AG29" s="2046"/>
      <c r="AH29" s="2046"/>
      <c r="AI29" s="2046"/>
      <c r="AJ29" s="2046"/>
      <c r="AK29" s="2046"/>
      <c r="AL29" s="2046"/>
      <c r="AM29" s="2046"/>
      <c r="AN29" s="2046"/>
      <c r="AO29" s="2046"/>
      <c r="AP29" s="2046"/>
      <c r="AQ29" s="2046"/>
      <c r="AR29" s="2046"/>
      <c r="AS29" s="2046"/>
      <c r="AT29" s="2046"/>
      <c r="AU29" s="2046"/>
      <c r="AV29" s="2047"/>
    </row>
    <row r="30" spans="1:49" s="1163" customFormat="1" ht="19.5" customHeight="1">
      <c r="A30" s="1138"/>
      <c r="B30" s="1140" t="s">
        <v>1383</v>
      </c>
      <c r="C30" s="1140" t="s">
        <v>1384</v>
      </c>
      <c r="D30" s="1140" t="s">
        <v>1385</v>
      </c>
      <c r="E30" s="2018" t="s">
        <v>1424</v>
      </c>
      <c r="F30" s="2026"/>
      <c r="G30" s="2003" t="s">
        <v>1425</v>
      </c>
      <c r="H30" s="2003" t="s">
        <v>1426</v>
      </c>
      <c r="I30" s="2003" t="s">
        <v>1427</v>
      </c>
      <c r="J30" s="2008"/>
      <c r="K30" s="2020"/>
      <c r="L30" s="2020"/>
      <c r="M30" s="595"/>
      <c r="N30" s="630" t="s">
        <v>1383</v>
      </c>
      <c r="O30" s="630" t="s">
        <v>1384</v>
      </c>
      <c r="P30" s="630" t="s">
        <v>1385</v>
      </c>
      <c r="Q30" s="1780" t="s">
        <v>1428</v>
      </c>
      <c r="R30" s="1782"/>
      <c r="S30" s="633" t="s">
        <v>1429</v>
      </c>
      <c r="T30" s="633" t="s">
        <v>1430</v>
      </c>
      <c r="U30" s="633" t="s">
        <v>1431</v>
      </c>
      <c r="V30" s="1780" t="s">
        <v>1464</v>
      </c>
      <c r="W30" s="1781"/>
      <c r="X30" s="1782"/>
      <c r="Y30" s="595"/>
      <c r="Z30" s="630" t="s">
        <v>1383</v>
      </c>
      <c r="AA30" s="630" t="s">
        <v>1384</v>
      </c>
      <c r="AB30" s="630" t="s">
        <v>1385</v>
      </c>
      <c r="AC30" s="1787" t="s">
        <v>1436</v>
      </c>
      <c r="AD30" s="1801"/>
      <c r="AE30" s="1801"/>
      <c r="AF30" s="1801"/>
      <c r="AG30" s="1788"/>
      <c r="AH30" s="1787" t="s">
        <v>1437</v>
      </c>
      <c r="AI30" s="1801"/>
      <c r="AJ30" s="1801"/>
      <c r="AK30" s="1801"/>
      <c r="AL30" s="1788"/>
      <c r="AM30" s="1787" t="s">
        <v>1438</v>
      </c>
      <c r="AN30" s="1801"/>
      <c r="AO30" s="1801"/>
      <c r="AP30" s="1801"/>
      <c r="AQ30" s="1788"/>
      <c r="AR30" s="1787" t="s">
        <v>1439</v>
      </c>
      <c r="AS30" s="1801"/>
      <c r="AT30" s="1801"/>
      <c r="AU30" s="1801"/>
      <c r="AV30" s="1788"/>
    </row>
    <row r="31" spans="1:49" s="1163" customFormat="1" ht="23.25" customHeight="1">
      <c r="A31" s="1146" t="s">
        <v>677</v>
      </c>
      <c r="B31" s="1147" t="s">
        <v>912</v>
      </c>
      <c r="C31" s="1147" t="s">
        <v>1407</v>
      </c>
      <c r="D31" s="1147" t="s">
        <v>1408</v>
      </c>
      <c r="E31" s="2021"/>
      <c r="F31" s="2027"/>
      <c r="G31" s="2004"/>
      <c r="H31" s="2028"/>
      <c r="I31" s="2028"/>
      <c r="J31" s="2021"/>
      <c r="K31" s="2022"/>
      <c r="L31" s="2022"/>
      <c r="M31" s="1167" t="s">
        <v>677</v>
      </c>
      <c r="N31" s="1150" t="s">
        <v>912</v>
      </c>
      <c r="O31" s="1150" t="s">
        <v>1407</v>
      </c>
      <c r="P31" s="1150" t="s">
        <v>1408</v>
      </c>
      <c r="Q31" s="2048" t="s">
        <v>1440</v>
      </c>
      <c r="R31" s="2049"/>
      <c r="S31" s="1169" t="s">
        <v>1441</v>
      </c>
      <c r="T31" s="1170" t="s">
        <v>1442</v>
      </c>
      <c r="U31" s="1170" t="s">
        <v>1443</v>
      </c>
      <c r="V31" s="2048" t="s">
        <v>1465</v>
      </c>
      <c r="W31" s="2050"/>
      <c r="X31" s="2049"/>
      <c r="Y31" s="1167" t="s">
        <v>677</v>
      </c>
      <c r="Z31" s="1150" t="s">
        <v>912</v>
      </c>
      <c r="AA31" s="1150" t="s">
        <v>1407</v>
      </c>
      <c r="AB31" s="1150" t="s">
        <v>1408</v>
      </c>
      <c r="AC31" s="1812"/>
      <c r="AD31" s="1813"/>
      <c r="AE31" s="1813"/>
      <c r="AF31" s="1813"/>
      <c r="AG31" s="1814"/>
      <c r="AH31" s="1812"/>
      <c r="AI31" s="1813"/>
      <c r="AJ31" s="1813"/>
      <c r="AK31" s="1813"/>
      <c r="AL31" s="1814"/>
      <c r="AM31" s="1812"/>
      <c r="AN31" s="1813"/>
      <c r="AO31" s="1813"/>
      <c r="AP31" s="1813"/>
      <c r="AQ31" s="1814"/>
      <c r="AR31" s="1812"/>
      <c r="AS31" s="1813"/>
      <c r="AT31" s="1813"/>
      <c r="AU31" s="1813"/>
      <c r="AV31" s="1814"/>
    </row>
    <row r="32" spans="1:49" s="1200" customFormat="1" ht="20.100000000000001" customHeight="1">
      <c r="A32" s="1156">
        <v>2013</v>
      </c>
      <c r="B32" s="1157">
        <v>205764</v>
      </c>
      <c r="C32" s="1157">
        <v>134077</v>
      </c>
      <c r="D32" s="1157">
        <v>71687</v>
      </c>
      <c r="E32" s="2051">
        <v>131157</v>
      </c>
      <c r="F32" s="2051"/>
      <c r="G32" s="1157">
        <v>6230</v>
      </c>
      <c r="H32" s="1157">
        <v>31822</v>
      </c>
      <c r="I32" s="1157">
        <v>15967</v>
      </c>
      <c r="J32" s="2051">
        <v>20588</v>
      </c>
      <c r="K32" s="2051"/>
      <c r="L32" s="2051"/>
      <c r="M32" s="1184">
        <v>2014</v>
      </c>
      <c r="N32" s="732">
        <v>217795</v>
      </c>
      <c r="O32" s="732">
        <v>139455</v>
      </c>
      <c r="P32" s="732">
        <v>78340</v>
      </c>
      <c r="Q32" s="1823">
        <v>143852</v>
      </c>
      <c r="R32" s="1823"/>
      <c r="S32" s="732">
        <v>6624</v>
      </c>
      <c r="T32" s="732">
        <v>30476</v>
      </c>
      <c r="U32" s="732">
        <v>16564</v>
      </c>
      <c r="V32" s="1823">
        <v>20279</v>
      </c>
      <c r="W32" s="1823"/>
      <c r="X32" s="2052"/>
      <c r="Y32" s="1184">
        <v>2014</v>
      </c>
      <c r="Z32" s="1198">
        <v>217795</v>
      </c>
      <c r="AA32" s="1199">
        <v>139455</v>
      </c>
      <c r="AB32" s="1198">
        <v>78340</v>
      </c>
      <c r="AC32" s="2053">
        <v>79560</v>
      </c>
      <c r="AD32" s="2053"/>
      <c r="AE32" s="2053"/>
      <c r="AF32" s="2053"/>
      <c r="AG32" s="2053"/>
      <c r="AH32" s="2053">
        <v>55568</v>
      </c>
      <c r="AI32" s="2053"/>
      <c r="AJ32" s="2053"/>
      <c r="AK32" s="2053"/>
      <c r="AL32" s="2053"/>
      <c r="AM32" s="2053">
        <v>56608</v>
      </c>
      <c r="AN32" s="2053"/>
      <c r="AO32" s="2053"/>
      <c r="AP32" s="2053"/>
      <c r="AQ32" s="2053"/>
      <c r="AR32" s="2053">
        <v>26059</v>
      </c>
      <c r="AS32" s="2053"/>
      <c r="AT32" s="2053"/>
      <c r="AU32" s="2053"/>
      <c r="AV32" s="2054"/>
    </row>
    <row r="33" spans="1:48" s="1200" customFormat="1" ht="20.100000000000001" customHeight="1">
      <c r="A33" s="1156">
        <v>2014</v>
      </c>
      <c r="B33" s="1157">
        <v>217795</v>
      </c>
      <c r="C33" s="1157">
        <v>139455</v>
      </c>
      <c r="D33" s="1157">
        <v>78340</v>
      </c>
      <c r="E33" s="2051">
        <v>143852</v>
      </c>
      <c r="F33" s="2051"/>
      <c r="G33" s="1157">
        <v>6624</v>
      </c>
      <c r="H33" s="1157">
        <v>30476</v>
      </c>
      <c r="I33" s="1157">
        <v>16564</v>
      </c>
      <c r="J33" s="2051">
        <v>20279</v>
      </c>
      <c r="K33" s="2051"/>
      <c r="L33" s="2051"/>
      <c r="M33" s="1184">
        <v>2015</v>
      </c>
      <c r="N33" s="732">
        <v>221529</v>
      </c>
      <c r="O33" s="732">
        <v>141809</v>
      </c>
      <c r="P33" s="732">
        <v>79720</v>
      </c>
      <c r="Q33" s="1823">
        <v>146824</v>
      </c>
      <c r="R33" s="1823"/>
      <c r="S33" s="732">
        <v>7141</v>
      </c>
      <c r="T33" s="732">
        <v>29902</v>
      </c>
      <c r="U33" s="732">
        <v>17177</v>
      </c>
      <c r="V33" s="1823">
        <v>20485</v>
      </c>
      <c r="W33" s="1823"/>
      <c r="X33" s="2052"/>
      <c r="Y33" s="1184">
        <v>2015</v>
      </c>
      <c r="Z33" s="1198">
        <v>221529</v>
      </c>
      <c r="AA33" s="1199">
        <v>141809</v>
      </c>
      <c r="AB33" s="1198">
        <v>79720</v>
      </c>
      <c r="AC33" s="2053">
        <v>80979</v>
      </c>
      <c r="AD33" s="2053"/>
      <c r="AE33" s="2053"/>
      <c r="AF33" s="2053"/>
      <c r="AG33" s="2053"/>
      <c r="AH33" s="2053">
        <v>56517</v>
      </c>
      <c r="AI33" s="2053"/>
      <c r="AJ33" s="2053"/>
      <c r="AK33" s="2053"/>
      <c r="AL33" s="2053"/>
      <c r="AM33" s="2053">
        <v>57865</v>
      </c>
      <c r="AN33" s="2053"/>
      <c r="AO33" s="2053"/>
      <c r="AP33" s="2053"/>
      <c r="AQ33" s="2053"/>
      <c r="AR33" s="2053">
        <v>26168</v>
      </c>
      <c r="AS33" s="2053"/>
      <c r="AT33" s="2053"/>
      <c r="AU33" s="2053"/>
      <c r="AV33" s="2054"/>
    </row>
    <row r="34" spans="1:48" s="1206" customFormat="1" ht="20.100000000000001" customHeight="1">
      <c r="A34" s="1201">
        <v>2015</v>
      </c>
      <c r="B34" s="1202">
        <v>221529</v>
      </c>
      <c r="C34" s="1203">
        <v>141809</v>
      </c>
      <c r="D34" s="1203">
        <v>79720</v>
      </c>
      <c r="E34" s="2062">
        <v>146824</v>
      </c>
      <c r="F34" s="2062"/>
      <c r="G34" s="1204">
        <v>7141</v>
      </c>
      <c r="H34" s="1204">
        <v>29902</v>
      </c>
      <c r="I34" s="1204">
        <v>17177</v>
      </c>
      <c r="J34" s="2051">
        <v>20485</v>
      </c>
      <c r="K34" s="2051"/>
      <c r="L34" s="2051"/>
      <c r="M34" s="1184">
        <v>2016</v>
      </c>
      <c r="N34" s="1198">
        <v>202083</v>
      </c>
      <c r="O34" s="1198">
        <v>133199</v>
      </c>
      <c r="P34" s="1198">
        <v>68884</v>
      </c>
      <c r="Q34" s="2063">
        <v>126666</v>
      </c>
      <c r="R34" s="2063"/>
      <c r="S34" s="1205">
        <v>7898</v>
      </c>
      <c r="T34" s="1205">
        <v>31504</v>
      </c>
      <c r="U34" s="1205">
        <v>15327</v>
      </c>
      <c r="V34" s="1823">
        <v>20688</v>
      </c>
      <c r="W34" s="1823"/>
      <c r="X34" s="2052"/>
      <c r="Y34" s="1184">
        <v>2016</v>
      </c>
      <c r="Z34" s="1198">
        <v>202083</v>
      </c>
      <c r="AA34" s="1199">
        <v>133199</v>
      </c>
      <c r="AB34" s="1198">
        <v>68884</v>
      </c>
      <c r="AC34" s="2053">
        <v>73708</v>
      </c>
      <c r="AD34" s="2053"/>
      <c r="AE34" s="2053"/>
      <c r="AF34" s="2053"/>
      <c r="AG34" s="2053"/>
      <c r="AH34" s="2053">
        <v>51542</v>
      </c>
      <c r="AI34" s="2053"/>
      <c r="AJ34" s="2053"/>
      <c r="AK34" s="2053"/>
      <c r="AL34" s="2053"/>
      <c r="AM34" s="2053">
        <v>52954</v>
      </c>
      <c r="AN34" s="2053"/>
      <c r="AO34" s="2053"/>
      <c r="AP34" s="2053"/>
      <c r="AQ34" s="2053"/>
      <c r="AR34" s="2053">
        <v>23879</v>
      </c>
      <c r="AS34" s="2053"/>
      <c r="AT34" s="2053"/>
      <c r="AU34" s="2053"/>
      <c r="AV34" s="2054"/>
    </row>
    <row r="35" spans="1:48" s="1206" customFormat="1" ht="20.100000000000001" customHeight="1">
      <c r="A35" s="1201"/>
      <c r="B35" s="1202"/>
      <c r="C35" s="1203"/>
      <c r="D35" s="1203"/>
      <c r="E35" s="1207"/>
      <c r="F35" s="1207"/>
      <c r="G35" s="1204"/>
      <c r="H35" s="1204"/>
      <c r="I35" s="1204"/>
      <c r="J35" s="1208"/>
      <c r="K35" s="1208"/>
      <c r="L35" s="1208"/>
      <c r="M35" s="1193">
        <v>2017</v>
      </c>
      <c r="N35" s="1209">
        <v>220266</v>
      </c>
      <c r="O35" s="1209">
        <v>147667</v>
      </c>
      <c r="P35" s="1209">
        <v>72599</v>
      </c>
      <c r="Q35" s="2058">
        <v>131906</v>
      </c>
      <c r="R35" s="2058"/>
      <c r="S35" s="1209">
        <v>8327</v>
      </c>
      <c r="T35" s="1209">
        <v>39097</v>
      </c>
      <c r="U35" s="1209">
        <v>16717</v>
      </c>
      <c r="V35" s="2058">
        <v>24219</v>
      </c>
      <c r="W35" s="2058"/>
      <c r="X35" s="2059"/>
      <c r="Y35" s="1193">
        <v>2017</v>
      </c>
      <c r="Z35" s="1210">
        <v>220266</v>
      </c>
      <c r="AA35" s="1211">
        <v>147667</v>
      </c>
      <c r="AB35" s="1210">
        <v>72599</v>
      </c>
      <c r="AC35" s="2060">
        <v>80636</v>
      </c>
      <c r="AD35" s="2060"/>
      <c r="AE35" s="2060"/>
      <c r="AF35" s="2060"/>
      <c r="AG35" s="2060"/>
      <c r="AH35" s="2060">
        <v>55361</v>
      </c>
      <c r="AI35" s="2060"/>
      <c r="AJ35" s="2060"/>
      <c r="AK35" s="2060"/>
      <c r="AL35" s="2060"/>
      <c r="AM35" s="2060">
        <v>58194</v>
      </c>
      <c r="AN35" s="2060"/>
      <c r="AO35" s="2060"/>
      <c r="AP35" s="2060"/>
      <c r="AQ35" s="2060"/>
      <c r="AR35" s="2060">
        <v>26075</v>
      </c>
      <c r="AS35" s="2060"/>
      <c r="AT35" s="2060"/>
      <c r="AU35" s="2060"/>
      <c r="AV35" s="2061"/>
    </row>
    <row r="36" spans="1:48" s="1182" customFormat="1" ht="15" customHeight="1">
      <c r="A36" s="2029" t="s">
        <v>1447</v>
      </c>
      <c r="B36" s="2029"/>
      <c r="C36" s="2029"/>
      <c r="D36" s="2029"/>
      <c r="E36" s="2030"/>
      <c r="F36" s="2030"/>
      <c r="G36" s="1178"/>
      <c r="H36" s="1179"/>
      <c r="I36" s="1179"/>
      <c r="J36" s="1179"/>
      <c r="K36" s="1179"/>
      <c r="L36" s="1179"/>
      <c r="M36" s="2031" t="s">
        <v>1466</v>
      </c>
      <c r="N36" s="2031"/>
      <c r="O36" s="2031"/>
      <c r="P36" s="2031"/>
      <c r="Q36" s="2032"/>
      <c r="R36" s="2032"/>
      <c r="S36" s="1180"/>
      <c r="T36" s="1181"/>
      <c r="U36" s="1181"/>
      <c r="V36" s="1181"/>
      <c r="W36" s="1181"/>
      <c r="X36" s="1181"/>
      <c r="Y36" s="2055" t="s">
        <v>1467</v>
      </c>
      <c r="Z36" s="2055"/>
      <c r="AA36" s="2055"/>
      <c r="AB36" s="2055"/>
      <c r="AC36" s="2055"/>
      <c r="AD36" s="2055"/>
      <c r="AE36" s="2055"/>
      <c r="AF36" s="2055"/>
      <c r="AG36" s="2055"/>
      <c r="AH36" s="2055"/>
      <c r="AI36" s="2055"/>
      <c r="AJ36" s="2055"/>
      <c r="AK36" s="2055"/>
      <c r="AL36" s="2055"/>
      <c r="AM36" s="2055"/>
      <c r="AN36" s="2055"/>
      <c r="AO36" s="2055"/>
      <c r="AP36" s="2055"/>
      <c r="AQ36" s="2055"/>
      <c r="AR36" s="2055"/>
      <c r="AS36" s="2055"/>
      <c r="AT36" s="2055"/>
      <c r="AU36" s="2055"/>
      <c r="AV36" s="2055"/>
    </row>
    <row r="37" spans="1:48" ht="14.25" customHeight="1">
      <c r="A37" s="2031"/>
      <c r="B37" s="2031"/>
      <c r="C37" s="2031"/>
      <c r="D37" s="2031"/>
      <c r="E37" s="2031"/>
      <c r="F37" s="2031"/>
      <c r="G37" s="2031"/>
      <c r="H37" s="2031"/>
      <c r="I37" s="2031"/>
      <c r="J37" s="2031"/>
      <c r="K37" s="2031"/>
      <c r="L37" s="1212"/>
      <c r="M37" s="2031"/>
      <c r="N37" s="2031"/>
      <c r="O37" s="2031"/>
      <c r="P37" s="2031"/>
      <c r="Q37" s="2031"/>
      <c r="R37" s="2031"/>
      <c r="S37" s="2031"/>
      <c r="T37" s="2031"/>
      <c r="U37" s="2031"/>
      <c r="V37" s="2031"/>
      <c r="W37" s="2031"/>
      <c r="X37" s="1212"/>
      <c r="Y37" s="2031"/>
      <c r="Z37" s="2031"/>
      <c r="AA37" s="2031"/>
      <c r="AB37" s="2031"/>
    </row>
    <row r="38" spans="1:48" ht="14.25" customHeight="1"/>
    <row r="39" spans="1:48" ht="14.25" customHeight="1">
      <c r="B39" s="1213"/>
      <c r="C39" s="1213"/>
      <c r="D39" s="1213"/>
      <c r="N39" s="1213"/>
      <c r="O39" s="1213"/>
      <c r="P39" s="1213"/>
    </row>
  </sheetData>
  <mergeCells count="177">
    <mergeCell ref="AC10:AE10"/>
    <mergeCell ref="AF10:AH10"/>
    <mergeCell ref="AI10:AK10"/>
    <mergeCell ref="AL10:AN10"/>
    <mergeCell ref="AO10:AR10"/>
    <mergeCell ref="AS10:AV10"/>
    <mergeCell ref="A37:K37"/>
    <mergeCell ref="M37:W37"/>
    <mergeCell ref="Y37:AB37"/>
    <mergeCell ref="AM34:AQ34"/>
    <mergeCell ref="AR34:AV34"/>
    <mergeCell ref="Q35:R35"/>
    <mergeCell ref="V35:X35"/>
    <mergeCell ref="AC35:AG35"/>
    <mergeCell ref="AH35:AL35"/>
    <mergeCell ref="AM35:AQ35"/>
    <mergeCell ref="AR35:AV35"/>
    <mergeCell ref="E34:F34"/>
    <mergeCell ref="J34:L34"/>
    <mergeCell ref="Q34:R34"/>
    <mergeCell ref="V34:X34"/>
    <mergeCell ref="AC34:AG34"/>
    <mergeCell ref="AH34:AL34"/>
    <mergeCell ref="E33:F33"/>
    <mergeCell ref="J33:L33"/>
    <mergeCell ref="Q33:R33"/>
    <mergeCell ref="V33:X33"/>
    <mergeCell ref="AC33:AG33"/>
    <mergeCell ref="AH33:AL33"/>
    <mergeCell ref="AM33:AQ33"/>
    <mergeCell ref="AR33:AV33"/>
    <mergeCell ref="A36:F36"/>
    <mergeCell ref="M36:R36"/>
    <mergeCell ref="Y36:AV36"/>
    <mergeCell ref="E32:F32"/>
    <mergeCell ref="J32:L32"/>
    <mergeCell ref="Q32:R32"/>
    <mergeCell ref="V32:X32"/>
    <mergeCell ref="AC32:AG32"/>
    <mergeCell ref="AH32:AL32"/>
    <mergeCell ref="AM32:AQ32"/>
    <mergeCell ref="AR32:AV32"/>
    <mergeCell ref="AO28:AR28"/>
    <mergeCell ref="AS28:AV28"/>
    <mergeCell ref="B29:I29"/>
    <mergeCell ref="J29:L31"/>
    <mergeCell ref="N29:X29"/>
    <mergeCell ref="Z29:AV29"/>
    <mergeCell ref="E30:F31"/>
    <mergeCell ref="AH30:AL31"/>
    <mergeCell ref="AM30:AQ31"/>
    <mergeCell ref="AR30:AV31"/>
    <mergeCell ref="Q31:R31"/>
    <mergeCell ref="V31:X31"/>
    <mergeCell ref="G30:G31"/>
    <mergeCell ref="H30:H31"/>
    <mergeCell ref="I30:I31"/>
    <mergeCell ref="Q30:R30"/>
    <mergeCell ref="V30:X30"/>
    <mergeCell ref="AC30:AG31"/>
    <mergeCell ref="AC28:AF28"/>
    <mergeCell ref="AG28:AJ28"/>
    <mergeCell ref="AK28:AN28"/>
    <mergeCell ref="AC26:AF26"/>
    <mergeCell ref="AG26:AJ26"/>
    <mergeCell ref="AK26:AN26"/>
    <mergeCell ref="AO26:AR26"/>
    <mergeCell ref="AS26:AV26"/>
    <mergeCell ref="AC27:AF27"/>
    <mergeCell ref="AG27:AJ27"/>
    <mergeCell ref="AK27:AN27"/>
    <mergeCell ref="AO27:AR27"/>
    <mergeCell ref="AS27:AV27"/>
    <mergeCell ref="AC25:AF25"/>
    <mergeCell ref="AG25:AJ25"/>
    <mergeCell ref="AK25:AN25"/>
    <mergeCell ref="AO25:AR25"/>
    <mergeCell ref="AS25:AV25"/>
    <mergeCell ref="B22:K22"/>
    <mergeCell ref="N22:X22"/>
    <mergeCell ref="Z22:AV22"/>
    <mergeCell ref="F23:F24"/>
    <mergeCell ref="G23:G24"/>
    <mergeCell ref="H23:H24"/>
    <mergeCell ref="I23:I24"/>
    <mergeCell ref="J23:J24"/>
    <mergeCell ref="K23:K24"/>
    <mergeCell ref="L23:L24"/>
    <mergeCell ref="AC23:AF23"/>
    <mergeCell ref="AG23:AJ23"/>
    <mergeCell ref="AK23:AN23"/>
    <mergeCell ref="AO23:AR23"/>
    <mergeCell ref="AS23:AV23"/>
    <mergeCell ref="AC24:AF24"/>
    <mergeCell ref="AG24:AJ24"/>
    <mergeCell ref="AK24:AN24"/>
    <mergeCell ref="AO24:AR24"/>
    <mergeCell ref="AS24:AV24"/>
    <mergeCell ref="A20:K20"/>
    <mergeCell ref="M20:X20"/>
    <mergeCell ref="Y20:AV20"/>
    <mergeCell ref="F21:I21"/>
    <mergeCell ref="R21:U21"/>
    <mergeCell ref="W21:X21"/>
    <mergeCell ref="AS21:AV21"/>
    <mergeCell ref="A18:L18"/>
    <mergeCell ref="M18:X18"/>
    <mergeCell ref="Y18:AV18"/>
    <mergeCell ref="A19:K19"/>
    <mergeCell ref="M19:X19"/>
    <mergeCell ref="Y19:AV19"/>
    <mergeCell ref="A16:F16"/>
    <mergeCell ref="M16:R16"/>
    <mergeCell ref="Y16:AV16"/>
    <mergeCell ref="A17:E17"/>
    <mergeCell ref="M17:Q17"/>
    <mergeCell ref="Y17:AV17"/>
    <mergeCell ref="AM12:AQ13"/>
    <mergeCell ref="AR12:AV13"/>
    <mergeCell ref="E14:F14"/>
    <mergeCell ref="J14:L14"/>
    <mergeCell ref="AC14:AG14"/>
    <mergeCell ref="AH14:AL14"/>
    <mergeCell ref="AM14:AQ14"/>
    <mergeCell ref="AR14:AV14"/>
    <mergeCell ref="AC15:AG15"/>
    <mergeCell ref="AH15:AL15"/>
    <mergeCell ref="AM15:AQ15"/>
    <mergeCell ref="AR15:AV15"/>
    <mergeCell ref="B11:I11"/>
    <mergeCell ref="J11:L13"/>
    <mergeCell ref="N11:X11"/>
    <mergeCell ref="Z11:AV11"/>
    <mergeCell ref="E12:F13"/>
    <mergeCell ref="G12:G13"/>
    <mergeCell ref="H12:H13"/>
    <mergeCell ref="I12:I13"/>
    <mergeCell ref="AC12:AG13"/>
    <mergeCell ref="AH12:AL13"/>
    <mergeCell ref="AC9:AE9"/>
    <mergeCell ref="AF9:AH9"/>
    <mergeCell ref="AI9:AK9"/>
    <mergeCell ref="AL9:AN9"/>
    <mergeCell ref="AO9:AR9"/>
    <mergeCell ref="AS9:AV9"/>
    <mergeCell ref="AC7:AE7"/>
    <mergeCell ref="AF7:AH7"/>
    <mergeCell ref="AI7:AK7"/>
    <mergeCell ref="AO7:AR7"/>
    <mergeCell ref="AS7:AV7"/>
    <mergeCell ref="AC8:AE8"/>
    <mergeCell ref="AF8:AH8"/>
    <mergeCell ref="AI8:AK8"/>
    <mergeCell ref="AS8:AV8"/>
    <mergeCell ref="B6:K6"/>
    <mergeCell ref="N6:X6"/>
    <mergeCell ref="Z6:AV6"/>
    <mergeCell ref="F7:F8"/>
    <mergeCell ref="G7:G8"/>
    <mergeCell ref="H7:H8"/>
    <mergeCell ref="I7:I8"/>
    <mergeCell ref="J7:J8"/>
    <mergeCell ref="K7:K8"/>
    <mergeCell ref="L7:L8"/>
    <mergeCell ref="A4:K4"/>
    <mergeCell ref="M4:X4"/>
    <mergeCell ref="Y4:AV4"/>
    <mergeCell ref="F5:I5"/>
    <mergeCell ref="R5:U5"/>
    <mergeCell ref="W5:X5"/>
    <mergeCell ref="AR5:AV5"/>
    <mergeCell ref="A2:L2"/>
    <mergeCell ref="M2:X2"/>
    <mergeCell ref="Y2:AV2"/>
    <mergeCell ref="A3:K3"/>
    <mergeCell ref="M3:X3"/>
    <mergeCell ref="Y3:AV3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  <colBreaks count="1" manualBreakCount="1">
    <brk id="24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="85" zoomScaleNormal="85" zoomScaleSheetLayoutView="85" workbookViewId="0">
      <selection activeCell="N28" sqref="N28"/>
    </sheetView>
  </sheetViews>
  <sheetFormatPr defaultColWidth="9" defaultRowHeight="14.25"/>
  <cols>
    <col min="1" max="1" width="10" style="5" customWidth="1"/>
    <col min="2" max="2" width="11.75" style="4" customWidth="1"/>
    <col min="3" max="3" width="12.875" style="4" customWidth="1"/>
    <col min="4" max="4" width="12.25" style="4" customWidth="1"/>
    <col min="5" max="5" width="12.375" style="4" customWidth="1"/>
    <col min="6" max="6" width="12" style="4" customWidth="1"/>
    <col min="7" max="7" width="11.75" style="4" customWidth="1"/>
    <col min="8" max="8" width="12.625" style="4" customWidth="1"/>
    <col min="9" max="9" width="11.625" style="4" customWidth="1"/>
    <col min="10" max="10" width="10.875" style="5" customWidth="1"/>
    <col min="11" max="16384" width="9" style="5"/>
  </cols>
  <sheetData>
    <row r="1" spans="1:10" ht="5.0999999999999996" customHeight="1">
      <c r="A1" s="75"/>
      <c r="B1" s="76"/>
      <c r="C1" s="76"/>
      <c r="D1" s="76"/>
      <c r="E1" s="76"/>
      <c r="F1" s="76"/>
      <c r="G1" s="76"/>
      <c r="H1" s="76"/>
      <c r="I1" s="76"/>
    </row>
    <row r="2" spans="1:10" s="6" customFormat="1" ht="31.5" customHeight="1">
      <c r="A2" s="1481" t="s">
        <v>354</v>
      </c>
      <c r="B2" s="1481"/>
      <c r="C2" s="1481"/>
      <c r="D2" s="1481"/>
      <c r="E2" s="1481"/>
      <c r="F2" s="1481"/>
      <c r="G2" s="1481"/>
      <c r="H2" s="1481"/>
      <c r="I2" s="1481"/>
      <c r="J2" s="1481"/>
    </row>
    <row r="3" spans="1:10" s="297" customFormat="1" ht="30" customHeight="1">
      <c r="A3" s="1482" t="s">
        <v>393</v>
      </c>
      <c r="B3" s="1482"/>
      <c r="C3" s="1482"/>
      <c r="D3" s="1482"/>
      <c r="E3" s="1482"/>
      <c r="F3" s="1482"/>
      <c r="G3" s="1482"/>
      <c r="H3" s="1482"/>
      <c r="I3" s="1482"/>
      <c r="J3" s="1482"/>
    </row>
    <row r="4" spans="1:10" s="6" customFormat="1" ht="20.100000000000001" customHeight="1">
      <c r="A4" s="286"/>
      <c r="B4" s="286"/>
      <c r="C4" s="286"/>
      <c r="D4" s="286"/>
      <c r="E4" s="286"/>
      <c r="F4" s="286"/>
      <c r="G4" s="286"/>
      <c r="H4" s="286"/>
      <c r="I4" s="286"/>
    </row>
    <row r="5" spans="1:10" s="6" customFormat="1" ht="29.25" customHeight="1">
      <c r="A5" s="2108"/>
      <c r="B5" s="2109" t="s">
        <v>1776</v>
      </c>
      <c r="C5" s="2110" t="s">
        <v>1777</v>
      </c>
      <c r="D5" s="2111"/>
      <c r="E5" s="2111"/>
      <c r="F5" s="2108" t="s">
        <v>1778</v>
      </c>
      <c r="G5" s="2108"/>
      <c r="H5" s="2108" t="s">
        <v>1779</v>
      </c>
      <c r="I5" s="2108"/>
      <c r="J5" s="2108" t="s">
        <v>1780</v>
      </c>
    </row>
    <row r="6" spans="1:10" s="6" customFormat="1" ht="20.100000000000001" customHeight="1">
      <c r="A6" s="2112"/>
      <c r="B6" s="2113"/>
      <c r="C6" s="2109" t="s">
        <v>1781</v>
      </c>
      <c r="D6" s="2114" t="s">
        <v>1782</v>
      </c>
      <c r="E6" s="2115" t="s">
        <v>1783</v>
      </c>
      <c r="F6" s="2114" t="s">
        <v>1784</v>
      </c>
      <c r="G6" s="2114" t="s">
        <v>1785</v>
      </c>
      <c r="H6" s="2114" t="s">
        <v>1786</v>
      </c>
      <c r="I6" s="2114" t="s">
        <v>1787</v>
      </c>
      <c r="J6" s="2108"/>
    </row>
    <row r="7" spans="1:10" s="6" customFormat="1" ht="20.100000000000001" customHeight="1">
      <c r="A7" s="2112"/>
      <c r="B7" s="2113"/>
      <c r="C7" s="2113"/>
      <c r="D7" s="2116"/>
      <c r="E7" s="2115"/>
      <c r="F7" s="2116"/>
      <c r="G7" s="2114"/>
      <c r="H7" s="2116"/>
      <c r="I7" s="2114"/>
      <c r="J7" s="2108"/>
    </row>
    <row r="8" spans="1:10" s="6" customFormat="1" ht="20.100000000000001" customHeight="1">
      <c r="A8" s="2112"/>
      <c r="B8" s="2113"/>
      <c r="C8" s="2113"/>
      <c r="D8" s="2116"/>
      <c r="E8" s="2115"/>
      <c r="F8" s="2116"/>
      <c r="G8" s="2114"/>
      <c r="H8" s="2116"/>
      <c r="I8" s="2114"/>
      <c r="J8" s="2108"/>
    </row>
    <row r="9" spans="1:10" s="6" customFormat="1" ht="20.100000000000001" customHeight="1">
      <c r="A9" s="2112"/>
      <c r="B9" s="2117"/>
      <c r="C9" s="2117"/>
      <c r="D9" s="2116"/>
      <c r="E9" s="2115"/>
      <c r="F9" s="2116"/>
      <c r="G9" s="2114"/>
      <c r="H9" s="2116"/>
      <c r="I9" s="2114"/>
      <c r="J9" s="2108"/>
    </row>
    <row r="10" spans="1:10" s="336" customFormat="1" ht="20.100000000000001" customHeight="1">
      <c r="A10" s="1427">
        <v>2019</v>
      </c>
      <c r="B10" s="1427">
        <v>41</v>
      </c>
      <c r="C10" s="2123">
        <v>0</v>
      </c>
      <c r="D10" s="2123">
        <v>0</v>
      </c>
      <c r="E10" s="2123">
        <v>0</v>
      </c>
      <c r="F10" s="2123">
        <v>0</v>
      </c>
      <c r="G10" s="2123">
        <v>0</v>
      </c>
      <c r="H10" s="2123">
        <v>0</v>
      </c>
      <c r="I10" s="2123">
        <v>0</v>
      </c>
      <c r="J10" s="2123">
        <v>0</v>
      </c>
    </row>
    <row r="11" spans="1:10" s="336" customFormat="1" ht="20.100000000000001" customHeight="1">
      <c r="A11" s="1428"/>
      <c r="B11" s="1430"/>
      <c r="C11" s="2124"/>
      <c r="D11" s="2124"/>
      <c r="E11" s="2124"/>
      <c r="F11" s="2124"/>
      <c r="G11" s="2124"/>
      <c r="H11" s="2124"/>
      <c r="I11" s="2124"/>
      <c r="J11" s="2124"/>
    </row>
    <row r="12" spans="1:10" s="6" customFormat="1" ht="34.5" customHeight="1">
      <c r="A12" s="2108" t="s">
        <v>1788</v>
      </c>
      <c r="B12" s="2108" t="s">
        <v>1789</v>
      </c>
      <c r="C12" s="2108" t="s">
        <v>1790</v>
      </c>
      <c r="D12" s="2108"/>
      <c r="E12" s="2108"/>
      <c r="F12" s="2108"/>
      <c r="G12" s="2108" t="s">
        <v>1791</v>
      </c>
      <c r="H12" s="2108" t="s">
        <v>1792</v>
      </c>
      <c r="I12" s="2118" t="s">
        <v>1793</v>
      </c>
      <c r="J12" s="2118" t="s">
        <v>1794</v>
      </c>
    </row>
    <row r="13" spans="1:10" s="6" customFormat="1" ht="20.100000000000001" customHeight="1">
      <c r="A13" s="2108"/>
      <c r="B13" s="2108"/>
      <c r="C13" s="2108" t="s">
        <v>1795</v>
      </c>
      <c r="D13" s="2119" t="s">
        <v>1796</v>
      </c>
      <c r="E13" s="2119" t="s">
        <v>1797</v>
      </c>
      <c r="F13" s="2108" t="s">
        <v>1798</v>
      </c>
      <c r="G13" s="2108"/>
      <c r="H13" s="2108"/>
      <c r="I13" s="2120"/>
      <c r="J13" s="2120"/>
    </row>
    <row r="14" spans="1:10" s="6" customFormat="1" ht="20.100000000000001" customHeight="1">
      <c r="A14" s="2108"/>
      <c r="B14" s="2108"/>
      <c r="C14" s="2108"/>
      <c r="D14" s="2119"/>
      <c r="E14" s="2119"/>
      <c r="F14" s="2108"/>
      <c r="G14" s="2108"/>
      <c r="H14" s="2108"/>
      <c r="I14" s="2120"/>
      <c r="J14" s="2120"/>
    </row>
    <row r="15" spans="1:10" s="6" customFormat="1" ht="20.100000000000001" customHeight="1">
      <c r="A15" s="2108"/>
      <c r="B15" s="2108"/>
      <c r="C15" s="2108"/>
      <c r="D15" s="2119"/>
      <c r="E15" s="2119"/>
      <c r="F15" s="2108"/>
      <c r="G15" s="2108"/>
      <c r="H15" s="2108"/>
      <c r="I15" s="2120"/>
      <c r="J15" s="2120"/>
    </row>
    <row r="16" spans="1:10" s="6" customFormat="1" ht="20.100000000000001" customHeight="1">
      <c r="A16" s="2118"/>
      <c r="B16" s="2118"/>
      <c r="C16" s="2118"/>
      <c r="D16" s="2121"/>
      <c r="E16" s="2121"/>
      <c r="F16" s="2118"/>
      <c r="G16" s="2118"/>
      <c r="H16" s="2118"/>
      <c r="I16" s="2122"/>
      <c r="J16" s="2122"/>
    </row>
    <row r="17" spans="1:10" s="336" customFormat="1" ht="20.100000000000001" customHeight="1">
      <c r="A17" s="1427">
        <v>23</v>
      </c>
      <c r="B17" s="2123">
        <v>0</v>
      </c>
      <c r="C17" s="1427">
        <v>1</v>
      </c>
      <c r="D17" s="1427">
        <v>2</v>
      </c>
      <c r="E17" s="2123">
        <v>0</v>
      </c>
      <c r="F17" s="1427">
        <v>2</v>
      </c>
      <c r="G17" s="1427">
        <v>1</v>
      </c>
      <c r="H17" s="2123">
        <v>0</v>
      </c>
      <c r="I17" s="1427">
        <v>3</v>
      </c>
      <c r="J17" s="1427">
        <v>9</v>
      </c>
    </row>
    <row r="18" spans="1:10" s="336" customFormat="1" ht="20.100000000000001" customHeight="1">
      <c r="A18" s="1430"/>
      <c r="B18" s="2124"/>
      <c r="C18" s="1430"/>
      <c r="D18" s="1430"/>
      <c r="E18" s="2124"/>
      <c r="F18" s="1430"/>
      <c r="G18" s="1430"/>
      <c r="H18" s="2124"/>
      <c r="I18" s="1430"/>
      <c r="J18" s="1430"/>
    </row>
    <row r="19" spans="1:10" s="6" customFormat="1" ht="20.100000000000001" customHeight="1">
      <c r="A19" s="286"/>
      <c r="B19" s="286"/>
      <c r="C19" s="286"/>
      <c r="D19" s="286"/>
      <c r="E19" s="286"/>
      <c r="F19" s="286"/>
      <c r="G19" s="286"/>
      <c r="H19" s="286"/>
      <c r="I19" s="286"/>
    </row>
    <row r="20" spans="1:10" s="17" customFormat="1" ht="20.100000000000001" customHeight="1">
      <c r="A20" s="7" t="s">
        <v>79</v>
      </c>
      <c r="B20" s="16"/>
      <c r="C20" s="236"/>
      <c r="D20" s="237"/>
      <c r="E20" s="237"/>
      <c r="F20" s="237"/>
      <c r="G20" s="11"/>
      <c r="H20" s="7"/>
      <c r="I20" s="77" t="s">
        <v>355</v>
      </c>
    </row>
    <row r="21" spans="1:10" s="17" customFormat="1" ht="23.1" customHeight="1">
      <c r="A21" s="18" t="s">
        <v>81</v>
      </c>
      <c r="B21" s="239" t="s">
        <v>356</v>
      </c>
      <c r="C21" s="1392" t="s">
        <v>357</v>
      </c>
      <c r="D21" s="1394"/>
      <c r="E21" s="1394"/>
      <c r="F21" s="1394"/>
      <c r="G21" s="1394"/>
      <c r="H21" s="1394"/>
      <c r="I21" s="1394"/>
      <c r="J21" s="1393"/>
    </row>
    <row r="22" spans="1:10" s="17" customFormat="1" ht="23.1" customHeight="1">
      <c r="A22" s="267"/>
      <c r="B22" s="36"/>
      <c r="C22" s="1467" t="s">
        <v>358</v>
      </c>
      <c r="D22" s="1468"/>
      <c r="E22" s="1468"/>
      <c r="F22" s="1468"/>
      <c r="G22" s="1468"/>
      <c r="H22" s="1468"/>
      <c r="I22" s="1468"/>
      <c r="J22" s="1469"/>
    </row>
    <row r="23" spans="1:10" s="17" customFormat="1" ht="31.5" customHeight="1">
      <c r="A23" s="37"/>
      <c r="B23" s="240"/>
      <c r="C23" s="38" t="s">
        <v>359</v>
      </c>
      <c r="D23" s="38" t="s">
        <v>360</v>
      </c>
      <c r="E23" s="38" t="s">
        <v>361</v>
      </c>
      <c r="F23" s="38" t="s">
        <v>362</v>
      </c>
      <c r="G23" s="38" t="s">
        <v>363</v>
      </c>
      <c r="H23" s="289" t="s">
        <v>364</v>
      </c>
      <c r="I23" s="1475" t="s">
        <v>365</v>
      </c>
      <c r="J23" s="1476"/>
    </row>
    <row r="24" spans="1:10" s="17" customFormat="1" ht="36.75" customHeight="1">
      <c r="A24" s="290" t="s">
        <v>366</v>
      </c>
      <c r="B24" s="246" t="s">
        <v>367</v>
      </c>
      <c r="C24" s="246" t="s">
        <v>368</v>
      </c>
      <c r="D24" s="246" t="s">
        <v>369</v>
      </c>
      <c r="E24" s="248" t="s">
        <v>370</v>
      </c>
      <c r="F24" s="248" t="s">
        <v>371</v>
      </c>
      <c r="G24" s="246" t="s">
        <v>372</v>
      </c>
      <c r="H24" s="248" t="s">
        <v>373</v>
      </c>
      <c r="I24" s="1450" t="s">
        <v>374</v>
      </c>
      <c r="J24" s="1451"/>
    </row>
    <row r="25" spans="1:10" s="85" customFormat="1" ht="37.15" customHeight="1">
      <c r="A25" s="46">
        <v>2014</v>
      </c>
      <c r="B25" s="291">
        <v>31</v>
      </c>
      <c r="C25" s="292">
        <v>0</v>
      </c>
      <c r="D25" s="86">
        <v>0</v>
      </c>
      <c r="E25" s="86">
        <v>0</v>
      </c>
      <c r="F25" s="86">
        <v>0</v>
      </c>
      <c r="G25" s="291">
        <v>21</v>
      </c>
      <c r="H25" s="86">
        <v>0</v>
      </c>
      <c r="I25" s="1465">
        <v>2</v>
      </c>
      <c r="J25" s="1466"/>
    </row>
    <row r="26" spans="1:10" s="85" customFormat="1" ht="37.15" customHeight="1">
      <c r="A26" s="46">
        <v>2015</v>
      </c>
      <c r="B26" s="291">
        <v>31</v>
      </c>
      <c r="C26" s="86">
        <v>0</v>
      </c>
      <c r="D26" s="86">
        <v>0</v>
      </c>
      <c r="E26" s="86">
        <v>0</v>
      </c>
      <c r="F26" s="86">
        <v>0</v>
      </c>
      <c r="G26" s="291">
        <v>20</v>
      </c>
      <c r="H26" s="86">
        <v>0</v>
      </c>
      <c r="I26" s="1465">
        <v>2</v>
      </c>
      <c r="J26" s="1466"/>
    </row>
    <row r="27" spans="1:10" s="88" customFormat="1" ht="37.15" customHeight="1">
      <c r="A27" s="46">
        <v>2016</v>
      </c>
      <c r="B27" s="291">
        <v>31</v>
      </c>
      <c r="C27" s="86">
        <v>0</v>
      </c>
      <c r="D27" s="86">
        <v>0</v>
      </c>
      <c r="E27" s="86">
        <v>0</v>
      </c>
      <c r="F27" s="86">
        <v>0</v>
      </c>
      <c r="G27" s="291">
        <v>18</v>
      </c>
      <c r="H27" s="86">
        <v>0</v>
      </c>
      <c r="I27" s="1465">
        <v>2</v>
      </c>
      <c r="J27" s="1466"/>
    </row>
    <row r="28" spans="1:10" s="88" customFormat="1" ht="37.15" customHeight="1">
      <c r="A28" s="46">
        <v>2017</v>
      </c>
      <c r="B28" s="291">
        <v>41</v>
      </c>
      <c r="C28" s="86">
        <v>0</v>
      </c>
      <c r="D28" s="86">
        <v>0</v>
      </c>
      <c r="E28" s="86">
        <v>0</v>
      </c>
      <c r="F28" s="86">
        <v>0</v>
      </c>
      <c r="G28" s="291">
        <v>26</v>
      </c>
      <c r="H28" s="86">
        <v>0</v>
      </c>
      <c r="I28" s="1465">
        <v>2</v>
      </c>
      <c r="J28" s="1466"/>
    </row>
    <row r="29" spans="1:10" s="90" customFormat="1" ht="37.15" customHeight="1">
      <c r="A29" s="253">
        <v>2018</v>
      </c>
      <c r="B29" s="2125">
        <v>41</v>
      </c>
      <c r="C29" s="86">
        <v>0</v>
      </c>
      <c r="D29" s="86">
        <v>0</v>
      </c>
      <c r="E29" s="86">
        <v>0</v>
      </c>
      <c r="F29" s="86">
        <v>0</v>
      </c>
      <c r="G29" s="2126">
        <v>26</v>
      </c>
      <c r="H29" s="86">
        <v>0</v>
      </c>
      <c r="I29" s="2127">
        <v>2</v>
      </c>
      <c r="J29" s="2128"/>
    </row>
    <row r="30" spans="1:10" s="92" customFormat="1" ht="23.1" customHeight="1">
      <c r="A30" s="1377" t="s">
        <v>81</v>
      </c>
      <c r="B30" s="1406" t="s">
        <v>375</v>
      </c>
      <c r="C30" s="1460"/>
      <c r="D30" s="1460"/>
      <c r="E30" s="1460"/>
      <c r="F30" s="1460"/>
      <c r="G30" s="1407"/>
      <c r="H30" s="1475" t="s">
        <v>376</v>
      </c>
      <c r="I30" s="1477"/>
      <c r="J30" s="1476"/>
    </row>
    <row r="31" spans="1:10" s="92" customFormat="1" ht="29.25" customHeight="1">
      <c r="A31" s="1371"/>
      <c r="B31" s="1478" t="s">
        <v>377</v>
      </c>
      <c r="C31" s="1407"/>
      <c r="D31" s="1478" t="s">
        <v>378</v>
      </c>
      <c r="E31" s="1479"/>
      <c r="F31" s="1479"/>
      <c r="G31" s="1480"/>
      <c r="H31" s="1455"/>
      <c r="I31" s="1456"/>
      <c r="J31" s="1457"/>
    </row>
    <row r="32" spans="1:10" s="92" customFormat="1" ht="24" customHeight="1">
      <c r="A32" s="1378"/>
      <c r="B32" s="1372" t="s">
        <v>379</v>
      </c>
      <c r="C32" s="1372" t="s">
        <v>380</v>
      </c>
      <c r="D32" s="1372" t="s">
        <v>381</v>
      </c>
      <c r="E32" s="80" t="s">
        <v>382</v>
      </c>
      <c r="F32" s="80" t="s">
        <v>383</v>
      </c>
      <c r="G32" s="80" t="s">
        <v>384</v>
      </c>
      <c r="H32" s="1467" t="s">
        <v>385</v>
      </c>
      <c r="I32" s="1468"/>
      <c r="J32" s="1469"/>
    </row>
    <row r="33" spans="1:12" s="92" customFormat="1" ht="30.75" customHeight="1">
      <c r="A33" s="290" t="s">
        <v>366</v>
      </c>
      <c r="B33" s="248" t="s">
        <v>386</v>
      </c>
      <c r="C33" s="248" t="s">
        <v>387</v>
      </c>
      <c r="D33" s="246" t="s">
        <v>388</v>
      </c>
      <c r="E33" s="261" t="s">
        <v>389</v>
      </c>
      <c r="F33" s="248" t="s">
        <v>390</v>
      </c>
      <c r="G33" s="262" t="s">
        <v>391</v>
      </c>
      <c r="H33" s="1450" t="s">
        <v>392</v>
      </c>
      <c r="I33" s="1470"/>
      <c r="J33" s="1451"/>
    </row>
    <row r="34" spans="1:12" ht="37.15" customHeight="1">
      <c r="A34" s="207">
        <v>2014</v>
      </c>
      <c r="B34" s="299">
        <v>3</v>
      </c>
      <c r="C34" s="299">
        <v>0</v>
      </c>
      <c r="D34" s="299">
        <v>5</v>
      </c>
      <c r="E34" s="299">
        <v>0</v>
      </c>
      <c r="F34" s="299">
        <v>0</v>
      </c>
      <c r="G34" s="299">
        <v>5</v>
      </c>
      <c r="H34" s="1471" t="s">
        <v>51</v>
      </c>
      <c r="I34" s="1471"/>
      <c r="J34" s="1472"/>
    </row>
    <row r="35" spans="1:12" ht="37.15" customHeight="1">
      <c r="A35" s="46">
        <v>2015</v>
      </c>
      <c r="B35" s="86">
        <v>2</v>
      </c>
      <c r="C35" s="86">
        <v>1</v>
      </c>
      <c r="D35" s="86">
        <v>6</v>
      </c>
      <c r="E35" s="86">
        <v>1</v>
      </c>
      <c r="F35" s="86">
        <v>0</v>
      </c>
      <c r="G35" s="86">
        <v>5</v>
      </c>
      <c r="H35" s="1473">
        <v>0</v>
      </c>
      <c r="I35" s="1473"/>
      <c r="J35" s="1474"/>
    </row>
    <row r="36" spans="1:12" s="96" customFormat="1" ht="37.15" customHeight="1">
      <c r="A36" s="46">
        <v>2016</v>
      </c>
      <c r="B36" s="86">
        <v>3</v>
      </c>
      <c r="C36" s="86">
        <v>2</v>
      </c>
      <c r="D36" s="86">
        <v>6</v>
      </c>
      <c r="E36" s="86">
        <v>1</v>
      </c>
      <c r="F36" s="86">
        <v>0</v>
      </c>
      <c r="G36" s="86">
        <v>5</v>
      </c>
      <c r="H36" s="1461">
        <v>0</v>
      </c>
      <c r="I36" s="1461"/>
      <c r="J36" s="1462"/>
    </row>
    <row r="37" spans="1:12" s="96" customFormat="1" ht="37.15" customHeight="1">
      <c r="A37" s="46">
        <v>2017</v>
      </c>
      <c r="B37" s="86">
        <v>3</v>
      </c>
      <c r="C37" s="86">
        <v>2</v>
      </c>
      <c r="D37" s="86">
        <v>8</v>
      </c>
      <c r="E37" s="86">
        <v>1</v>
      </c>
      <c r="F37" s="86">
        <v>0</v>
      </c>
      <c r="G37" s="86">
        <v>7</v>
      </c>
      <c r="H37" s="1461">
        <v>0</v>
      </c>
      <c r="I37" s="1461"/>
      <c r="J37" s="1462"/>
    </row>
    <row r="38" spans="1:12" s="102" customFormat="1" ht="37.15" customHeight="1">
      <c r="A38" s="294">
        <v>2018</v>
      </c>
      <c r="B38" s="295">
        <v>1</v>
      </c>
      <c r="C38" s="296">
        <v>1</v>
      </c>
      <c r="D38" s="296">
        <v>11</v>
      </c>
      <c r="E38" s="296">
        <v>1</v>
      </c>
      <c r="F38" s="293">
        <v>0</v>
      </c>
      <c r="G38" s="296">
        <v>10</v>
      </c>
      <c r="H38" s="1463">
        <v>0</v>
      </c>
      <c r="I38" s="1463"/>
      <c r="J38" s="1464"/>
    </row>
    <row r="39" spans="1:12" ht="25.5" customHeight="1">
      <c r="A39" s="1414" t="s">
        <v>398</v>
      </c>
      <c r="B39" s="1414"/>
      <c r="C39" s="1414"/>
      <c r="D39" s="1414"/>
      <c r="E39" s="1414"/>
      <c r="F39" s="1414"/>
      <c r="G39" s="1414"/>
      <c r="H39" s="1414"/>
      <c r="I39" s="1414"/>
      <c r="J39" s="1414"/>
      <c r="K39" s="1414"/>
      <c r="L39" s="1414"/>
    </row>
    <row r="40" spans="1:12" ht="29.25" customHeight="1">
      <c r="A40" s="1414" t="s">
        <v>399</v>
      </c>
      <c r="B40" s="1414"/>
      <c r="C40" s="1414"/>
      <c r="D40" s="1414"/>
      <c r="E40" s="1414"/>
      <c r="F40" s="1414"/>
      <c r="G40" s="1414"/>
      <c r="H40" s="1414"/>
      <c r="I40" s="1414"/>
      <c r="J40" s="1414"/>
      <c r="K40" s="1414"/>
      <c r="L40" s="1414"/>
    </row>
    <row r="41" spans="1:12" ht="35.25" customHeight="1">
      <c r="B41" s="74"/>
      <c r="C41" s="74"/>
      <c r="D41" s="74"/>
      <c r="E41" s="74"/>
      <c r="F41" s="74"/>
      <c r="G41" s="74"/>
      <c r="H41" s="74"/>
      <c r="I41" s="74"/>
    </row>
    <row r="42" spans="1:12" ht="14.25" customHeight="1">
      <c r="B42" s="74"/>
      <c r="C42" s="74"/>
      <c r="D42" s="74"/>
      <c r="E42" s="74"/>
      <c r="F42" s="74"/>
      <c r="G42" s="74"/>
      <c r="H42" s="74"/>
      <c r="I42" s="74"/>
    </row>
    <row r="43" spans="1:12" ht="14.25" customHeight="1">
      <c r="B43" s="74"/>
      <c r="C43" s="74"/>
      <c r="D43" s="74"/>
      <c r="E43" s="74"/>
      <c r="F43" s="74"/>
      <c r="G43" s="74"/>
      <c r="H43" s="74"/>
      <c r="I43" s="74"/>
    </row>
    <row r="44" spans="1:12" ht="14.25" customHeight="1">
      <c r="B44" s="74"/>
      <c r="C44" s="74"/>
      <c r="D44" s="74"/>
      <c r="E44" s="74"/>
      <c r="F44" s="74"/>
      <c r="G44" s="74"/>
      <c r="H44" s="74"/>
      <c r="I44" s="74"/>
    </row>
    <row r="45" spans="1:12" ht="14.25" customHeight="1">
      <c r="B45" s="74"/>
      <c r="C45" s="74"/>
      <c r="D45" s="74"/>
      <c r="E45" s="74"/>
      <c r="F45" s="74"/>
      <c r="G45" s="74"/>
      <c r="H45" s="74"/>
      <c r="I45" s="74"/>
    </row>
    <row r="46" spans="1:12" ht="14.25" customHeight="1">
      <c r="B46" s="74"/>
      <c r="C46" s="74"/>
      <c r="D46" s="74"/>
      <c r="E46" s="74"/>
      <c r="F46" s="74"/>
      <c r="G46" s="74"/>
      <c r="H46" s="74"/>
      <c r="I46" s="74"/>
    </row>
    <row r="47" spans="1:12" ht="14.25" customHeight="1">
      <c r="B47" s="74"/>
      <c r="C47" s="74"/>
      <c r="D47" s="74"/>
      <c r="E47" s="74"/>
      <c r="F47" s="74"/>
      <c r="G47" s="74"/>
      <c r="H47" s="74"/>
      <c r="I47" s="74"/>
    </row>
    <row r="48" spans="1:12" ht="14.25" customHeight="1">
      <c r="B48" s="74"/>
      <c r="C48" s="74"/>
      <c r="D48" s="74"/>
      <c r="E48" s="74"/>
      <c r="F48" s="74"/>
      <c r="G48" s="74"/>
      <c r="H48" s="74"/>
      <c r="I48" s="74"/>
    </row>
    <row r="49" spans="2:9" ht="14.25" customHeight="1">
      <c r="B49" s="74"/>
      <c r="C49" s="74"/>
      <c r="D49" s="74"/>
      <c r="E49" s="74"/>
      <c r="F49" s="74"/>
      <c r="G49" s="74"/>
      <c r="H49" s="74"/>
      <c r="I49" s="74"/>
    </row>
    <row r="50" spans="2:9" ht="14.25" customHeight="1">
      <c r="B50" s="74"/>
      <c r="C50" s="74"/>
      <c r="D50" s="74"/>
      <c r="E50" s="74"/>
      <c r="F50" s="74"/>
      <c r="G50" s="74"/>
      <c r="H50" s="74"/>
      <c r="I50" s="74"/>
    </row>
    <row r="51" spans="2:9" ht="14.25" customHeight="1">
      <c r="B51" s="74"/>
      <c r="C51" s="74"/>
      <c r="D51" s="74"/>
      <c r="E51" s="74"/>
      <c r="F51" s="74"/>
      <c r="G51" s="74"/>
      <c r="H51" s="74"/>
      <c r="I51" s="74"/>
    </row>
    <row r="52" spans="2:9" ht="14.25" customHeight="1">
      <c r="B52" s="74"/>
      <c r="C52" s="74"/>
      <c r="D52" s="74"/>
      <c r="E52" s="74"/>
      <c r="F52" s="74"/>
      <c r="G52" s="74"/>
      <c r="H52" s="74"/>
      <c r="I52" s="74"/>
    </row>
    <row r="53" spans="2:9" ht="14.25" customHeight="1">
      <c r="B53" s="74"/>
      <c r="C53" s="74"/>
      <c r="D53" s="74"/>
      <c r="E53" s="74"/>
      <c r="F53" s="74"/>
      <c r="G53" s="74"/>
      <c r="H53" s="74"/>
      <c r="I53" s="74"/>
    </row>
    <row r="54" spans="2:9" ht="14.25" customHeight="1">
      <c r="B54" s="74"/>
      <c r="C54" s="74"/>
      <c r="D54" s="74"/>
      <c r="E54" s="74"/>
      <c r="F54" s="74"/>
      <c r="G54" s="74"/>
      <c r="H54" s="74"/>
      <c r="I54" s="74"/>
    </row>
    <row r="55" spans="2:9" ht="14.25" customHeight="1">
      <c r="B55" s="74"/>
      <c r="C55" s="74"/>
      <c r="D55" s="74"/>
      <c r="E55" s="74"/>
      <c r="F55" s="74"/>
      <c r="G55" s="74"/>
      <c r="H55" s="74"/>
      <c r="I55" s="74"/>
    </row>
    <row r="56" spans="2:9" ht="14.25" customHeight="1">
      <c r="B56" s="74"/>
      <c r="C56" s="74"/>
      <c r="D56" s="74"/>
      <c r="E56" s="74"/>
      <c r="F56" s="74"/>
      <c r="G56" s="74"/>
      <c r="H56" s="74"/>
      <c r="I56" s="74"/>
    </row>
    <row r="57" spans="2:9" ht="14.25" customHeight="1">
      <c r="B57" s="74"/>
      <c r="C57" s="74"/>
      <c r="D57" s="74"/>
      <c r="E57" s="74"/>
      <c r="F57" s="74"/>
      <c r="G57" s="74"/>
      <c r="H57" s="74"/>
      <c r="I57" s="74"/>
    </row>
    <row r="58" spans="2:9" ht="14.25" customHeight="1">
      <c r="B58" s="74"/>
      <c r="C58" s="74"/>
      <c r="D58" s="74"/>
      <c r="E58" s="74"/>
      <c r="F58" s="74"/>
      <c r="G58" s="74"/>
      <c r="H58" s="74"/>
      <c r="I58" s="74"/>
    </row>
    <row r="59" spans="2:9" ht="14.25" customHeight="1">
      <c r="B59" s="74"/>
      <c r="C59" s="74"/>
      <c r="D59" s="74"/>
      <c r="E59" s="74"/>
      <c r="F59" s="74"/>
      <c r="G59" s="74"/>
      <c r="H59" s="74"/>
      <c r="I59" s="74"/>
    </row>
    <row r="60" spans="2:9" ht="14.25" customHeight="1">
      <c r="B60" s="74"/>
      <c r="C60" s="74"/>
      <c r="D60" s="74"/>
      <c r="E60" s="74"/>
      <c r="F60" s="74"/>
      <c r="G60" s="74"/>
      <c r="H60" s="74"/>
      <c r="I60" s="74"/>
    </row>
    <row r="61" spans="2:9" ht="14.25" customHeight="1">
      <c r="B61" s="74"/>
      <c r="C61" s="74"/>
      <c r="D61" s="74"/>
      <c r="E61" s="74"/>
      <c r="F61" s="74"/>
      <c r="G61" s="74"/>
      <c r="H61" s="74"/>
      <c r="I61" s="74"/>
    </row>
  </sheetData>
  <mergeCells count="68">
    <mergeCell ref="A2:J2"/>
    <mergeCell ref="A3:J3"/>
    <mergeCell ref="A5:A9"/>
    <mergeCell ref="B5:B9"/>
    <mergeCell ref="C5:E5"/>
    <mergeCell ref="F5:G5"/>
    <mergeCell ref="H5:I5"/>
    <mergeCell ref="J10:J11"/>
    <mergeCell ref="J5:J9"/>
    <mergeCell ref="C6:C9"/>
    <mergeCell ref="D6:D9"/>
    <mergeCell ref="E6:E9"/>
    <mergeCell ref="F6:F9"/>
    <mergeCell ref="G6:G9"/>
    <mergeCell ref="H6:H9"/>
    <mergeCell ref="I6:I9"/>
    <mergeCell ref="C10:C11"/>
    <mergeCell ref="D10:D11"/>
    <mergeCell ref="E10:E11"/>
    <mergeCell ref="F10:F11"/>
    <mergeCell ref="A10:A11"/>
    <mergeCell ref="B10:B11"/>
    <mergeCell ref="G10:G11"/>
    <mergeCell ref="H10:H11"/>
    <mergeCell ref="I10:I11"/>
    <mergeCell ref="A12:A16"/>
    <mergeCell ref="B12:B16"/>
    <mergeCell ref="C12:F12"/>
    <mergeCell ref="G12:G16"/>
    <mergeCell ref="H12:H16"/>
    <mergeCell ref="A17:A18"/>
    <mergeCell ref="B17:B18"/>
    <mergeCell ref="C17:C18"/>
    <mergeCell ref="D17:D18"/>
    <mergeCell ref="E17:E18"/>
    <mergeCell ref="C21:J21"/>
    <mergeCell ref="J12:J16"/>
    <mergeCell ref="C13:C16"/>
    <mergeCell ref="D13:D16"/>
    <mergeCell ref="E13:E16"/>
    <mergeCell ref="F13:F16"/>
    <mergeCell ref="I12:I16"/>
    <mergeCell ref="F17:F18"/>
    <mergeCell ref="G17:G18"/>
    <mergeCell ref="H17:H18"/>
    <mergeCell ref="I17:I18"/>
    <mergeCell ref="J17:J18"/>
    <mergeCell ref="C22:J22"/>
    <mergeCell ref="I23:J23"/>
    <mergeCell ref="I24:J24"/>
    <mergeCell ref="B30:G30"/>
    <mergeCell ref="H30:J31"/>
    <mergeCell ref="B31:C31"/>
    <mergeCell ref="D31:G31"/>
    <mergeCell ref="A39:L39"/>
    <mergeCell ref="A40:L40"/>
    <mergeCell ref="H37:J37"/>
    <mergeCell ref="H38:J38"/>
    <mergeCell ref="I25:J25"/>
    <mergeCell ref="I26:J26"/>
    <mergeCell ref="I27:J27"/>
    <mergeCell ref="I28:J28"/>
    <mergeCell ref="I29:J29"/>
    <mergeCell ref="H32:J32"/>
    <mergeCell ref="H33:J33"/>
    <mergeCell ref="H34:J34"/>
    <mergeCell ref="H35:J35"/>
    <mergeCell ref="H36:J3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85" zoomScaleNormal="70" zoomScaleSheetLayoutView="85" workbookViewId="0">
      <selection activeCell="A3" sqref="A3:G3"/>
    </sheetView>
  </sheetViews>
  <sheetFormatPr defaultColWidth="9" defaultRowHeight="14.25"/>
  <cols>
    <col min="1" max="1" width="10.625" style="1256" customWidth="1"/>
    <col min="2" max="5" width="12.5" style="355" customWidth="1"/>
    <col min="6" max="6" width="12.625" style="355" customWidth="1"/>
    <col min="7" max="7" width="12.5" style="355" customWidth="1"/>
    <col min="8" max="16384" width="9" style="355"/>
  </cols>
  <sheetData>
    <row r="1" spans="1:7" ht="5.0999999999999996" customHeight="1">
      <c r="A1" s="274"/>
      <c r="B1" s="75"/>
      <c r="C1" s="75"/>
      <c r="D1" s="75"/>
      <c r="E1" s="75"/>
      <c r="F1" s="75"/>
      <c r="G1" s="75"/>
    </row>
    <row r="2" spans="1:7" ht="50.1" customHeight="1">
      <c r="A2" s="1404"/>
      <c r="B2" s="1404"/>
      <c r="C2" s="1404"/>
      <c r="D2" s="1404"/>
      <c r="E2" s="1404"/>
      <c r="F2" s="1404"/>
      <c r="G2" s="1404"/>
    </row>
    <row r="3" spans="1:7" s="356" customFormat="1" ht="21" customHeight="1">
      <c r="A3" s="1400" t="s">
        <v>1514</v>
      </c>
      <c r="B3" s="1390"/>
      <c r="C3" s="1390"/>
      <c r="D3" s="1390"/>
      <c r="E3" s="1390"/>
      <c r="F3" s="1390"/>
      <c r="G3" s="1390"/>
    </row>
    <row r="4" spans="1:7" s="356" customFormat="1" ht="20.100000000000001" customHeight="1">
      <c r="A4" s="1825" t="s">
        <v>1515</v>
      </c>
      <c r="B4" s="1390"/>
      <c r="C4" s="1390"/>
      <c r="D4" s="1390"/>
      <c r="E4" s="1390"/>
      <c r="F4" s="1390"/>
      <c r="G4" s="1390"/>
    </row>
    <row r="5" spans="1:7" s="358" customFormat="1" ht="20.100000000000001" customHeight="1">
      <c r="A5" s="1704" t="s">
        <v>1516</v>
      </c>
      <c r="B5" s="2064"/>
      <c r="C5" s="1245"/>
      <c r="D5" s="979"/>
      <c r="E5" s="979"/>
      <c r="F5" s="1603" t="s">
        <v>1517</v>
      </c>
      <c r="G5" s="2065"/>
    </row>
    <row r="6" spans="1:7" s="358" customFormat="1" ht="23.1" customHeight="1">
      <c r="A6" s="18" t="s">
        <v>1518</v>
      </c>
      <c r="B6" s="1532" t="s">
        <v>1519</v>
      </c>
      <c r="C6" s="1839"/>
      <c r="D6" s="1839"/>
      <c r="E6" s="1839"/>
      <c r="F6" s="1839"/>
      <c r="G6" s="1711"/>
    </row>
    <row r="7" spans="1:7" s="358" customFormat="1" ht="23.1" customHeight="1">
      <c r="A7" s="37"/>
      <c r="B7" s="278" t="s">
        <v>1520</v>
      </c>
      <c r="C7" s="278" t="s">
        <v>1521</v>
      </c>
      <c r="D7" s="1717" t="s">
        <v>1522</v>
      </c>
      <c r="E7" s="2069"/>
      <c r="F7" s="2069"/>
      <c r="G7" s="1877"/>
    </row>
    <row r="8" spans="1:7" s="358" customFormat="1" ht="23.1" customHeight="1">
      <c r="A8" s="37"/>
      <c r="B8" s="1498" t="s">
        <v>1523</v>
      </c>
      <c r="C8" s="1498" t="s">
        <v>1524</v>
      </c>
      <c r="D8" s="140"/>
      <c r="E8" s="278" t="s">
        <v>1525</v>
      </c>
      <c r="F8" s="278" t="s">
        <v>1526</v>
      </c>
      <c r="G8" s="278" t="s">
        <v>1527</v>
      </c>
    </row>
    <row r="9" spans="1:7" s="358" customFormat="1" ht="23.1" customHeight="1">
      <c r="A9" s="270" t="s">
        <v>1528</v>
      </c>
      <c r="B9" s="1498"/>
      <c r="C9" s="1498"/>
      <c r="D9" s="140"/>
      <c r="E9" s="168" t="s">
        <v>1529</v>
      </c>
      <c r="F9" s="168" t="s">
        <v>1530</v>
      </c>
      <c r="G9" s="168" t="s">
        <v>1531</v>
      </c>
    </row>
    <row r="10" spans="1:7" s="358" customFormat="1" ht="42.4" customHeight="1">
      <c r="A10" s="1246">
        <v>2014</v>
      </c>
      <c r="B10" s="230">
        <v>4978</v>
      </c>
      <c r="C10" s="230">
        <v>17303</v>
      </c>
      <c r="D10" s="230">
        <v>6193</v>
      </c>
      <c r="E10" s="230">
        <v>479</v>
      </c>
      <c r="F10" s="230">
        <v>1848</v>
      </c>
      <c r="G10" s="231">
        <v>3866</v>
      </c>
    </row>
    <row r="11" spans="1:7" s="358" customFormat="1" ht="42.4" customHeight="1">
      <c r="A11" s="1247">
        <v>2015</v>
      </c>
      <c r="B11" s="47">
        <v>4754</v>
      </c>
      <c r="C11" s="47">
        <v>17333</v>
      </c>
      <c r="D11" s="47">
        <v>7171</v>
      </c>
      <c r="E11" s="47">
        <v>394</v>
      </c>
      <c r="F11" s="47">
        <v>1230</v>
      </c>
      <c r="G11" s="48">
        <v>2375</v>
      </c>
    </row>
    <row r="12" spans="1:7" s="768" customFormat="1" ht="42.4" customHeight="1">
      <c r="A12" s="1247">
        <v>2016</v>
      </c>
      <c r="B12" s="47">
        <v>4538</v>
      </c>
      <c r="C12" s="47">
        <v>17081</v>
      </c>
      <c r="D12" s="47">
        <v>7210</v>
      </c>
      <c r="E12" s="47">
        <v>373</v>
      </c>
      <c r="F12" s="47">
        <v>1302</v>
      </c>
      <c r="G12" s="48">
        <v>2431</v>
      </c>
    </row>
    <row r="13" spans="1:7" s="768" customFormat="1" ht="42.4" customHeight="1">
      <c r="A13" s="1247">
        <v>2017</v>
      </c>
      <c r="B13" s="47">
        <v>4499</v>
      </c>
      <c r="C13" s="47">
        <v>16141</v>
      </c>
      <c r="D13" s="47">
        <v>6809</v>
      </c>
      <c r="E13" s="47">
        <v>371</v>
      </c>
      <c r="F13" s="47">
        <v>1228</v>
      </c>
      <c r="G13" s="48">
        <v>2359</v>
      </c>
    </row>
    <row r="14" spans="1:7" s="768" customFormat="1" ht="42.4" customHeight="1">
      <c r="A14" s="1247">
        <v>2018</v>
      </c>
      <c r="B14" s="47">
        <v>4972</v>
      </c>
      <c r="C14" s="47">
        <v>15189</v>
      </c>
      <c r="D14" s="47">
        <v>7658</v>
      </c>
      <c r="E14" s="47">
        <v>421</v>
      </c>
      <c r="F14" s="47">
        <v>1430</v>
      </c>
      <c r="G14" s="48">
        <v>2873</v>
      </c>
    </row>
    <row r="15" spans="1:7" s="1266" customFormat="1" ht="42.4" customHeight="1">
      <c r="A15" s="1265">
        <v>2019</v>
      </c>
      <c r="B15" s="835">
        <v>4881</v>
      </c>
      <c r="C15" s="835">
        <v>29065</v>
      </c>
      <c r="D15" s="835">
        <v>8276</v>
      </c>
      <c r="E15" s="835">
        <v>421</v>
      </c>
      <c r="F15" s="835">
        <v>1508</v>
      </c>
      <c r="G15" s="341">
        <v>3065</v>
      </c>
    </row>
    <row r="16" spans="1:7" s="358" customFormat="1" ht="23.1" customHeight="1">
      <c r="A16" s="270" t="s">
        <v>1518</v>
      </c>
      <c r="B16" s="2070" t="s">
        <v>1532</v>
      </c>
      <c r="C16" s="2071"/>
      <c r="D16" s="2071"/>
      <c r="E16" s="2071"/>
      <c r="F16" s="2072"/>
      <c r="G16" s="2073" t="s">
        <v>1533</v>
      </c>
    </row>
    <row r="17" spans="1:7" s="358" customFormat="1" ht="23.1" customHeight="1">
      <c r="A17" s="37"/>
      <c r="B17" s="2074" t="s">
        <v>1522</v>
      </c>
      <c r="C17" s="2075"/>
      <c r="D17" s="2075"/>
      <c r="E17" s="2075"/>
      <c r="F17" s="2076"/>
      <c r="G17" s="2073"/>
    </row>
    <row r="18" spans="1:7" s="358" customFormat="1" ht="23.1" customHeight="1">
      <c r="A18" s="37"/>
      <c r="B18" s="1248" t="s">
        <v>1534</v>
      </c>
      <c r="C18" s="1248" t="s">
        <v>1535</v>
      </c>
      <c r="D18" s="1248" t="s">
        <v>1536</v>
      </c>
      <c r="E18" s="1248" t="s">
        <v>1537</v>
      </c>
      <c r="F18" s="1248" t="s">
        <v>1538</v>
      </c>
      <c r="G18" s="2066" t="s">
        <v>1539</v>
      </c>
    </row>
    <row r="19" spans="1:7" s="358" customFormat="1" ht="23.1" customHeight="1">
      <c r="A19" s="110" t="s">
        <v>1528</v>
      </c>
      <c r="B19" s="1249" t="s">
        <v>1540</v>
      </c>
      <c r="C19" s="1249" t="s">
        <v>1541</v>
      </c>
      <c r="D19" s="1249" t="s">
        <v>1542</v>
      </c>
      <c r="E19" s="1250" t="s">
        <v>1543</v>
      </c>
      <c r="F19" s="1249" t="s">
        <v>626</v>
      </c>
      <c r="G19" s="2067"/>
    </row>
    <row r="20" spans="1:7" s="768" customFormat="1" ht="42.4" customHeight="1">
      <c r="A20" s="860">
        <v>2014</v>
      </c>
      <c r="B20" s="1251">
        <v>3675</v>
      </c>
      <c r="C20" s="1251">
        <v>367</v>
      </c>
      <c r="D20" s="1251">
        <v>42</v>
      </c>
      <c r="E20" s="1251">
        <v>101</v>
      </c>
      <c r="F20" s="1251" t="s">
        <v>51</v>
      </c>
      <c r="G20" s="1252" t="s">
        <v>51</v>
      </c>
    </row>
    <row r="21" spans="1:7" s="768" customFormat="1" ht="42.4" customHeight="1">
      <c r="A21" s="862">
        <v>2015</v>
      </c>
      <c r="B21" s="1253">
        <v>2698</v>
      </c>
      <c r="C21" s="1253">
        <v>296</v>
      </c>
      <c r="D21" s="1253">
        <v>42</v>
      </c>
      <c r="E21" s="1253">
        <v>136</v>
      </c>
      <c r="F21" s="1253" t="s">
        <v>51</v>
      </c>
      <c r="G21" s="1254" t="s">
        <v>51</v>
      </c>
    </row>
    <row r="22" spans="1:7" s="768" customFormat="1" ht="42.4" customHeight="1">
      <c r="A22" s="862">
        <v>2016</v>
      </c>
      <c r="B22" s="1253">
        <v>2654</v>
      </c>
      <c r="C22" s="1253">
        <v>324</v>
      </c>
      <c r="D22" s="1253">
        <v>53</v>
      </c>
      <c r="E22" s="1253">
        <v>73</v>
      </c>
      <c r="F22" s="1253" t="s">
        <v>51</v>
      </c>
      <c r="G22" s="1254" t="s">
        <v>51</v>
      </c>
    </row>
    <row r="23" spans="1:7" s="768" customFormat="1" ht="42.4" customHeight="1">
      <c r="A23" s="862">
        <v>2017</v>
      </c>
      <c r="B23" s="1253">
        <v>2455</v>
      </c>
      <c r="C23" s="1253">
        <v>282</v>
      </c>
      <c r="D23" s="1253">
        <v>0</v>
      </c>
      <c r="E23" s="1253">
        <v>114</v>
      </c>
      <c r="F23" s="1253">
        <v>0</v>
      </c>
      <c r="G23" s="1254">
        <v>0</v>
      </c>
    </row>
    <row r="24" spans="1:7" s="768" customFormat="1" ht="42.4" customHeight="1">
      <c r="A24" s="862">
        <v>2018</v>
      </c>
      <c r="B24" s="1253">
        <v>2648</v>
      </c>
      <c r="C24" s="1253">
        <v>286</v>
      </c>
      <c r="D24" s="1253">
        <v>104</v>
      </c>
      <c r="E24" s="1253">
        <v>246</v>
      </c>
      <c r="F24" s="1253">
        <v>0</v>
      </c>
      <c r="G24" s="1254">
        <v>0</v>
      </c>
    </row>
    <row r="25" spans="1:7" s="1266" customFormat="1" ht="42.4" customHeight="1">
      <c r="A25" s="329">
        <v>2019</v>
      </c>
      <c r="B25" s="1267">
        <v>2797</v>
      </c>
      <c r="C25" s="1267">
        <v>306</v>
      </c>
      <c r="D25" s="1267">
        <v>0</v>
      </c>
      <c r="E25" s="1267">
        <v>0</v>
      </c>
      <c r="F25" s="1267">
        <v>179</v>
      </c>
      <c r="G25" s="1268">
        <v>0</v>
      </c>
    </row>
    <row r="26" spans="1:7" s="537" customFormat="1" ht="15.95" customHeight="1">
      <c r="A26" s="1925" t="s">
        <v>1544</v>
      </c>
      <c r="B26" s="2068"/>
      <c r="C26" s="2068"/>
      <c r="D26" s="1255"/>
      <c r="E26" s="1255"/>
      <c r="F26" s="1255"/>
      <c r="G26" s="1112"/>
    </row>
  </sheetData>
  <mergeCells count="14">
    <mergeCell ref="G18:G19"/>
    <mergeCell ref="A26:C26"/>
    <mergeCell ref="D7:G7"/>
    <mergeCell ref="B8:B9"/>
    <mergeCell ref="C8:C9"/>
    <mergeCell ref="B16:F16"/>
    <mergeCell ref="G16:G17"/>
    <mergeCell ref="B17:F17"/>
    <mergeCell ref="B6:G6"/>
    <mergeCell ref="A2:G2"/>
    <mergeCell ref="A3:G3"/>
    <mergeCell ref="A4:G4"/>
    <mergeCell ref="A5:B5"/>
    <mergeCell ref="F5:G5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85" zoomScaleNormal="70" zoomScaleSheetLayoutView="85" workbookViewId="0">
      <selection activeCell="D9" sqref="D9"/>
    </sheetView>
  </sheetViews>
  <sheetFormatPr defaultColWidth="9" defaultRowHeight="11.25"/>
  <cols>
    <col min="1" max="1" width="10.625" style="928" customWidth="1"/>
    <col min="2" max="6" width="15" style="929" customWidth="1"/>
    <col min="7" max="16384" width="9" style="899"/>
  </cols>
  <sheetData>
    <row r="1" spans="1:6" ht="5.0999999999999996" customHeight="1">
      <c r="A1" s="1011"/>
      <c r="B1" s="1100"/>
      <c r="C1" s="1100"/>
      <c r="D1" s="1100"/>
      <c r="E1" s="1100"/>
      <c r="F1" s="1100"/>
    </row>
    <row r="2" spans="1:6" ht="50.1" customHeight="1">
      <c r="A2" s="1890"/>
      <c r="B2" s="1890"/>
      <c r="C2" s="1890"/>
      <c r="D2" s="1890"/>
      <c r="E2" s="1890"/>
      <c r="F2" s="1890"/>
    </row>
    <row r="3" spans="1:6" s="900" customFormat="1" ht="21" customHeight="1">
      <c r="A3" s="1891" t="s">
        <v>1545</v>
      </c>
      <c r="B3" s="1891"/>
      <c r="C3" s="1891"/>
      <c r="D3" s="1891"/>
      <c r="E3" s="1891"/>
      <c r="F3" s="1891"/>
    </row>
    <row r="4" spans="1:6" s="900" customFormat="1" ht="20.100000000000001" customHeight="1">
      <c r="A4" s="1892" t="s">
        <v>1546</v>
      </c>
      <c r="B4" s="1892"/>
      <c r="C4" s="1892"/>
      <c r="D4" s="1892"/>
      <c r="E4" s="1892"/>
      <c r="F4" s="1892"/>
    </row>
    <row r="5" spans="1:6" s="904" customFormat="1" ht="20.100000000000001" customHeight="1">
      <c r="A5" s="1012" t="s">
        <v>1547</v>
      </c>
      <c r="B5" s="1040"/>
      <c r="C5" s="1893" t="s">
        <v>1548</v>
      </c>
      <c r="D5" s="1893"/>
      <c r="E5" s="1893"/>
      <c r="F5" s="1893"/>
    </row>
    <row r="6" spans="1:6" s="905" customFormat="1" ht="30" customHeight="1">
      <c r="A6" s="18" t="s">
        <v>1549</v>
      </c>
      <c r="B6" s="918" t="s">
        <v>1550</v>
      </c>
      <c r="C6" s="906" t="s">
        <v>1551</v>
      </c>
      <c r="D6" s="906" t="s">
        <v>1552</v>
      </c>
      <c r="E6" s="906" t="s">
        <v>1553</v>
      </c>
      <c r="F6" s="906" t="s">
        <v>1554</v>
      </c>
    </row>
    <row r="7" spans="1:6" s="905" customFormat="1" ht="30" customHeight="1">
      <c r="A7" s="110" t="s">
        <v>1555</v>
      </c>
      <c r="B7" s="1024" t="s">
        <v>1556</v>
      </c>
      <c r="C7" s="1257" t="s">
        <v>1557</v>
      </c>
      <c r="D7" s="168" t="s">
        <v>1558</v>
      </c>
      <c r="E7" s="1257" t="s">
        <v>1559</v>
      </c>
      <c r="F7" s="168" t="s">
        <v>1560</v>
      </c>
    </row>
    <row r="8" spans="1:6" s="1259" customFormat="1" ht="46.5" customHeight="1">
      <c r="A8" s="1258">
        <v>2014</v>
      </c>
      <c r="B8" s="176">
        <v>57729</v>
      </c>
      <c r="C8" s="176">
        <v>14509</v>
      </c>
      <c r="D8" s="176">
        <v>14909</v>
      </c>
      <c r="E8" s="176">
        <v>14509</v>
      </c>
      <c r="F8" s="574">
        <v>13802</v>
      </c>
    </row>
    <row r="9" spans="1:6" s="1259" customFormat="1" ht="46.5" customHeight="1">
      <c r="A9" s="1260">
        <v>2015</v>
      </c>
      <c r="B9" s="180">
        <v>61326</v>
      </c>
      <c r="C9" s="180">
        <v>14943</v>
      </c>
      <c r="D9" s="180">
        <v>17280</v>
      </c>
      <c r="E9" s="180">
        <v>14943</v>
      </c>
      <c r="F9" s="195">
        <v>14160</v>
      </c>
    </row>
    <row r="10" spans="1:6" s="1259" customFormat="1" ht="46.5" customHeight="1">
      <c r="A10" s="1260">
        <v>2016</v>
      </c>
      <c r="B10" s="180">
        <v>71044</v>
      </c>
      <c r="C10" s="180">
        <v>15686</v>
      </c>
      <c r="D10" s="180">
        <v>18966</v>
      </c>
      <c r="E10" s="180">
        <v>15686</v>
      </c>
      <c r="F10" s="195">
        <v>20706</v>
      </c>
    </row>
    <row r="11" spans="1:6" s="1259" customFormat="1" ht="46.5" customHeight="1">
      <c r="A11" s="1260">
        <v>2017</v>
      </c>
      <c r="B11" s="180">
        <v>55480</v>
      </c>
      <c r="C11" s="180">
        <v>15798</v>
      </c>
      <c r="D11" s="180">
        <v>14062</v>
      </c>
      <c r="E11" s="180">
        <v>14200</v>
      </c>
      <c r="F11" s="195">
        <v>11420</v>
      </c>
    </row>
    <row r="12" spans="1:6" s="1259" customFormat="1" ht="46.5" customHeight="1">
      <c r="A12" s="1260">
        <v>2018</v>
      </c>
      <c r="B12" s="180">
        <f>SUM(C12:F12)</f>
        <v>46344</v>
      </c>
      <c r="C12" s="180">
        <v>15008</v>
      </c>
      <c r="D12" s="180">
        <v>9174</v>
      </c>
      <c r="E12" s="180">
        <v>15008</v>
      </c>
      <c r="F12" s="195">
        <v>7154</v>
      </c>
    </row>
    <row r="13" spans="1:6" s="1272" customFormat="1" ht="46.5" customHeight="1">
      <c r="A13" s="1269">
        <v>2019</v>
      </c>
      <c r="B13" s="1270">
        <v>58166</v>
      </c>
      <c r="C13" s="1270">
        <v>12195</v>
      </c>
      <c r="D13" s="1270">
        <v>10996</v>
      </c>
      <c r="E13" s="1270">
        <v>12195</v>
      </c>
      <c r="F13" s="1271">
        <v>7421</v>
      </c>
    </row>
    <row r="14" spans="1:6" s="1029" customFormat="1" ht="39" customHeight="1">
      <c r="A14" s="270" t="s">
        <v>1561</v>
      </c>
      <c r="B14" s="920" t="s">
        <v>1562</v>
      </c>
      <c r="C14" s="920" t="s">
        <v>1563</v>
      </c>
      <c r="D14" s="920" t="s">
        <v>1564</v>
      </c>
      <c r="E14" s="920" t="s">
        <v>1565</v>
      </c>
      <c r="F14" s="920" t="s">
        <v>1566</v>
      </c>
    </row>
    <row r="15" spans="1:6" ht="36" customHeight="1">
      <c r="A15" s="110" t="s">
        <v>1567</v>
      </c>
      <c r="B15" s="168" t="s">
        <v>1568</v>
      </c>
      <c r="C15" s="1257" t="s">
        <v>1569</v>
      </c>
      <c r="D15" s="1257" t="s">
        <v>1570</v>
      </c>
      <c r="E15" s="1257" t="s">
        <v>1571</v>
      </c>
      <c r="F15" s="1257" t="s">
        <v>1572</v>
      </c>
    </row>
    <row r="16" spans="1:6" s="1259" customFormat="1" ht="46.5" customHeight="1">
      <c r="A16" s="1258">
        <v>2014</v>
      </c>
      <c r="B16" s="176" t="s">
        <v>51</v>
      </c>
      <c r="C16" s="176" t="s">
        <v>51</v>
      </c>
      <c r="D16" s="176" t="s">
        <v>51</v>
      </c>
      <c r="E16" s="176" t="s">
        <v>51</v>
      </c>
      <c r="F16" s="574" t="s">
        <v>51</v>
      </c>
    </row>
    <row r="17" spans="1:6" s="1259" customFormat="1" ht="46.5" customHeight="1">
      <c r="A17" s="1260">
        <v>2015</v>
      </c>
      <c r="B17" s="180" t="s">
        <v>51</v>
      </c>
      <c r="C17" s="180" t="s">
        <v>51</v>
      </c>
      <c r="D17" s="180" t="s">
        <v>51</v>
      </c>
      <c r="E17" s="180" t="s">
        <v>51</v>
      </c>
      <c r="F17" s="195" t="s">
        <v>51</v>
      </c>
    </row>
    <row r="18" spans="1:6" s="1259" customFormat="1" ht="46.5" customHeight="1">
      <c r="A18" s="1260">
        <v>2016</v>
      </c>
      <c r="B18" s="180">
        <f>-C18</f>
        <v>0</v>
      </c>
      <c r="C18" s="180">
        <v>0</v>
      </c>
      <c r="D18" s="180">
        <v>0</v>
      </c>
      <c r="E18" s="180">
        <v>0</v>
      </c>
      <c r="F18" s="195" t="s">
        <v>51</v>
      </c>
    </row>
    <row r="19" spans="1:6" s="1259" customFormat="1" ht="46.5" customHeight="1">
      <c r="A19" s="1260">
        <v>2017</v>
      </c>
      <c r="B19" s="180">
        <v>0</v>
      </c>
      <c r="C19" s="180">
        <v>0</v>
      </c>
      <c r="D19" s="180">
        <v>0</v>
      </c>
      <c r="E19" s="180">
        <v>0</v>
      </c>
      <c r="F19" s="195" t="s">
        <v>51</v>
      </c>
    </row>
    <row r="20" spans="1:6" s="1259" customFormat="1" ht="46.5" customHeight="1">
      <c r="A20" s="1260">
        <v>2018</v>
      </c>
      <c r="B20" s="180">
        <v>0</v>
      </c>
      <c r="C20" s="180">
        <v>0</v>
      </c>
      <c r="D20" s="180">
        <v>0</v>
      </c>
      <c r="E20" s="180">
        <v>0</v>
      </c>
      <c r="F20" s="195">
        <v>0</v>
      </c>
    </row>
    <row r="21" spans="1:6" s="1275" customFormat="1" ht="46.5" customHeight="1">
      <c r="A21" s="1058">
        <v>2019</v>
      </c>
      <c r="B21" s="560">
        <v>15359</v>
      </c>
      <c r="C21" s="1273">
        <v>0</v>
      </c>
      <c r="D21" s="1273">
        <v>0</v>
      </c>
      <c r="E21" s="1273">
        <v>0</v>
      </c>
      <c r="F21" s="1274">
        <v>0</v>
      </c>
    </row>
    <row r="22" spans="1:6" ht="15.95" customHeight="1">
      <c r="A22" s="2077" t="s">
        <v>1573</v>
      </c>
      <c r="B22" s="2077"/>
      <c r="C22" s="154"/>
      <c r="D22" s="154"/>
      <c r="E22" s="154"/>
      <c r="F22" s="898"/>
    </row>
  </sheetData>
  <mergeCells count="5">
    <mergeCell ref="A2:F2"/>
    <mergeCell ref="A3:F3"/>
    <mergeCell ref="A4:F4"/>
    <mergeCell ref="C5:F5"/>
    <mergeCell ref="A22:B22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3" orientation="portrait" r:id="rId1"/>
  <headerFooter alignWithMargins="0"/>
  <rowBreaks count="1" manualBreakCount="1">
    <brk id="21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5" zoomScaleNormal="55" zoomScaleSheetLayoutView="85" workbookViewId="0">
      <selection activeCell="C21" sqref="C21"/>
    </sheetView>
  </sheetViews>
  <sheetFormatPr defaultColWidth="9" defaultRowHeight="11.25"/>
  <cols>
    <col min="1" max="1" width="10.625" style="928" customWidth="1"/>
    <col min="2" max="6" width="15" style="929" customWidth="1"/>
    <col min="7" max="16384" width="9" style="899"/>
  </cols>
  <sheetData>
    <row r="1" spans="1:7" ht="5.0999999999999996" customHeight="1"/>
    <row r="2" spans="1:7" ht="50.1" customHeight="1">
      <c r="A2" s="1890"/>
      <c r="B2" s="1890"/>
      <c r="C2" s="1890"/>
      <c r="D2" s="1890"/>
      <c r="E2" s="1890"/>
      <c r="F2" s="1890"/>
    </row>
    <row r="3" spans="1:7" s="900" customFormat="1" ht="21" customHeight="1">
      <c r="A3" s="1891" t="s">
        <v>1574</v>
      </c>
      <c r="B3" s="1891"/>
      <c r="C3" s="1891"/>
      <c r="D3" s="1891"/>
      <c r="E3" s="1891"/>
      <c r="F3" s="1891"/>
    </row>
    <row r="4" spans="1:7" s="900" customFormat="1" ht="20.100000000000001" customHeight="1">
      <c r="A4" s="1892" t="s">
        <v>1575</v>
      </c>
      <c r="B4" s="1892"/>
      <c r="C4" s="1892"/>
      <c r="D4" s="1892"/>
      <c r="E4" s="1892"/>
      <c r="F4" s="1892"/>
    </row>
    <row r="5" spans="1:7" s="904" customFormat="1" ht="20.100000000000001" customHeight="1">
      <c r="A5" s="1012" t="s">
        <v>1576</v>
      </c>
      <c r="B5" s="1040"/>
      <c r="C5" s="2078" t="s">
        <v>1577</v>
      </c>
      <c r="D5" s="2079"/>
      <c r="E5" s="2079"/>
      <c r="F5" s="2079"/>
    </row>
    <row r="6" spans="1:7" s="905" customFormat="1" ht="30" customHeight="1">
      <c r="A6" s="18" t="s">
        <v>1578</v>
      </c>
      <c r="B6" s="906" t="s">
        <v>1579</v>
      </c>
      <c r="C6" s="906" t="s">
        <v>1580</v>
      </c>
      <c r="D6" s="906" t="s">
        <v>1581</v>
      </c>
      <c r="E6" s="906" t="s">
        <v>1582</v>
      </c>
      <c r="F6" s="906" t="s">
        <v>1583</v>
      </c>
    </row>
    <row r="7" spans="1:7" s="905" customFormat="1" ht="30" customHeight="1">
      <c r="A7" s="110" t="s">
        <v>1584</v>
      </c>
      <c r="B7" s="168" t="s">
        <v>1585</v>
      </c>
      <c r="C7" s="168" t="s">
        <v>1586</v>
      </c>
      <c r="D7" s="1257" t="s">
        <v>1587</v>
      </c>
      <c r="E7" s="1257" t="s">
        <v>1588</v>
      </c>
      <c r="F7" s="168" t="s">
        <v>1589</v>
      </c>
    </row>
    <row r="8" spans="1:7" s="957" customFormat="1" ht="47.85" customHeight="1">
      <c r="A8" s="1261">
        <v>2014</v>
      </c>
      <c r="B8" s="230" t="s">
        <v>51</v>
      </c>
      <c r="C8" s="230">
        <v>6921</v>
      </c>
      <c r="D8" s="230">
        <v>6921</v>
      </c>
      <c r="E8" s="230" t="s">
        <v>51</v>
      </c>
      <c r="F8" s="231">
        <v>521</v>
      </c>
      <c r="G8" s="1262"/>
    </row>
    <row r="9" spans="1:7" s="957" customFormat="1" ht="47.85" customHeight="1">
      <c r="A9" s="1263">
        <v>2015</v>
      </c>
      <c r="B9" s="47">
        <v>14191</v>
      </c>
      <c r="C9" s="47">
        <v>5535</v>
      </c>
      <c r="D9" s="47">
        <v>5535</v>
      </c>
      <c r="E9" s="47" t="s">
        <v>51</v>
      </c>
      <c r="F9" s="48">
        <v>472</v>
      </c>
      <c r="G9" s="1262"/>
    </row>
    <row r="10" spans="1:7" s="957" customFormat="1" ht="47.85" customHeight="1">
      <c r="A10" s="1263">
        <v>2016</v>
      </c>
      <c r="B10" s="47">
        <v>16530</v>
      </c>
      <c r="C10" s="47">
        <v>7169</v>
      </c>
      <c r="D10" s="47">
        <v>5733</v>
      </c>
      <c r="E10" s="47" t="s">
        <v>51</v>
      </c>
      <c r="F10" s="48">
        <v>546</v>
      </c>
      <c r="G10" s="1262"/>
    </row>
    <row r="11" spans="1:7" s="957" customFormat="1" ht="47.85" customHeight="1">
      <c r="A11" s="1263">
        <v>2017</v>
      </c>
      <c r="B11" s="47">
        <v>15288</v>
      </c>
      <c r="C11" s="47">
        <v>5775</v>
      </c>
      <c r="D11" s="47">
        <v>5175</v>
      </c>
      <c r="E11" s="47">
        <v>0</v>
      </c>
      <c r="F11" s="48">
        <v>500</v>
      </c>
      <c r="G11" s="1262"/>
    </row>
    <row r="12" spans="1:7" s="957" customFormat="1" ht="47.85" customHeight="1">
      <c r="A12" s="1263">
        <v>2018</v>
      </c>
      <c r="B12" s="47">
        <v>16440</v>
      </c>
      <c r="C12" s="47">
        <v>5800</v>
      </c>
      <c r="D12" s="47">
        <v>5800</v>
      </c>
      <c r="E12" s="47">
        <v>0</v>
      </c>
      <c r="F12" s="48">
        <v>540</v>
      </c>
      <c r="G12" s="1262"/>
    </row>
    <row r="13" spans="1:7" s="1280" customFormat="1" ht="47.85" customHeight="1">
      <c r="A13" s="1276">
        <v>2019</v>
      </c>
      <c r="B13" s="1277">
        <v>18983</v>
      </c>
      <c r="C13" s="1277">
        <v>4257</v>
      </c>
      <c r="D13" s="1277">
        <v>4257</v>
      </c>
      <c r="E13" s="1277">
        <v>5416</v>
      </c>
      <c r="F13" s="1278">
        <v>796</v>
      </c>
      <c r="G13" s="1279"/>
    </row>
    <row r="14" spans="1:7" s="1029" customFormat="1" ht="30" customHeight="1">
      <c r="A14" s="270" t="s">
        <v>1578</v>
      </c>
      <c r="B14" s="1264" t="s">
        <v>1590</v>
      </c>
      <c r="C14" s="1264" t="s">
        <v>1591</v>
      </c>
      <c r="D14" s="1264" t="s">
        <v>1592</v>
      </c>
      <c r="E14" s="1264" t="s">
        <v>1593</v>
      </c>
      <c r="F14" s="1264" t="s">
        <v>1594</v>
      </c>
    </row>
    <row r="15" spans="1:7" ht="30" customHeight="1">
      <c r="A15" s="110" t="s">
        <v>1584</v>
      </c>
      <c r="B15" s="1249" t="s">
        <v>1595</v>
      </c>
      <c r="C15" s="1250" t="s">
        <v>1596</v>
      </c>
      <c r="D15" s="1250" t="s">
        <v>1597</v>
      </c>
      <c r="E15" s="1249" t="s">
        <v>1598</v>
      </c>
      <c r="F15" s="1249" t="s">
        <v>1599</v>
      </c>
    </row>
    <row r="16" spans="1:7" s="913" customFormat="1" ht="47.85" customHeight="1">
      <c r="A16" s="1261">
        <v>2014</v>
      </c>
      <c r="B16" s="230" t="s">
        <v>51</v>
      </c>
      <c r="C16" s="230">
        <v>2550</v>
      </c>
      <c r="D16" s="230" t="s">
        <v>51</v>
      </c>
      <c r="E16" s="230" t="s">
        <v>51</v>
      </c>
      <c r="F16" s="231" t="s">
        <v>51</v>
      </c>
    </row>
    <row r="17" spans="1:6" s="913" customFormat="1" ht="47.85" customHeight="1">
      <c r="A17" s="1263">
        <v>2015</v>
      </c>
      <c r="B17" s="47" t="s">
        <v>51</v>
      </c>
      <c r="C17" s="47">
        <v>2649</v>
      </c>
      <c r="D17" s="47" t="s">
        <v>51</v>
      </c>
      <c r="E17" s="47" t="s">
        <v>51</v>
      </c>
      <c r="F17" s="48" t="s">
        <v>51</v>
      </c>
    </row>
    <row r="18" spans="1:6" s="913" customFormat="1" ht="47.85" customHeight="1">
      <c r="A18" s="1263">
        <v>2016</v>
      </c>
      <c r="B18" s="47" t="s">
        <v>51</v>
      </c>
      <c r="C18" s="47">
        <v>3082</v>
      </c>
      <c r="D18" s="47" t="s">
        <v>51</v>
      </c>
      <c r="E18" s="47" t="s">
        <v>51</v>
      </c>
      <c r="F18" s="48" t="s">
        <v>51</v>
      </c>
    </row>
    <row r="19" spans="1:6" s="913" customFormat="1" ht="47.85" customHeight="1">
      <c r="A19" s="1263">
        <v>2017</v>
      </c>
      <c r="B19" s="47">
        <v>0</v>
      </c>
      <c r="C19" s="47">
        <v>3838</v>
      </c>
      <c r="D19" s="47">
        <v>0</v>
      </c>
      <c r="E19" s="47">
        <v>0</v>
      </c>
      <c r="F19" s="48">
        <v>0</v>
      </c>
    </row>
    <row r="20" spans="1:6" s="913" customFormat="1" ht="47.85" customHeight="1">
      <c r="A20" s="1263">
        <v>2018</v>
      </c>
      <c r="B20" s="47">
        <v>0</v>
      </c>
      <c r="C20" s="47">
        <v>4300</v>
      </c>
      <c r="D20" s="47">
        <v>0</v>
      </c>
      <c r="E20" s="47">
        <v>0</v>
      </c>
      <c r="F20" s="48">
        <v>0</v>
      </c>
    </row>
    <row r="21" spans="1:6" s="1283" customFormat="1" ht="47.85" customHeight="1">
      <c r="A21" s="1276">
        <v>2019</v>
      </c>
      <c r="B21" s="1281">
        <v>0</v>
      </c>
      <c r="C21" s="1277">
        <v>4257</v>
      </c>
      <c r="D21" s="1281">
        <v>0</v>
      </c>
      <c r="E21" s="1281">
        <v>0</v>
      </c>
      <c r="F21" s="1282">
        <v>0</v>
      </c>
    </row>
    <row r="22" spans="1:6" ht="15.95" customHeight="1">
      <c r="A22" s="2077" t="s">
        <v>1600</v>
      </c>
      <c r="B22" s="2077"/>
      <c r="C22" s="154"/>
      <c r="D22" s="154"/>
      <c r="E22" s="154"/>
      <c r="F22" s="898"/>
    </row>
    <row r="23" spans="1:6" ht="12" customHeight="1">
      <c r="A23" s="1011"/>
      <c r="B23" s="1100"/>
      <c r="C23" s="1100"/>
      <c r="D23" s="1100"/>
      <c r="E23" s="1100"/>
      <c r="F23" s="1100"/>
    </row>
  </sheetData>
  <mergeCells count="5">
    <mergeCell ref="A2:F2"/>
    <mergeCell ref="A3:F3"/>
    <mergeCell ref="A4:F4"/>
    <mergeCell ref="C5:F5"/>
    <mergeCell ref="A22:B22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1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topLeftCell="A7" zoomScale="85" zoomScaleNormal="70" zoomScaleSheetLayoutView="85" workbookViewId="0">
      <selection activeCell="H29" sqref="H29:J29"/>
    </sheetView>
  </sheetViews>
  <sheetFormatPr defaultRowHeight="14.25"/>
  <cols>
    <col min="1" max="1" width="8.5" customWidth="1"/>
    <col min="2" max="2" width="9" customWidth="1"/>
    <col min="3" max="3" width="7.125" customWidth="1"/>
    <col min="4" max="4" width="8.625" customWidth="1"/>
    <col min="5" max="5" width="8.125" customWidth="1"/>
    <col min="6" max="6" width="8.375" customWidth="1"/>
    <col min="7" max="7" width="10.375" customWidth="1"/>
    <col min="8" max="8" width="8.375" customWidth="1"/>
    <col min="9" max="9" width="8.875" customWidth="1"/>
    <col min="10" max="10" width="8.125" customWidth="1"/>
  </cols>
  <sheetData>
    <row r="1" spans="1:10" ht="5.0999999999999996" customHeight="1"/>
    <row r="2" spans="1:10" ht="50.1" customHeight="1">
      <c r="A2" s="2083"/>
      <c r="B2" s="2083"/>
      <c r="C2" s="2083"/>
      <c r="D2" s="2083"/>
      <c r="E2" s="2083"/>
      <c r="F2" s="2083"/>
      <c r="G2" s="2083"/>
      <c r="H2" s="2083"/>
      <c r="I2" s="2083"/>
      <c r="J2" s="2083"/>
    </row>
    <row r="3" spans="1:10" s="518" customFormat="1" ht="21" customHeight="1">
      <c r="A3" s="2084" t="s">
        <v>1601</v>
      </c>
      <c r="B3" s="2085"/>
      <c r="C3" s="2085"/>
      <c r="D3" s="2085"/>
      <c r="E3" s="2085"/>
      <c r="F3" s="2085"/>
      <c r="G3" s="2085"/>
      <c r="H3" s="2085"/>
      <c r="I3" s="2085"/>
      <c r="J3" s="2085"/>
    </row>
    <row r="4" spans="1:10" s="518" customFormat="1" ht="20.100000000000001" customHeight="1">
      <c r="A4" s="2086" t="s">
        <v>1602</v>
      </c>
      <c r="B4" s="2087"/>
      <c r="C4" s="2087"/>
      <c r="D4" s="2087"/>
      <c r="E4" s="2087"/>
      <c r="F4" s="2087"/>
      <c r="G4" s="2087"/>
      <c r="H4" s="2087"/>
      <c r="I4" s="2087"/>
      <c r="J4" s="2087"/>
    </row>
    <row r="5" spans="1:10" ht="20.100000000000001" customHeight="1">
      <c r="A5" s="7" t="s">
        <v>1603</v>
      </c>
      <c r="B5" s="7"/>
      <c r="C5" s="7"/>
      <c r="D5" s="7"/>
      <c r="E5" s="7"/>
      <c r="F5" s="7"/>
      <c r="G5" s="7"/>
      <c r="H5" s="7"/>
      <c r="I5" s="7"/>
      <c r="J5" s="77" t="s">
        <v>1604</v>
      </c>
    </row>
    <row r="6" spans="1:10" ht="20.25" customHeight="1">
      <c r="A6" s="1284" t="s">
        <v>1605</v>
      </c>
      <c r="B6" s="2088" t="s">
        <v>1606</v>
      </c>
      <c r="C6" s="2089"/>
      <c r="D6" s="2089"/>
      <c r="E6" s="2089"/>
      <c r="F6" s="2089"/>
      <c r="G6" s="2089"/>
      <c r="H6" s="2089"/>
      <c r="I6" s="2089"/>
      <c r="J6" s="2090"/>
    </row>
    <row r="7" spans="1:10" ht="20.25" customHeight="1">
      <c r="A7" s="1285"/>
      <c r="B7" s="2091" t="s">
        <v>1607</v>
      </c>
      <c r="C7" s="2092"/>
      <c r="D7" s="2092"/>
      <c r="E7" s="2092"/>
      <c r="F7" s="2092"/>
      <c r="G7" s="2092"/>
      <c r="H7" s="2092"/>
      <c r="I7" s="2092"/>
      <c r="J7" s="2093"/>
    </row>
    <row r="8" spans="1:10" ht="20.25" customHeight="1">
      <c r="A8" s="1285"/>
      <c r="B8" s="1286" t="s">
        <v>1608</v>
      </c>
      <c r="C8" s="1284" t="s">
        <v>1609</v>
      </c>
      <c r="D8" s="1286" t="s">
        <v>1610</v>
      </c>
      <c r="E8" s="2080" t="s">
        <v>1611</v>
      </c>
      <c r="F8" s="2081"/>
      <c r="G8" s="2082"/>
      <c r="H8" s="1287" t="s">
        <v>1612</v>
      </c>
      <c r="I8" s="1287" t="s">
        <v>1613</v>
      </c>
      <c r="J8" s="1287" t="s">
        <v>1614</v>
      </c>
    </row>
    <row r="9" spans="1:10" ht="20.25" customHeight="1">
      <c r="A9" s="1288"/>
      <c r="B9" s="1289"/>
      <c r="C9" s="1289"/>
      <c r="D9" s="1290"/>
      <c r="E9" s="1286" t="s">
        <v>1615</v>
      </c>
      <c r="F9" s="1284" t="s">
        <v>1616</v>
      </c>
      <c r="G9" s="1285" t="s">
        <v>1617</v>
      </c>
      <c r="H9" s="1291"/>
      <c r="I9" s="1292"/>
      <c r="J9" s="1292"/>
    </row>
    <row r="10" spans="1:10" ht="20.25" customHeight="1">
      <c r="A10" s="1288"/>
      <c r="B10" s="2096" t="s">
        <v>1360</v>
      </c>
      <c r="C10" s="2096" t="s">
        <v>1618</v>
      </c>
      <c r="D10" s="2097" t="s">
        <v>1619</v>
      </c>
      <c r="E10" s="2097" t="s">
        <v>1620</v>
      </c>
      <c r="F10" s="2096" t="s">
        <v>1621</v>
      </c>
      <c r="G10" s="2097" t="s">
        <v>1622</v>
      </c>
      <c r="H10" s="2097" t="s">
        <v>1623</v>
      </c>
      <c r="I10" s="2096" t="s">
        <v>1624</v>
      </c>
      <c r="J10" s="2096" t="s">
        <v>1625</v>
      </c>
    </row>
    <row r="11" spans="1:10" ht="20.25" customHeight="1">
      <c r="A11" s="1288" t="s">
        <v>1626</v>
      </c>
      <c r="B11" s="2096"/>
      <c r="C11" s="2096"/>
      <c r="D11" s="2097"/>
      <c r="E11" s="2097"/>
      <c r="F11" s="2096"/>
      <c r="G11" s="2097"/>
      <c r="H11" s="2097"/>
      <c r="I11" s="2096"/>
      <c r="J11" s="2096"/>
    </row>
    <row r="12" spans="1:10" s="1294" customFormat="1" ht="37.5" customHeight="1">
      <c r="A12" s="1293">
        <v>2014</v>
      </c>
      <c r="B12" s="1229">
        <v>228</v>
      </c>
      <c r="C12" s="1229">
        <v>6</v>
      </c>
      <c r="D12" s="1229">
        <v>20</v>
      </c>
      <c r="E12" s="1229">
        <v>76</v>
      </c>
      <c r="F12" s="1229">
        <v>75</v>
      </c>
      <c r="G12" s="1229">
        <v>1</v>
      </c>
      <c r="H12" s="1229">
        <v>1</v>
      </c>
      <c r="I12" s="1229">
        <v>1</v>
      </c>
      <c r="J12" s="1230">
        <v>124</v>
      </c>
    </row>
    <row r="13" spans="1:10" s="1294" customFormat="1" ht="37.5" customHeight="1">
      <c r="A13" s="1295">
        <v>2015</v>
      </c>
      <c r="B13" s="1222">
        <v>228</v>
      </c>
      <c r="C13" s="1222">
        <v>6</v>
      </c>
      <c r="D13" s="1222">
        <v>20</v>
      </c>
      <c r="E13" s="1222">
        <v>76</v>
      </c>
      <c r="F13" s="1222">
        <v>75</v>
      </c>
      <c r="G13" s="1222">
        <v>1</v>
      </c>
      <c r="H13" s="1222">
        <v>1</v>
      </c>
      <c r="I13" s="1222">
        <v>1</v>
      </c>
      <c r="J13" s="1223">
        <v>124</v>
      </c>
    </row>
    <row r="14" spans="1:10" s="1294" customFormat="1" ht="37.5" customHeight="1">
      <c r="A14" s="1295">
        <v>2016</v>
      </c>
      <c r="B14" s="1222">
        <v>221</v>
      </c>
      <c r="C14" s="1222">
        <v>6</v>
      </c>
      <c r="D14" s="1222">
        <v>20</v>
      </c>
      <c r="E14" s="1222">
        <v>73</v>
      </c>
      <c r="F14" s="1222">
        <v>72</v>
      </c>
      <c r="G14" s="1222">
        <v>1</v>
      </c>
      <c r="H14" s="1222">
        <v>1</v>
      </c>
      <c r="I14" s="1222">
        <v>1</v>
      </c>
      <c r="J14" s="1223">
        <v>120</v>
      </c>
    </row>
    <row r="15" spans="1:10" s="1294" customFormat="1" ht="37.5" customHeight="1">
      <c r="A15" s="1295">
        <v>2017</v>
      </c>
      <c r="B15" s="1222">
        <v>218</v>
      </c>
      <c r="C15" s="1222">
        <v>6</v>
      </c>
      <c r="D15" s="1222">
        <v>20</v>
      </c>
      <c r="E15" s="1222">
        <v>73</v>
      </c>
      <c r="F15" s="1222">
        <v>72</v>
      </c>
      <c r="G15" s="1222">
        <v>1</v>
      </c>
      <c r="H15" s="1222">
        <v>1</v>
      </c>
      <c r="I15" s="1222">
        <v>1</v>
      </c>
      <c r="J15" s="1223">
        <v>117</v>
      </c>
    </row>
    <row r="16" spans="1:10" s="1294" customFormat="1" ht="37.5" customHeight="1">
      <c r="A16" s="1295">
        <v>2018</v>
      </c>
      <c r="B16" s="1222">
        <v>216</v>
      </c>
      <c r="C16" s="1222">
        <v>7</v>
      </c>
      <c r="D16" s="1222">
        <v>20</v>
      </c>
      <c r="E16" s="1222">
        <v>72</v>
      </c>
      <c r="F16" s="1222">
        <v>71</v>
      </c>
      <c r="G16" s="1222">
        <v>1</v>
      </c>
      <c r="H16" s="1222">
        <v>1</v>
      </c>
      <c r="I16" s="1222">
        <v>1</v>
      </c>
      <c r="J16" s="1223">
        <v>115</v>
      </c>
    </row>
    <row r="17" spans="1:10" s="1321" customFormat="1" ht="37.5" customHeight="1">
      <c r="A17" s="1318">
        <v>2019</v>
      </c>
      <c r="B17" s="1319">
        <v>202</v>
      </c>
      <c r="C17" s="1319">
        <v>7</v>
      </c>
      <c r="D17" s="1319">
        <v>19</v>
      </c>
      <c r="E17" s="1319">
        <v>70</v>
      </c>
      <c r="F17" s="1319">
        <v>69</v>
      </c>
      <c r="G17" s="1319">
        <v>1</v>
      </c>
      <c r="H17" s="1319">
        <v>1</v>
      </c>
      <c r="I17" s="1319">
        <v>1</v>
      </c>
      <c r="J17" s="1320">
        <v>104</v>
      </c>
    </row>
    <row r="18" spans="1:10" ht="20.25" customHeight="1">
      <c r="A18" s="1285" t="s">
        <v>1605</v>
      </c>
      <c r="B18" s="2098" t="s">
        <v>1627</v>
      </c>
      <c r="C18" s="2099"/>
      <c r="D18" s="2099"/>
      <c r="E18" s="2099"/>
      <c r="F18" s="2099"/>
      <c r="G18" s="2099"/>
      <c r="H18" s="2099"/>
      <c r="I18" s="2099"/>
      <c r="J18" s="2100"/>
    </row>
    <row r="19" spans="1:10" ht="20.25" customHeight="1">
      <c r="A19" s="1285"/>
      <c r="B19" s="2091" t="s">
        <v>1628</v>
      </c>
      <c r="C19" s="2092"/>
      <c r="D19" s="2092"/>
      <c r="E19" s="2092"/>
      <c r="F19" s="2092"/>
      <c r="G19" s="2092"/>
      <c r="H19" s="2092"/>
      <c r="I19" s="2092"/>
      <c r="J19" s="2093"/>
    </row>
    <row r="20" spans="1:10" ht="20.25" customHeight="1">
      <c r="A20" s="1285"/>
      <c r="B20" s="2094" t="s">
        <v>1608</v>
      </c>
      <c r="C20" s="2094" t="s">
        <v>1609</v>
      </c>
      <c r="D20" s="2094" t="s">
        <v>1610</v>
      </c>
      <c r="E20" s="2080" t="s">
        <v>1629</v>
      </c>
      <c r="F20" s="2081"/>
      <c r="G20" s="2082"/>
      <c r="H20" s="1287" t="s">
        <v>1612</v>
      </c>
      <c r="I20" s="1287" t="s">
        <v>1613</v>
      </c>
      <c r="J20" s="1287" t="s">
        <v>1614</v>
      </c>
    </row>
    <row r="21" spans="1:10" ht="20.25" customHeight="1">
      <c r="A21" s="1285"/>
      <c r="B21" s="2095"/>
      <c r="C21" s="2095"/>
      <c r="D21" s="2095"/>
      <c r="E21" s="1285" t="s">
        <v>1615</v>
      </c>
      <c r="F21" s="1284" t="s">
        <v>1616</v>
      </c>
      <c r="G21" s="1285" t="s">
        <v>1617</v>
      </c>
      <c r="H21" s="1291"/>
      <c r="I21" s="1285"/>
      <c r="J21" s="1285"/>
    </row>
    <row r="22" spans="1:10" ht="20.25" customHeight="1">
      <c r="A22" s="1288"/>
      <c r="B22" s="2096" t="s">
        <v>1360</v>
      </c>
      <c r="C22" s="2096" t="s">
        <v>1618</v>
      </c>
      <c r="D22" s="2097" t="s">
        <v>1630</v>
      </c>
      <c r="E22" s="2097" t="s">
        <v>1631</v>
      </c>
      <c r="F22" s="2096" t="s">
        <v>1621</v>
      </c>
      <c r="G22" s="2097" t="s">
        <v>1622</v>
      </c>
      <c r="H22" s="2097" t="s">
        <v>1623</v>
      </c>
      <c r="I22" s="2096" t="s">
        <v>1624</v>
      </c>
      <c r="J22" s="2096" t="s">
        <v>1625</v>
      </c>
    </row>
    <row r="23" spans="1:10" ht="20.25" customHeight="1">
      <c r="A23" s="1288" t="s">
        <v>1626</v>
      </c>
      <c r="B23" s="2096"/>
      <c r="C23" s="2096"/>
      <c r="D23" s="2097"/>
      <c r="E23" s="2097"/>
      <c r="F23" s="2096"/>
      <c r="G23" s="2097"/>
      <c r="H23" s="2097"/>
      <c r="I23" s="2096"/>
      <c r="J23" s="2096"/>
    </row>
    <row r="24" spans="1:10" s="1294" customFormat="1" ht="37.5" customHeight="1">
      <c r="A24" s="1293">
        <v>2014</v>
      </c>
      <c r="B24" s="879">
        <v>10440</v>
      </c>
      <c r="C24" s="879">
        <v>297</v>
      </c>
      <c r="D24" s="879">
        <v>1615</v>
      </c>
      <c r="E24" s="879">
        <v>6191</v>
      </c>
      <c r="F24" s="879">
        <v>6071</v>
      </c>
      <c r="G24" s="879">
        <v>120</v>
      </c>
      <c r="H24" s="879">
        <v>68</v>
      </c>
      <c r="I24" s="879">
        <v>59</v>
      </c>
      <c r="J24" s="1296">
        <v>2210</v>
      </c>
    </row>
    <row r="25" spans="1:10" s="1294" customFormat="1" ht="37.5" customHeight="1">
      <c r="A25" s="1295">
        <v>2015</v>
      </c>
      <c r="B25" s="880">
        <v>10208</v>
      </c>
      <c r="C25" s="880">
        <v>319</v>
      </c>
      <c r="D25" s="880">
        <v>1663</v>
      </c>
      <c r="E25" s="880">
        <v>5925</v>
      </c>
      <c r="F25" s="880">
        <v>5805</v>
      </c>
      <c r="G25" s="880">
        <v>120</v>
      </c>
      <c r="H25" s="880">
        <v>66</v>
      </c>
      <c r="I25" s="880">
        <v>59</v>
      </c>
      <c r="J25" s="1297">
        <v>2176</v>
      </c>
    </row>
    <row r="26" spans="1:10" s="1294" customFormat="1" ht="37.5" customHeight="1">
      <c r="A26" s="1295">
        <v>2016</v>
      </c>
      <c r="B26" s="880">
        <v>9940</v>
      </c>
      <c r="C26" s="880">
        <v>315</v>
      </c>
      <c r="D26" s="880">
        <v>1566</v>
      </c>
      <c r="E26" s="880">
        <v>5830</v>
      </c>
      <c r="F26" s="880">
        <v>5711</v>
      </c>
      <c r="G26" s="880">
        <v>119</v>
      </c>
      <c r="H26" s="880">
        <v>60</v>
      </c>
      <c r="I26" s="880">
        <v>65</v>
      </c>
      <c r="J26" s="1297">
        <v>2104</v>
      </c>
    </row>
    <row r="27" spans="1:10" s="1294" customFormat="1" ht="37.5" customHeight="1">
      <c r="A27" s="1295">
        <v>2017</v>
      </c>
      <c r="B27" s="880">
        <v>9572</v>
      </c>
      <c r="C27" s="880">
        <v>313</v>
      </c>
      <c r="D27" s="880">
        <v>1466</v>
      </c>
      <c r="E27" s="880">
        <v>5632</v>
      </c>
      <c r="F27" s="880">
        <v>5513</v>
      </c>
      <c r="G27" s="880">
        <v>119</v>
      </c>
      <c r="H27" s="880">
        <v>57</v>
      </c>
      <c r="I27" s="880">
        <v>61</v>
      </c>
      <c r="J27" s="1297">
        <v>2043</v>
      </c>
    </row>
    <row r="28" spans="1:10" s="1294" customFormat="1" ht="37.5" customHeight="1">
      <c r="A28" s="1295">
        <v>2018</v>
      </c>
      <c r="B28" s="880">
        <v>8347</v>
      </c>
      <c r="C28" s="880">
        <v>289</v>
      </c>
      <c r="D28" s="880">
        <v>1230</v>
      </c>
      <c r="E28" s="880">
        <v>5074</v>
      </c>
      <c r="F28" s="880">
        <v>4966</v>
      </c>
      <c r="G28" s="880">
        <v>108</v>
      </c>
      <c r="H28" s="880">
        <v>43</v>
      </c>
      <c r="I28" s="880">
        <v>63</v>
      </c>
      <c r="J28" s="1297">
        <v>1648</v>
      </c>
    </row>
    <row r="29" spans="1:10" s="1322" customFormat="1" ht="37.5" customHeight="1">
      <c r="A29" s="1318">
        <v>2019</v>
      </c>
      <c r="B29" s="972">
        <v>8296</v>
      </c>
      <c r="C29" s="972">
        <v>340</v>
      </c>
      <c r="D29" s="972">
        <v>1221</v>
      </c>
      <c r="E29" s="972">
        <v>4943</v>
      </c>
      <c r="F29" s="972">
        <v>4827</v>
      </c>
      <c r="G29" s="972">
        <v>116</v>
      </c>
      <c r="H29" s="972">
        <v>32</v>
      </c>
      <c r="I29" s="972">
        <v>65</v>
      </c>
      <c r="J29" s="974">
        <v>1695</v>
      </c>
    </row>
    <row r="30" spans="1:10" s="526" customFormat="1" ht="15.95" customHeight="1">
      <c r="A30" s="360" t="s">
        <v>1632</v>
      </c>
      <c r="B30" s="1298"/>
      <c r="C30" s="1299"/>
      <c r="D30" s="1299"/>
      <c r="E30" s="1299"/>
      <c r="F30" s="1299"/>
      <c r="G30" s="1299"/>
      <c r="H30" s="1299"/>
      <c r="I30" s="1299"/>
      <c r="J30" s="1299"/>
    </row>
  </sheetData>
  <mergeCells count="30">
    <mergeCell ref="H22:H23"/>
    <mergeCell ref="I22:I23"/>
    <mergeCell ref="J22:J23"/>
    <mergeCell ref="B22:B23"/>
    <mergeCell ref="C22:C23"/>
    <mergeCell ref="D22:D23"/>
    <mergeCell ref="E22:E23"/>
    <mergeCell ref="F22:F23"/>
    <mergeCell ref="G22:G23"/>
    <mergeCell ref="H10:H11"/>
    <mergeCell ref="I10:I11"/>
    <mergeCell ref="J10:J11"/>
    <mergeCell ref="B18:J18"/>
    <mergeCell ref="B19:J19"/>
    <mergeCell ref="B20:B21"/>
    <mergeCell ref="C20:C21"/>
    <mergeCell ref="D20:D21"/>
    <mergeCell ref="E20:G20"/>
    <mergeCell ref="B10:B11"/>
    <mergeCell ref="C10:C11"/>
    <mergeCell ref="D10:D11"/>
    <mergeCell ref="E10:E11"/>
    <mergeCell ref="F10:F11"/>
    <mergeCell ref="G10:G11"/>
    <mergeCell ref="E8:G8"/>
    <mergeCell ref="A2:J2"/>
    <mergeCell ref="A3:J3"/>
    <mergeCell ref="A4:J4"/>
    <mergeCell ref="B6:J6"/>
    <mergeCell ref="B7:J7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85" zoomScaleNormal="55" zoomScaleSheetLayoutView="85" workbookViewId="0">
      <selection activeCell="P14" sqref="P14"/>
    </sheetView>
  </sheetViews>
  <sheetFormatPr defaultColWidth="9" defaultRowHeight="14.25"/>
  <cols>
    <col min="1" max="1" width="8.625" customWidth="1"/>
    <col min="2" max="4" width="7.125" customWidth="1"/>
    <col min="5" max="5" width="6.75" customWidth="1"/>
    <col min="6" max="12" width="6.875" customWidth="1"/>
    <col min="13" max="16384" width="9" style="355"/>
  </cols>
  <sheetData>
    <row r="1" spans="1:12" ht="5.0999999999999996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50.1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</row>
    <row r="3" spans="1:12" s="356" customFormat="1" ht="21" customHeight="1">
      <c r="A3" s="1963" t="s">
        <v>1633</v>
      </c>
      <c r="B3" s="2102"/>
      <c r="C3" s="2102"/>
      <c r="D3" s="2102"/>
      <c r="E3" s="2102"/>
      <c r="F3" s="2102"/>
      <c r="G3" s="2102"/>
      <c r="H3" s="2102"/>
      <c r="I3" s="2102"/>
      <c r="J3" s="2102"/>
      <c r="K3" s="2102"/>
      <c r="L3" s="2102"/>
    </row>
    <row r="4" spans="1:12" s="356" customFormat="1" ht="20.100000000000001" customHeight="1">
      <c r="A4" s="1964" t="s">
        <v>1634</v>
      </c>
      <c r="B4" s="2103"/>
      <c r="C4" s="2103"/>
      <c r="D4" s="2103"/>
      <c r="E4" s="2103"/>
      <c r="F4" s="2103"/>
      <c r="G4" s="2103"/>
      <c r="H4" s="2103"/>
      <c r="I4" s="2103"/>
      <c r="J4" s="2103"/>
      <c r="K4" s="2103"/>
      <c r="L4" s="2103"/>
    </row>
    <row r="5" spans="1:12" s="358" customFormat="1" ht="20.100000000000001" customHeight="1">
      <c r="A5" s="7" t="s">
        <v>1635</v>
      </c>
      <c r="B5" s="869"/>
      <c r="C5" s="869"/>
      <c r="D5" s="869"/>
      <c r="E5" s="869"/>
      <c r="F5" s="869"/>
      <c r="G5" s="869"/>
      <c r="H5" s="869"/>
      <c r="I5" s="869"/>
      <c r="J5" s="1558" t="s">
        <v>875</v>
      </c>
      <c r="K5" s="1558"/>
      <c r="L5" s="1523"/>
    </row>
    <row r="6" spans="1:12" s="358" customFormat="1" ht="31.5" customHeight="1">
      <c r="A6" s="1300" t="s">
        <v>81</v>
      </c>
      <c r="B6" s="2088" t="s">
        <v>1636</v>
      </c>
      <c r="C6" s="2089"/>
      <c r="D6" s="2090"/>
      <c r="E6" s="2088" t="s">
        <v>1637</v>
      </c>
      <c r="F6" s="2089"/>
      <c r="G6" s="2089"/>
      <c r="H6" s="2089"/>
      <c r="I6" s="2089"/>
      <c r="J6" s="2089"/>
      <c r="K6" s="2089"/>
      <c r="L6" s="2090"/>
    </row>
    <row r="7" spans="1:12" s="358" customFormat="1" ht="19.5" customHeight="1">
      <c r="A7" s="1301"/>
      <c r="B7" s="1302"/>
      <c r="C7" s="1284" t="s">
        <v>1384</v>
      </c>
      <c r="D7" s="1284" t="s">
        <v>1385</v>
      </c>
      <c r="E7" s="1303"/>
      <c r="F7" s="2094" t="s">
        <v>1638</v>
      </c>
      <c r="G7" s="2094" t="s">
        <v>1639</v>
      </c>
      <c r="H7" s="2094" t="s">
        <v>1640</v>
      </c>
      <c r="I7" s="2094" t="s">
        <v>1641</v>
      </c>
      <c r="J7" s="2094" t="s">
        <v>1642</v>
      </c>
      <c r="K7" s="2094" t="s">
        <v>1643</v>
      </c>
      <c r="L7" s="2094" t="s">
        <v>1644</v>
      </c>
    </row>
    <row r="8" spans="1:12" s="358" customFormat="1" ht="36" customHeight="1">
      <c r="A8" s="1304" t="s">
        <v>677</v>
      </c>
      <c r="B8" s="1305"/>
      <c r="C8" s="1306" t="s">
        <v>1407</v>
      </c>
      <c r="D8" s="1306" t="s">
        <v>1408</v>
      </c>
      <c r="E8" s="1307"/>
      <c r="F8" s="2101"/>
      <c r="G8" s="2101"/>
      <c r="H8" s="2101"/>
      <c r="I8" s="2101"/>
      <c r="J8" s="2101"/>
      <c r="K8" s="2101"/>
      <c r="L8" s="2101"/>
    </row>
    <row r="9" spans="1:12" s="536" customFormat="1" ht="79.5" customHeight="1">
      <c r="A9" s="841">
        <v>2014</v>
      </c>
      <c r="B9" s="1308">
        <v>32919</v>
      </c>
      <c r="C9" s="1308">
        <v>16058</v>
      </c>
      <c r="D9" s="1308">
        <v>16861</v>
      </c>
      <c r="E9" s="1309">
        <v>32919</v>
      </c>
      <c r="F9" s="1308">
        <v>15120</v>
      </c>
      <c r="G9" s="1308">
        <v>7066</v>
      </c>
      <c r="H9" s="1308">
        <v>1854</v>
      </c>
      <c r="I9" s="1308">
        <v>3310</v>
      </c>
      <c r="J9" s="1308">
        <v>2978</v>
      </c>
      <c r="K9" s="2104">
        <v>2591</v>
      </c>
      <c r="L9" s="2105"/>
    </row>
    <row r="10" spans="1:12" s="536" customFormat="1" ht="73.5" customHeight="1">
      <c r="A10" s="1310">
        <v>2015</v>
      </c>
      <c r="B10" s="1311">
        <v>38457</v>
      </c>
      <c r="C10" s="1311">
        <v>18715</v>
      </c>
      <c r="D10" s="1311">
        <v>19742</v>
      </c>
      <c r="E10" s="1312">
        <v>38457</v>
      </c>
      <c r="F10" s="1311">
        <v>16878</v>
      </c>
      <c r="G10" s="1311">
        <v>10095</v>
      </c>
      <c r="H10" s="1311">
        <v>1933</v>
      </c>
      <c r="I10" s="1311">
        <v>3472</v>
      </c>
      <c r="J10" s="1311">
        <v>3194</v>
      </c>
      <c r="K10" s="2106">
        <v>2885</v>
      </c>
      <c r="L10" s="2107"/>
    </row>
    <row r="11" spans="1:12" s="536" customFormat="1" ht="67.5" customHeight="1">
      <c r="A11" s="1310">
        <v>2016</v>
      </c>
      <c r="B11" s="1311">
        <v>42325</v>
      </c>
      <c r="C11" s="1311">
        <v>20761</v>
      </c>
      <c r="D11" s="1311">
        <v>21554</v>
      </c>
      <c r="E11" s="1312">
        <v>42315</v>
      </c>
      <c r="F11" s="1311">
        <v>17701</v>
      </c>
      <c r="G11" s="1311">
        <v>12097</v>
      </c>
      <c r="H11" s="1311">
        <v>2117</v>
      </c>
      <c r="I11" s="1311">
        <v>3808</v>
      </c>
      <c r="J11" s="1311">
        <v>3425</v>
      </c>
      <c r="K11" s="2106">
        <v>3167</v>
      </c>
      <c r="L11" s="2107"/>
    </row>
    <row r="12" spans="1:12" s="536" customFormat="1" ht="73.5" customHeight="1">
      <c r="A12" s="1310">
        <v>2017</v>
      </c>
      <c r="B12" s="1311">
        <v>47234</v>
      </c>
      <c r="C12" s="1311">
        <v>22891</v>
      </c>
      <c r="D12" s="1311">
        <v>24343</v>
      </c>
      <c r="E12" s="1312">
        <v>47234</v>
      </c>
      <c r="F12" s="1311">
        <v>17935</v>
      </c>
      <c r="G12" s="1311">
        <v>15546</v>
      </c>
      <c r="H12" s="1311">
        <v>2397</v>
      </c>
      <c r="I12" s="1311">
        <v>4183</v>
      </c>
      <c r="J12" s="1311">
        <v>3670</v>
      </c>
      <c r="K12" s="2106">
        <v>3503</v>
      </c>
      <c r="L12" s="2107"/>
    </row>
    <row r="13" spans="1:12" s="536" customFormat="1" ht="72.75" customHeight="1">
      <c r="A13" s="1310">
        <v>2018</v>
      </c>
      <c r="B13" s="1311">
        <v>50835</v>
      </c>
      <c r="C13" s="1311">
        <v>24505</v>
      </c>
      <c r="D13" s="1311">
        <v>26330</v>
      </c>
      <c r="E13" s="1312">
        <v>50835</v>
      </c>
      <c r="F13" s="1311">
        <v>17651</v>
      </c>
      <c r="G13" s="1311">
        <v>18584</v>
      </c>
      <c r="H13" s="1311">
        <v>2615</v>
      </c>
      <c r="I13" s="1311">
        <v>4218</v>
      </c>
      <c r="J13" s="1311">
        <v>3914</v>
      </c>
      <c r="K13" s="1311">
        <v>2357</v>
      </c>
      <c r="L13" s="1313">
        <v>1496</v>
      </c>
    </row>
    <row r="14" spans="1:12" s="807" customFormat="1" ht="74.25" customHeight="1">
      <c r="A14" s="549">
        <v>2019</v>
      </c>
      <c r="B14" s="1315">
        <v>55598</v>
      </c>
      <c r="C14" s="1315">
        <v>26726</v>
      </c>
      <c r="D14" s="1315">
        <v>28872</v>
      </c>
      <c r="E14" s="1316">
        <v>55598</v>
      </c>
      <c r="F14" s="1315">
        <v>17621</v>
      </c>
      <c r="G14" s="1315">
        <v>21796</v>
      </c>
      <c r="H14" s="1315">
        <v>2997</v>
      </c>
      <c r="I14" s="1315">
        <v>4504</v>
      </c>
      <c r="J14" s="1315">
        <v>4355</v>
      </c>
      <c r="K14" s="1315">
        <v>2637</v>
      </c>
      <c r="L14" s="1317">
        <v>1688</v>
      </c>
    </row>
    <row r="15" spans="1:12" s="1314" customFormat="1" ht="15.95" customHeight="1">
      <c r="A15" s="1490" t="s">
        <v>1645</v>
      </c>
      <c r="B15" s="1490"/>
      <c r="C15" s="75"/>
      <c r="D15" s="75"/>
      <c r="E15" s="75"/>
      <c r="F15" s="75"/>
      <c r="G15" s="75"/>
      <c r="H15" s="75"/>
      <c r="I15" s="75"/>
      <c r="J15" s="75"/>
      <c r="K15" s="75"/>
      <c r="L15" s="75"/>
    </row>
  </sheetData>
  <mergeCells count="18">
    <mergeCell ref="K9:L9"/>
    <mergeCell ref="K10:L10"/>
    <mergeCell ref="K11:L11"/>
    <mergeCell ref="K12:L12"/>
    <mergeCell ref="A15:B15"/>
    <mergeCell ref="K7:K8"/>
    <mergeCell ref="A2:L2"/>
    <mergeCell ref="A3:L3"/>
    <mergeCell ref="A4:L4"/>
    <mergeCell ref="J5:L5"/>
    <mergeCell ref="B6:D6"/>
    <mergeCell ref="E6:L6"/>
    <mergeCell ref="L7:L8"/>
    <mergeCell ref="F7:F8"/>
    <mergeCell ref="G7:G8"/>
    <mergeCell ref="H7:H8"/>
    <mergeCell ref="I7:I8"/>
    <mergeCell ref="J7:J8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zoomScaleNormal="55" zoomScaleSheetLayoutView="100" workbookViewId="0">
      <pane ySplit="9" topLeftCell="A10" activePane="bottomLeft" state="frozen"/>
      <selection pane="bottomLeft" activeCell="A3" sqref="A3:H3"/>
    </sheetView>
  </sheetViews>
  <sheetFormatPr defaultColWidth="9" defaultRowHeight="14.25"/>
  <cols>
    <col min="1" max="1" width="8.875" style="1" customWidth="1"/>
    <col min="2" max="3" width="11" style="2" customWidth="1"/>
    <col min="4" max="4" width="11.125" style="2" customWidth="1"/>
    <col min="5" max="5" width="11" style="2" customWidth="1"/>
    <col min="6" max="6" width="11.125" style="2" customWidth="1"/>
    <col min="7" max="7" width="11" style="2" customWidth="1"/>
    <col min="8" max="8" width="10.5" style="2" customWidth="1"/>
    <col min="9" max="9" width="8.875" style="2" customWidth="1"/>
    <col min="10" max="10" width="10.875" style="2" customWidth="1"/>
    <col min="11" max="11" width="6.5" style="2" customWidth="1"/>
    <col min="12" max="12" width="10.5" style="2" customWidth="1"/>
    <col min="13" max="13" width="10.5" style="1" customWidth="1"/>
    <col min="14" max="14" width="10.625" style="1" customWidth="1"/>
    <col min="15" max="15" width="10.625" style="3" customWidth="1"/>
    <col min="16" max="16" width="15.625" style="3" customWidth="1"/>
    <col min="17" max="16384" width="9" style="5"/>
  </cols>
  <sheetData>
    <row r="1" spans="1:16" ht="5.0999999999999996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5"/>
      <c r="N1" s="65"/>
      <c r="O1" s="68"/>
      <c r="P1" s="68"/>
    </row>
    <row r="2" spans="1:16" ht="50.1" customHeight="1">
      <c r="A2" s="1397"/>
      <c r="B2" s="1397"/>
      <c r="C2" s="1397"/>
      <c r="D2" s="1397"/>
      <c r="E2" s="1397"/>
      <c r="F2" s="1397"/>
      <c r="G2" s="1397"/>
      <c r="H2" s="1397"/>
      <c r="I2" s="1398"/>
      <c r="J2" s="1398"/>
      <c r="K2" s="1398"/>
      <c r="L2" s="1398"/>
      <c r="M2" s="1398"/>
      <c r="N2" s="1398"/>
      <c r="O2" s="1398"/>
      <c r="P2" s="1398"/>
    </row>
    <row r="3" spans="1:16" s="6" customFormat="1" ht="21" customHeight="1">
      <c r="A3" s="1400" t="s">
        <v>111</v>
      </c>
      <c r="B3" s="1400"/>
      <c r="C3" s="1400"/>
      <c r="D3" s="1400"/>
      <c r="E3" s="1400"/>
      <c r="F3" s="1400"/>
      <c r="G3" s="1400"/>
      <c r="H3" s="1400"/>
      <c r="I3" s="1401" t="s">
        <v>112</v>
      </c>
      <c r="J3" s="1400"/>
      <c r="K3" s="1400"/>
      <c r="L3" s="1400"/>
      <c r="M3" s="1400"/>
      <c r="N3" s="1400"/>
      <c r="O3" s="1400"/>
      <c r="P3" s="1400"/>
    </row>
    <row r="4" spans="1:16" s="6" customFormat="1" ht="20.100000000000001" customHeight="1">
      <c r="A4" s="1389" t="s">
        <v>113</v>
      </c>
      <c r="B4" s="1488"/>
      <c r="C4" s="1488"/>
      <c r="D4" s="1488"/>
      <c r="E4" s="1488"/>
      <c r="F4" s="1488"/>
      <c r="G4" s="1488"/>
      <c r="H4" s="1488"/>
      <c r="I4" s="1389" t="s">
        <v>114</v>
      </c>
      <c r="J4" s="1488"/>
      <c r="K4" s="1488"/>
      <c r="L4" s="1488"/>
      <c r="M4" s="1488"/>
      <c r="N4" s="1488"/>
      <c r="O4" s="1488"/>
      <c r="P4" s="1488"/>
    </row>
    <row r="5" spans="1:16" s="17" customFormat="1" ht="20.100000000000001" customHeight="1">
      <c r="A5" s="7" t="s">
        <v>115</v>
      </c>
      <c r="B5" s="16"/>
      <c r="C5" s="16"/>
      <c r="D5" s="11"/>
      <c r="E5" s="11"/>
      <c r="F5" s="11"/>
      <c r="G5" s="7"/>
      <c r="H5" s="103" t="s">
        <v>116</v>
      </c>
      <c r="I5" s="7" t="s">
        <v>115</v>
      </c>
      <c r="J5" s="12"/>
      <c r="K5" s="11"/>
      <c r="L5" s="11"/>
      <c r="M5" s="12"/>
      <c r="N5" s="12"/>
      <c r="O5" s="14"/>
      <c r="P5" s="103" t="s">
        <v>116</v>
      </c>
    </row>
    <row r="6" spans="1:16" s="17" customFormat="1" ht="20.100000000000001" customHeight="1">
      <c r="A6" s="18" t="s">
        <v>117</v>
      </c>
      <c r="B6" s="1460" t="s">
        <v>118</v>
      </c>
      <c r="C6" s="1460"/>
      <c r="D6" s="1460"/>
      <c r="E6" s="1460"/>
      <c r="F6" s="1460"/>
      <c r="G6" s="1406" t="s">
        <v>119</v>
      </c>
      <c r="H6" s="1483"/>
      <c r="I6" s="104" t="s">
        <v>117</v>
      </c>
      <c r="J6" s="1484" t="s">
        <v>120</v>
      </c>
      <c r="K6" s="1485"/>
      <c r="L6" s="1485"/>
      <c r="M6" s="1485"/>
      <c r="N6" s="1485"/>
      <c r="O6" s="1485"/>
      <c r="P6" s="1486"/>
    </row>
    <row r="7" spans="1:16" s="17" customFormat="1" ht="18" customHeight="1">
      <c r="A7" s="29" t="s">
        <v>121</v>
      </c>
      <c r="B7" s="20" t="s">
        <v>122</v>
      </c>
      <c r="C7" s="38" t="s">
        <v>123</v>
      </c>
      <c r="D7" s="105" t="s">
        <v>124</v>
      </c>
      <c r="E7" s="105" t="s">
        <v>125</v>
      </c>
      <c r="F7" s="26" t="s">
        <v>126</v>
      </c>
      <c r="G7" s="20" t="s">
        <v>122</v>
      </c>
      <c r="H7" s="26" t="s">
        <v>127</v>
      </c>
      <c r="I7" s="106" t="s">
        <v>121</v>
      </c>
      <c r="J7" s="107" t="s">
        <v>128</v>
      </c>
      <c r="K7" s="108" t="s">
        <v>129</v>
      </c>
      <c r="L7" s="107" t="s">
        <v>130</v>
      </c>
      <c r="M7" s="109" t="s">
        <v>131</v>
      </c>
      <c r="N7" s="108" t="s">
        <v>132</v>
      </c>
      <c r="O7" s="104" t="s">
        <v>126</v>
      </c>
      <c r="P7" s="104" t="s">
        <v>133</v>
      </c>
    </row>
    <row r="8" spans="1:16" s="17" customFormat="1" ht="18" customHeight="1">
      <c r="A8" s="110" t="s">
        <v>134</v>
      </c>
      <c r="B8" s="28"/>
      <c r="C8" s="41"/>
      <c r="D8" s="111" t="s">
        <v>135</v>
      </c>
      <c r="E8" s="111"/>
      <c r="F8" s="112" t="s">
        <v>136</v>
      </c>
      <c r="G8" s="28"/>
      <c r="H8" s="41"/>
      <c r="I8" s="113" t="s">
        <v>137</v>
      </c>
      <c r="J8" s="114" t="s">
        <v>138</v>
      </c>
      <c r="K8" s="115"/>
      <c r="L8" s="116"/>
      <c r="M8" s="116" t="s">
        <v>139</v>
      </c>
      <c r="N8" s="114" t="s">
        <v>140</v>
      </c>
      <c r="O8" s="115" t="s">
        <v>136</v>
      </c>
      <c r="P8" s="115" t="s">
        <v>141</v>
      </c>
    </row>
    <row r="9" spans="1:16" s="17" customFormat="1" ht="18" customHeight="1">
      <c r="A9" s="81" t="s">
        <v>142</v>
      </c>
      <c r="B9" s="45" t="s">
        <v>143</v>
      </c>
      <c r="C9" s="82" t="s">
        <v>144</v>
      </c>
      <c r="D9" s="117" t="s">
        <v>145</v>
      </c>
      <c r="E9" s="118" t="s">
        <v>146</v>
      </c>
      <c r="F9" s="119" t="s">
        <v>147</v>
      </c>
      <c r="G9" s="43" t="s">
        <v>90</v>
      </c>
      <c r="H9" s="82" t="s">
        <v>148</v>
      </c>
      <c r="I9" s="120" t="s">
        <v>142</v>
      </c>
      <c r="J9" s="121" t="s">
        <v>139</v>
      </c>
      <c r="K9" s="122" t="s">
        <v>149</v>
      </c>
      <c r="L9" s="123" t="s">
        <v>150</v>
      </c>
      <c r="M9" s="123" t="s">
        <v>151</v>
      </c>
      <c r="N9" s="121" t="s">
        <v>152</v>
      </c>
      <c r="O9" s="122" t="s">
        <v>153</v>
      </c>
      <c r="P9" s="122" t="s">
        <v>154</v>
      </c>
    </row>
    <row r="10" spans="1:16" s="85" customFormat="1" ht="24" customHeight="1">
      <c r="A10" s="46">
        <v>2014</v>
      </c>
      <c r="B10" s="86" t="s">
        <v>51</v>
      </c>
      <c r="C10" s="86">
        <v>0</v>
      </c>
      <c r="D10" s="86">
        <v>0</v>
      </c>
      <c r="E10" s="86">
        <v>0</v>
      </c>
      <c r="F10" s="86">
        <v>0</v>
      </c>
      <c r="G10" s="86">
        <v>341</v>
      </c>
      <c r="H10" s="124">
        <v>102</v>
      </c>
      <c r="I10" s="125">
        <v>2014</v>
      </c>
      <c r="J10" s="126">
        <v>4</v>
      </c>
      <c r="K10" s="126">
        <v>0</v>
      </c>
      <c r="L10" s="126">
        <v>5</v>
      </c>
      <c r="M10" s="126">
        <v>15</v>
      </c>
      <c r="N10" s="126">
        <v>20</v>
      </c>
      <c r="O10" s="126">
        <v>190</v>
      </c>
      <c r="P10" s="127">
        <v>5</v>
      </c>
    </row>
    <row r="11" spans="1:16" s="85" customFormat="1" ht="24" customHeight="1">
      <c r="A11" s="46">
        <v>2015</v>
      </c>
      <c r="B11" s="86" t="s">
        <v>51</v>
      </c>
      <c r="C11" s="86">
        <v>0</v>
      </c>
      <c r="D11" s="86">
        <v>0</v>
      </c>
      <c r="E11" s="86">
        <v>0</v>
      </c>
      <c r="F11" s="86">
        <v>0</v>
      </c>
      <c r="G11" s="86">
        <v>387</v>
      </c>
      <c r="H11" s="124">
        <v>112</v>
      </c>
      <c r="I11" s="125">
        <v>2015</v>
      </c>
      <c r="J11" s="126">
        <v>3</v>
      </c>
      <c r="K11" s="126">
        <v>0</v>
      </c>
      <c r="L11" s="126">
        <v>6</v>
      </c>
      <c r="M11" s="126">
        <v>15</v>
      </c>
      <c r="N11" s="126">
        <v>17</v>
      </c>
      <c r="O11" s="126">
        <v>227</v>
      </c>
      <c r="P11" s="127">
        <v>7</v>
      </c>
    </row>
    <row r="12" spans="1:16" s="88" customFormat="1" ht="24" customHeight="1">
      <c r="A12" s="46">
        <v>2016</v>
      </c>
      <c r="B12" s="86" t="s">
        <v>51</v>
      </c>
      <c r="C12" s="86">
        <v>0</v>
      </c>
      <c r="D12" s="86">
        <v>0</v>
      </c>
      <c r="E12" s="86">
        <v>0</v>
      </c>
      <c r="F12" s="86">
        <v>0</v>
      </c>
      <c r="G12" s="86">
        <v>401</v>
      </c>
      <c r="H12" s="124">
        <v>115</v>
      </c>
      <c r="I12" s="125">
        <v>2016</v>
      </c>
      <c r="J12" s="126">
        <v>3</v>
      </c>
      <c r="K12" s="126">
        <v>0</v>
      </c>
      <c r="L12" s="126">
        <v>8</v>
      </c>
      <c r="M12" s="126">
        <v>14</v>
      </c>
      <c r="N12" s="126">
        <v>20</v>
      </c>
      <c r="O12" s="126">
        <v>234</v>
      </c>
      <c r="P12" s="127">
        <v>7</v>
      </c>
    </row>
    <row r="13" spans="1:16" s="88" customFormat="1" ht="24" customHeight="1">
      <c r="A13" s="46">
        <v>2017</v>
      </c>
      <c r="B13" s="86" t="s">
        <v>51</v>
      </c>
      <c r="C13" s="86">
        <v>0</v>
      </c>
      <c r="D13" s="86">
        <v>0</v>
      </c>
      <c r="E13" s="86">
        <v>0</v>
      </c>
      <c r="F13" s="86">
        <v>0</v>
      </c>
      <c r="G13" s="86">
        <v>368</v>
      </c>
      <c r="H13" s="124">
        <v>114</v>
      </c>
      <c r="I13" s="125">
        <v>2017</v>
      </c>
      <c r="J13" s="126">
        <v>3</v>
      </c>
      <c r="K13" s="126">
        <v>0</v>
      </c>
      <c r="L13" s="126">
        <v>7</v>
      </c>
      <c r="M13" s="126">
        <v>14</v>
      </c>
      <c r="N13" s="126">
        <v>18</v>
      </c>
      <c r="O13" s="126">
        <v>205</v>
      </c>
      <c r="P13" s="127">
        <v>7</v>
      </c>
    </row>
    <row r="14" spans="1:16" s="88" customFormat="1" ht="24" customHeight="1">
      <c r="A14" s="46">
        <v>2018</v>
      </c>
      <c r="B14" s="86" t="s">
        <v>51</v>
      </c>
      <c r="C14" s="86">
        <v>0</v>
      </c>
      <c r="D14" s="86">
        <v>0</v>
      </c>
      <c r="E14" s="86">
        <v>0</v>
      </c>
      <c r="F14" s="86">
        <v>0</v>
      </c>
      <c r="G14" s="86">
        <v>369</v>
      </c>
      <c r="H14" s="124">
        <v>114</v>
      </c>
      <c r="I14" s="125">
        <v>2018</v>
      </c>
      <c r="J14" s="126">
        <v>4</v>
      </c>
      <c r="K14" s="126">
        <v>0</v>
      </c>
      <c r="L14" s="126">
        <v>6</v>
      </c>
      <c r="M14" s="126">
        <v>14</v>
      </c>
      <c r="N14" s="126">
        <v>14</v>
      </c>
      <c r="O14" s="126">
        <v>210</v>
      </c>
      <c r="P14" s="127">
        <v>7</v>
      </c>
    </row>
    <row r="15" spans="1:16" s="90" customFormat="1" ht="24" customHeight="1">
      <c r="A15" s="308">
        <v>2019</v>
      </c>
      <c r="B15" s="337">
        <v>0</v>
      </c>
      <c r="C15" s="337">
        <v>0</v>
      </c>
      <c r="D15" s="337">
        <v>0</v>
      </c>
      <c r="E15" s="337">
        <v>0</v>
      </c>
      <c r="F15" s="337">
        <v>0</v>
      </c>
      <c r="G15" s="337">
        <v>380</v>
      </c>
      <c r="H15" s="338">
        <v>116</v>
      </c>
      <c r="I15" s="308">
        <v>2019</v>
      </c>
      <c r="J15" s="339">
        <v>4</v>
      </c>
      <c r="K15" s="339">
        <v>0</v>
      </c>
      <c r="L15" s="339">
        <v>8</v>
      </c>
      <c r="M15" s="339">
        <f>SUM(M16:M38)</f>
        <v>14</v>
      </c>
      <c r="N15" s="339">
        <f>SUM(N16:N38)</f>
        <v>14</v>
      </c>
      <c r="O15" s="339">
        <v>215</v>
      </c>
      <c r="P15" s="340">
        <v>9</v>
      </c>
    </row>
    <row r="16" spans="1:16" s="92" customFormat="1" ht="19.899999999999999" customHeight="1">
      <c r="A16" s="2129" t="s">
        <v>52</v>
      </c>
      <c r="B16" s="2130" t="s">
        <v>51</v>
      </c>
      <c r="C16" s="2130">
        <v>0</v>
      </c>
      <c r="D16" s="2130">
        <v>0</v>
      </c>
      <c r="E16" s="2130">
        <v>0</v>
      </c>
      <c r="F16" s="2130">
        <v>0</v>
      </c>
      <c r="G16" s="2130">
        <v>44</v>
      </c>
      <c r="H16" s="2131">
        <v>11</v>
      </c>
      <c r="I16" s="2132" t="s">
        <v>52</v>
      </c>
      <c r="J16" s="2133">
        <v>0</v>
      </c>
      <c r="K16" s="2133">
        <v>0</v>
      </c>
      <c r="L16" s="2133">
        <v>0</v>
      </c>
      <c r="M16" s="2133">
        <v>5</v>
      </c>
      <c r="N16" s="2134">
        <v>2</v>
      </c>
      <c r="O16" s="2134">
        <v>24</v>
      </c>
      <c r="P16" s="2134">
        <v>2</v>
      </c>
    </row>
    <row r="17" spans="1:16" s="92" customFormat="1" ht="19.899999999999999" customHeight="1">
      <c r="A17" s="2129" t="s">
        <v>53</v>
      </c>
      <c r="B17" s="2130" t="s">
        <v>51</v>
      </c>
      <c r="C17" s="2130">
        <v>0</v>
      </c>
      <c r="D17" s="2130">
        <v>0</v>
      </c>
      <c r="E17" s="2130">
        <v>0</v>
      </c>
      <c r="F17" s="2130">
        <v>0</v>
      </c>
      <c r="G17" s="2130">
        <v>7</v>
      </c>
      <c r="H17" s="2131">
        <v>3</v>
      </c>
      <c r="I17" s="2132" t="s">
        <v>53</v>
      </c>
      <c r="J17" s="2133">
        <v>0</v>
      </c>
      <c r="K17" s="2133">
        <v>0</v>
      </c>
      <c r="L17" s="2133">
        <v>0</v>
      </c>
      <c r="M17" s="2133">
        <v>1</v>
      </c>
      <c r="N17" s="2134">
        <v>0</v>
      </c>
      <c r="O17" s="2134">
        <v>3</v>
      </c>
      <c r="P17" s="2134">
        <v>0</v>
      </c>
    </row>
    <row r="18" spans="1:16" s="92" customFormat="1" ht="19.899999999999999" customHeight="1">
      <c r="A18" s="2129" t="s">
        <v>155</v>
      </c>
      <c r="B18" s="2130" t="s">
        <v>51</v>
      </c>
      <c r="C18" s="2130">
        <v>0</v>
      </c>
      <c r="D18" s="2130">
        <v>0</v>
      </c>
      <c r="E18" s="2130">
        <v>0</v>
      </c>
      <c r="F18" s="2130">
        <v>0</v>
      </c>
      <c r="G18" s="2130">
        <v>6</v>
      </c>
      <c r="H18" s="2131">
        <v>1</v>
      </c>
      <c r="I18" s="2135" t="s">
        <v>156</v>
      </c>
      <c r="J18" s="2133">
        <v>0</v>
      </c>
      <c r="K18" s="2133">
        <v>0</v>
      </c>
      <c r="L18" s="2133">
        <v>0</v>
      </c>
      <c r="M18" s="2133">
        <v>0</v>
      </c>
      <c r="N18" s="2134">
        <v>2</v>
      </c>
      <c r="O18" s="2134">
        <v>3</v>
      </c>
      <c r="P18" s="2134">
        <v>0</v>
      </c>
    </row>
    <row r="19" spans="1:16" s="92" customFormat="1" ht="19.899999999999999" customHeight="1">
      <c r="A19" s="2129" t="s">
        <v>157</v>
      </c>
      <c r="B19" s="2130" t="s">
        <v>51</v>
      </c>
      <c r="C19" s="2130">
        <v>0</v>
      </c>
      <c r="D19" s="2130">
        <v>0</v>
      </c>
      <c r="E19" s="2130">
        <v>0</v>
      </c>
      <c r="F19" s="2130">
        <v>0</v>
      </c>
      <c r="G19" s="2130">
        <v>51</v>
      </c>
      <c r="H19" s="2131">
        <v>14</v>
      </c>
      <c r="I19" s="2136" t="s">
        <v>158</v>
      </c>
      <c r="J19" s="2133">
        <v>0</v>
      </c>
      <c r="K19" s="2133">
        <v>0</v>
      </c>
      <c r="L19" s="2137">
        <v>1</v>
      </c>
      <c r="M19" s="2133">
        <v>2</v>
      </c>
      <c r="N19" s="2134">
        <v>1</v>
      </c>
      <c r="O19" s="2134">
        <v>32</v>
      </c>
      <c r="P19" s="2134">
        <v>1</v>
      </c>
    </row>
    <row r="20" spans="1:16" s="92" customFormat="1" ht="19.899999999999999" customHeight="1">
      <c r="A20" s="2129" t="s">
        <v>159</v>
      </c>
      <c r="B20" s="2130" t="s">
        <v>51</v>
      </c>
      <c r="C20" s="2130">
        <v>0</v>
      </c>
      <c r="D20" s="2130">
        <v>0</v>
      </c>
      <c r="E20" s="2130">
        <v>0</v>
      </c>
      <c r="F20" s="2130">
        <v>0</v>
      </c>
      <c r="G20" s="2130">
        <v>11</v>
      </c>
      <c r="H20" s="2131">
        <v>4</v>
      </c>
      <c r="I20" s="2136" t="s">
        <v>56</v>
      </c>
      <c r="J20" s="2133">
        <v>1</v>
      </c>
      <c r="K20" s="2133">
        <v>0</v>
      </c>
      <c r="L20" s="2133">
        <v>0</v>
      </c>
      <c r="M20" s="2133">
        <v>0</v>
      </c>
      <c r="N20" s="2138">
        <v>0</v>
      </c>
      <c r="O20" s="2134">
        <v>5</v>
      </c>
      <c r="P20" s="2134">
        <v>1</v>
      </c>
    </row>
    <row r="21" spans="1:16" s="92" customFormat="1" ht="19.899999999999999" customHeight="1">
      <c r="A21" s="2129" t="s">
        <v>57</v>
      </c>
      <c r="B21" s="2130" t="s">
        <v>51</v>
      </c>
      <c r="C21" s="2130">
        <v>0</v>
      </c>
      <c r="D21" s="2130">
        <v>0</v>
      </c>
      <c r="E21" s="2130">
        <v>0</v>
      </c>
      <c r="F21" s="2130">
        <v>0</v>
      </c>
      <c r="G21" s="2130">
        <v>5</v>
      </c>
      <c r="H21" s="2131">
        <v>4</v>
      </c>
      <c r="I21" s="2136" t="s">
        <v>57</v>
      </c>
      <c r="J21" s="2133">
        <v>0</v>
      </c>
      <c r="K21" s="2133">
        <v>0</v>
      </c>
      <c r="L21" s="2133">
        <v>0</v>
      </c>
      <c r="M21" s="2133">
        <v>0</v>
      </c>
      <c r="N21" s="2138">
        <v>0</v>
      </c>
      <c r="O21" s="2134">
        <v>1</v>
      </c>
      <c r="P21" s="2134">
        <v>0</v>
      </c>
    </row>
    <row r="22" spans="1:16" s="92" customFormat="1" ht="19.899999999999999" customHeight="1">
      <c r="A22" s="2129" t="s">
        <v>58</v>
      </c>
      <c r="B22" s="2130" t="s">
        <v>51</v>
      </c>
      <c r="C22" s="2130">
        <v>0</v>
      </c>
      <c r="D22" s="2130">
        <v>0</v>
      </c>
      <c r="E22" s="2130">
        <v>0</v>
      </c>
      <c r="F22" s="2130">
        <v>0</v>
      </c>
      <c r="G22" s="2130">
        <v>5</v>
      </c>
      <c r="H22" s="2131">
        <v>1</v>
      </c>
      <c r="I22" s="2136" t="s">
        <v>58</v>
      </c>
      <c r="J22" s="2133">
        <v>0</v>
      </c>
      <c r="K22" s="2133">
        <v>0</v>
      </c>
      <c r="L22" s="2137">
        <v>1</v>
      </c>
      <c r="M22" s="2133">
        <v>0</v>
      </c>
      <c r="N22" s="2134">
        <v>1</v>
      </c>
      <c r="O22" s="2134">
        <v>2</v>
      </c>
      <c r="P22" s="2134">
        <v>0</v>
      </c>
    </row>
    <row r="23" spans="1:16" s="92" customFormat="1" ht="19.899999999999999" customHeight="1">
      <c r="A23" s="2129" t="s">
        <v>160</v>
      </c>
      <c r="B23" s="2130" t="s">
        <v>51</v>
      </c>
      <c r="C23" s="2130">
        <v>0</v>
      </c>
      <c r="D23" s="2130">
        <v>0</v>
      </c>
      <c r="E23" s="2130">
        <v>0</v>
      </c>
      <c r="F23" s="2130">
        <v>0</v>
      </c>
      <c r="G23" s="2130">
        <v>26</v>
      </c>
      <c r="H23" s="2131">
        <v>10</v>
      </c>
      <c r="I23" s="2136" t="s">
        <v>161</v>
      </c>
      <c r="J23" s="2133">
        <v>0</v>
      </c>
      <c r="K23" s="2133">
        <v>0</v>
      </c>
      <c r="L23" s="2137">
        <v>2</v>
      </c>
      <c r="M23" s="2133">
        <v>1</v>
      </c>
      <c r="N23" s="2134">
        <v>2</v>
      </c>
      <c r="O23" s="2134">
        <v>11</v>
      </c>
      <c r="P23" s="2134">
        <v>0</v>
      </c>
    </row>
    <row r="24" spans="1:16" s="92" customFormat="1" ht="19.899999999999999" customHeight="1">
      <c r="A24" s="2129" t="s">
        <v>60</v>
      </c>
      <c r="B24" s="2130" t="s">
        <v>51</v>
      </c>
      <c r="C24" s="2130">
        <v>0</v>
      </c>
      <c r="D24" s="2130">
        <v>0</v>
      </c>
      <c r="E24" s="2130">
        <v>0</v>
      </c>
      <c r="F24" s="2130">
        <v>0</v>
      </c>
      <c r="G24" s="2130">
        <v>8</v>
      </c>
      <c r="H24" s="2131">
        <v>4</v>
      </c>
      <c r="I24" s="2136" t="s">
        <v>60</v>
      </c>
      <c r="J24" s="2133">
        <v>1</v>
      </c>
      <c r="K24" s="2133">
        <v>0</v>
      </c>
      <c r="L24" s="2137">
        <v>0</v>
      </c>
      <c r="M24" s="2133">
        <v>2</v>
      </c>
      <c r="N24" s="2134">
        <v>0</v>
      </c>
      <c r="O24" s="2134">
        <v>1</v>
      </c>
      <c r="P24" s="2134">
        <v>0</v>
      </c>
    </row>
    <row r="25" spans="1:16" s="92" customFormat="1" ht="19.899999999999999" customHeight="1">
      <c r="A25" s="2129" t="s">
        <v>61</v>
      </c>
      <c r="B25" s="2130" t="s">
        <v>51</v>
      </c>
      <c r="C25" s="2130">
        <v>0</v>
      </c>
      <c r="D25" s="2130">
        <v>0</v>
      </c>
      <c r="E25" s="2130">
        <v>0</v>
      </c>
      <c r="F25" s="2130">
        <v>0</v>
      </c>
      <c r="G25" s="2130">
        <v>6</v>
      </c>
      <c r="H25" s="2131">
        <v>1</v>
      </c>
      <c r="I25" s="2136" t="s">
        <v>61</v>
      </c>
      <c r="J25" s="2133">
        <v>0</v>
      </c>
      <c r="K25" s="2133">
        <v>0</v>
      </c>
      <c r="L25" s="2133">
        <v>0</v>
      </c>
      <c r="M25" s="2133">
        <v>1</v>
      </c>
      <c r="N25" s="2134">
        <v>1</v>
      </c>
      <c r="O25" s="2134">
        <v>2</v>
      </c>
      <c r="P25" s="2134">
        <v>1</v>
      </c>
    </row>
    <row r="26" spans="1:16" s="92" customFormat="1" ht="19.899999999999999" customHeight="1">
      <c r="A26" s="2129" t="s">
        <v>62</v>
      </c>
      <c r="B26" s="2130" t="s">
        <v>51</v>
      </c>
      <c r="C26" s="2130">
        <v>0</v>
      </c>
      <c r="D26" s="2130">
        <v>0</v>
      </c>
      <c r="E26" s="2130">
        <v>0</v>
      </c>
      <c r="F26" s="2130">
        <v>0</v>
      </c>
      <c r="G26" s="2130">
        <v>13</v>
      </c>
      <c r="H26" s="2131">
        <v>5</v>
      </c>
      <c r="I26" s="2136" t="s">
        <v>62</v>
      </c>
      <c r="J26" s="2133">
        <v>0</v>
      </c>
      <c r="K26" s="2133">
        <v>0</v>
      </c>
      <c r="L26" s="2133">
        <v>0</v>
      </c>
      <c r="M26" s="2133">
        <v>0</v>
      </c>
      <c r="N26" s="2134">
        <v>5</v>
      </c>
      <c r="O26" s="2134">
        <v>3</v>
      </c>
      <c r="P26" s="2134">
        <v>0</v>
      </c>
    </row>
    <row r="27" spans="1:16" ht="19.899999999999999" customHeight="1">
      <c r="A27" s="2129" t="s">
        <v>63</v>
      </c>
      <c r="B27" s="2130" t="s">
        <v>51</v>
      </c>
      <c r="C27" s="2130">
        <v>0</v>
      </c>
      <c r="D27" s="2130">
        <v>0</v>
      </c>
      <c r="E27" s="2130">
        <v>0</v>
      </c>
      <c r="F27" s="2130">
        <v>0</v>
      </c>
      <c r="G27" s="2130">
        <v>1</v>
      </c>
      <c r="H27" s="2131">
        <v>1</v>
      </c>
      <c r="I27" s="2136" t="s">
        <v>63</v>
      </c>
      <c r="J27" s="2133">
        <v>0</v>
      </c>
      <c r="K27" s="2133">
        <v>0</v>
      </c>
      <c r="L27" s="2133">
        <v>0</v>
      </c>
      <c r="M27" s="2133">
        <v>0</v>
      </c>
      <c r="N27" s="2138">
        <v>0</v>
      </c>
      <c r="O27" s="2134">
        <v>0</v>
      </c>
      <c r="P27" s="2134">
        <v>0</v>
      </c>
    </row>
    <row r="28" spans="1:16" ht="19.899999999999999" customHeight="1">
      <c r="A28" s="2129" t="s">
        <v>64</v>
      </c>
      <c r="B28" s="2130" t="s">
        <v>51</v>
      </c>
      <c r="C28" s="2130">
        <v>0</v>
      </c>
      <c r="D28" s="2130">
        <v>0</v>
      </c>
      <c r="E28" s="2130">
        <v>0</v>
      </c>
      <c r="F28" s="2130">
        <v>0</v>
      </c>
      <c r="G28" s="2130">
        <v>5</v>
      </c>
      <c r="H28" s="2131">
        <v>3</v>
      </c>
      <c r="I28" s="2136" t="s">
        <v>64</v>
      </c>
      <c r="J28" s="2133">
        <v>0</v>
      </c>
      <c r="K28" s="2133">
        <v>0</v>
      </c>
      <c r="L28" s="2133">
        <v>0</v>
      </c>
      <c r="M28" s="2133">
        <v>0</v>
      </c>
      <c r="N28" s="2138">
        <v>0</v>
      </c>
      <c r="O28" s="2134">
        <v>2</v>
      </c>
      <c r="P28" s="2134">
        <v>0</v>
      </c>
    </row>
    <row r="29" spans="1:16" ht="19.899999999999999" customHeight="1">
      <c r="A29" s="2129" t="s">
        <v>65</v>
      </c>
      <c r="B29" s="2130" t="s">
        <v>51</v>
      </c>
      <c r="C29" s="2130">
        <v>0</v>
      </c>
      <c r="D29" s="2130">
        <v>0</v>
      </c>
      <c r="E29" s="2130">
        <v>0</v>
      </c>
      <c r="F29" s="2130">
        <v>0</v>
      </c>
      <c r="G29" s="2130">
        <v>2</v>
      </c>
      <c r="H29" s="2131">
        <v>1</v>
      </c>
      <c r="I29" s="2136" t="s">
        <v>65</v>
      </c>
      <c r="J29" s="2133">
        <v>0</v>
      </c>
      <c r="K29" s="2133">
        <v>0</v>
      </c>
      <c r="L29" s="2133">
        <v>0</v>
      </c>
      <c r="M29" s="2133">
        <v>0</v>
      </c>
      <c r="N29" s="2138">
        <v>0</v>
      </c>
      <c r="O29" s="2134">
        <v>1</v>
      </c>
      <c r="P29" s="2134">
        <v>0</v>
      </c>
    </row>
    <row r="30" spans="1:16" ht="19.899999999999999" customHeight="1">
      <c r="A30" s="2129" t="s">
        <v>66</v>
      </c>
      <c r="B30" s="2130" t="s">
        <v>51</v>
      </c>
      <c r="C30" s="2130">
        <v>0</v>
      </c>
      <c r="D30" s="2130">
        <v>0</v>
      </c>
      <c r="E30" s="2130">
        <v>0</v>
      </c>
      <c r="F30" s="2130">
        <v>0</v>
      </c>
      <c r="G30" s="2130">
        <v>20</v>
      </c>
      <c r="H30" s="2131">
        <v>6</v>
      </c>
      <c r="I30" s="2136" t="s">
        <v>66</v>
      </c>
      <c r="J30" s="2133">
        <v>0</v>
      </c>
      <c r="K30" s="2133">
        <v>0</v>
      </c>
      <c r="L30" s="2133">
        <v>0</v>
      </c>
      <c r="M30" s="2133">
        <v>0</v>
      </c>
      <c r="N30" s="2138">
        <v>0</v>
      </c>
      <c r="O30" s="2134">
        <v>14</v>
      </c>
      <c r="P30" s="2134">
        <v>0</v>
      </c>
    </row>
    <row r="31" spans="1:16" ht="19.899999999999999" customHeight="1">
      <c r="A31" s="2129" t="s">
        <v>67</v>
      </c>
      <c r="B31" s="2130" t="s">
        <v>51</v>
      </c>
      <c r="C31" s="2130">
        <v>0</v>
      </c>
      <c r="D31" s="2130">
        <v>0</v>
      </c>
      <c r="E31" s="2130">
        <v>0</v>
      </c>
      <c r="F31" s="2130">
        <v>0</v>
      </c>
      <c r="G31" s="2130">
        <v>1</v>
      </c>
      <c r="H31" s="2131">
        <v>1</v>
      </c>
      <c r="I31" s="2136" t="s">
        <v>67</v>
      </c>
      <c r="J31" s="2133">
        <v>0</v>
      </c>
      <c r="K31" s="2133">
        <v>0</v>
      </c>
      <c r="L31" s="2133">
        <v>0</v>
      </c>
      <c r="M31" s="2133">
        <v>0</v>
      </c>
      <c r="N31" s="2138">
        <v>0</v>
      </c>
      <c r="O31" s="2134">
        <v>0</v>
      </c>
      <c r="P31" s="2134">
        <v>0</v>
      </c>
    </row>
    <row r="32" spans="1:16" ht="19.899999999999999" customHeight="1">
      <c r="A32" s="2129" t="s">
        <v>68</v>
      </c>
      <c r="B32" s="2130" t="s">
        <v>51</v>
      </c>
      <c r="C32" s="2130">
        <v>0</v>
      </c>
      <c r="D32" s="2130">
        <v>0</v>
      </c>
      <c r="E32" s="2130">
        <v>0</v>
      </c>
      <c r="F32" s="2130">
        <v>0</v>
      </c>
      <c r="G32" s="2130">
        <v>95</v>
      </c>
      <c r="H32" s="2131">
        <v>23</v>
      </c>
      <c r="I32" s="2136" t="s">
        <v>68</v>
      </c>
      <c r="J32" s="2133">
        <v>0</v>
      </c>
      <c r="K32" s="2133">
        <v>0</v>
      </c>
      <c r="L32" s="2133">
        <v>0</v>
      </c>
      <c r="M32" s="2133">
        <v>0</v>
      </c>
      <c r="N32" s="2138">
        <v>0</v>
      </c>
      <c r="O32" s="2134">
        <v>70</v>
      </c>
      <c r="P32" s="2134">
        <v>2</v>
      </c>
    </row>
    <row r="33" spans="1:16" ht="19.899999999999999" customHeight="1">
      <c r="A33" s="2129" t="s">
        <v>69</v>
      </c>
      <c r="B33" s="2130" t="s">
        <v>51</v>
      </c>
      <c r="C33" s="2130">
        <v>0</v>
      </c>
      <c r="D33" s="2130">
        <v>0</v>
      </c>
      <c r="E33" s="2130">
        <v>0</v>
      </c>
      <c r="F33" s="2130">
        <v>0</v>
      </c>
      <c r="G33" s="2130">
        <v>17</v>
      </c>
      <c r="H33" s="2131">
        <v>10</v>
      </c>
      <c r="I33" s="2136" t="s">
        <v>69</v>
      </c>
      <c r="J33" s="2133">
        <v>0</v>
      </c>
      <c r="K33" s="2133">
        <v>0</v>
      </c>
      <c r="L33" s="2133">
        <v>1</v>
      </c>
      <c r="M33" s="2133">
        <v>0</v>
      </c>
      <c r="N33" s="2138">
        <v>0</v>
      </c>
      <c r="O33" s="2134">
        <v>5</v>
      </c>
      <c r="P33" s="2134">
        <v>1</v>
      </c>
    </row>
    <row r="34" spans="1:16" ht="19.899999999999999" customHeight="1">
      <c r="A34" s="2129" t="s">
        <v>70</v>
      </c>
      <c r="B34" s="2130" t="s">
        <v>51</v>
      </c>
      <c r="C34" s="2130">
        <v>0</v>
      </c>
      <c r="D34" s="2130">
        <v>0</v>
      </c>
      <c r="E34" s="2130">
        <v>0</v>
      </c>
      <c r="F34" s="2130">
        <v>0</v>
      </c>
      <c r="G34" s="2130">
        <v>10</v>
      </c>
      <c r="H34" s="2131">
        <v>0</v>
      </c>
      <c r="I34" s="2136" t="s">
        <v>70</v>
      </c>
      <c r="J34" s="2133">
        <v>0</v>
      </c>
      <c r="K34" s="2133">
        <v>0</v>
      </c>
      <c r="L34" s="2133">
        <v>1</v>
      </c>
      <c r="M34" s="2133">
        <v>1</v>
      </c>
      <c r="N34" s="2138">
        <v>0</v>
      </c>
      <c r="O34" s="2134">
        <v>7</v>
      </c>
      <c r="P34" s="2134">
        <v>1</v>
      </c>
    </row>
    <row r="35" spans="1:16" ht="19.899999999999999" customHeight="1">
      <c r="A35" s="2129" t="s">
        <v>71</v>
      </c>
      <c r="B35" s="2130" t="s">
        <v>51</v>
      </c>
      <c r="C35" s="2130">
        <v>0</v>
      </c>
      <c r="D35" s="2130">
        <v>0</v>
      </c>
      <c r="E35" s="2130">
        <v>0</v>
      </c>
      <c r="F35" s="2130">
        <v>0</v>
      </c>
      <c r="G35" s="2130">
        <v>8</v>
      </c>
      <c r="H35" s="2131">
        <v>1</v>
      </c>
      <c r="I35" s="2136" t="s">
        <v>71</v>
      </c>
      <c r="J35" s="2133">
        <v>1</v>
      </c>
      <c r="K35" s="2133">
        <v>0</v>
      </c>
      <c r="L35" s="2137">
        <v>2</v>
      </c>
      <c r="M35" s="2133">
        <v>1</v>
      </c>
      <c r="N35" s="2138">
        <v>0</v>
      </c>
      <c r="O35" s="2134">
        <v>3</v>
      </c>
      <c r="P35" s="2134">
        <v>0</v>
      </c>
    </row>
    <row r="36" spans="1:16" ht="19.899999999999999" customHeight="1">
      <c r="A36" s="2129" t="s">
        <v>72</v>
      </c>
      <c r="B36" s="2130" t="s">
        <v>51</v>
      </c>
      <c r="C36" s="2130">
        <v>0</v>
      </c>
      <c r="D36" s="2130">
        <v>0</v>
      </c>
      <c r="E36" s="2130">
        <v>0</v>
      </c>
      <c r="F36" s="2130">
        <v>0</v>
      </c>
      <c r="G36" s="2130">
        <v>34</v>
      </c>
      <c r="H36" s="2131">
        <v>10</v>
      </c>
      <c r="I36" s="2136" t="s">
        <v>72</v>
      </c>
      <c r="J36" s="2133">
        <v>0</v>
      </c>
      <c r="K36" s="2133">
        <v>0</v>
      </c>
      <c r="L36" s="2133">
        <v>0</v>
      </c>
      <c r="M36" s="2133">
        <v>0</v>
      </c>
      <c r="N36" s="2138">
        <v>0</v>
      </c>
      <c r="O36" s="2134">
        <v>24</v>
      </c>
      <c r="P36" s="2134">
        <v>0</v>
      </c>
    </row>
    <row r="37" spans="1:16" ht="19.899999999999999" customHeight="1">
      <c r="A37" s="2129" t="s">
        <v>162</v>
      </c>
      <c r="B37" s="2130" t="s">
        <v>51</v>
      </c>
      <c r="C37" s="2130">
        <v>0</v>
      </c>
      <c r="D37" s="2130">
        <v>0</v>
      </c>
      <c r="E37" s="2130">
        <v>0</v>
      </c>
      <c r="F37" s="2130">
        <v>0</v>
      </c>
      <c r="G37" s="2130">
        <v>2</v>
      </c>
      <c r="H37" s="2131">
        <v>1</v>
      </c>
      <c r="I37" s="2136" t="s">
        <v>162</v>
      </c>
      <c r="J37" s="2133">
        <v>1</v>
      </c>
      <c r="K37" s="2133">
        <v>0</v>
      </c>
      <c r="L37" s="2133">
        <v>0</v>
      </c>
      <c r="M37" s="2133">
        <v>0</v>
      </c>
      <c r="N37" s="2138">
        <v>0</v>
      </c>
      <c r="O37" s="2134">
        <v>0</v>
      </c>
      <c r="P37" s="2134">
        <v>0</v>
      </c>
    </row>
    <row r="38" spans="1:16" ht="19.899999999999999" customHeight="1">
      <c r="A38" s="2139" t="s">
        <v>163</v>
      </c>
      <c r="B38" s="2140" t="s">
        <v>51</v>
      </c>
      <c r="C38" s="2140">
        <v>0</v>
      </c>
      <c r="D38" s="2140">
        <v>0</v>
      </c>
      <c r="E38" s="2140">
        <v>0</v>
      </c>
      <c r="F38" s="2140">
        <v>0</v>
      </c>
      <c r="G38" s="2140">
        <v>3</v>
      </c>
      <c r="H38" s="326">
        <v>1</v>
      </c>
      <c r="I38" s="2141" t="s">
        <v>164</v>
      </c>
      <c r="J38" s="2142">
        <v>0</v>
      </c>
      <c r="K38" s="2142">
        <v>0</v>
      </c>
      <c r="L38" s="2142">
        <v>0</v>
      </c>
      <c r="M38" s="2142">
        <v>0</v>
      </c>
      <c r="N38" s="2143">
        <v>0</v>
      </c>
      <c r="O38" s="2144">
        <v>2</v>
      </c>
      <c r="P38" s="2144">
        <v>0</v>
      </c>
    </row>
    <row r="39" spans="1:16" ht="15.95" customHeight="1">
      <c r="A39" s="128" t="s">
        <v>165</v>
      </c>
      <c r="B39" s="58"/>
      <c r="C39" s="60"/>
      <c r="D39" s="60"/>
      <c r="E39" s="60"/>
      <c r="F39" s="60"/>
      <c r="G39" s="129"/>
      <c r="H39" s="129"/>
      <c r="I39" s="128" t="s">
        <v>165</v>
      </c>
      <c r="J39" s="58"/>
      <c r="K39" s="130"/>
      <c r="L39" s="129"/>
      <c r="M39" s="131"/>
      <c r="N39" s="1487"/>
      <c r="O39" s="1487"/>
      <c r="P39" s="1487"/>
    </row>
    <row r="40" spans="1:16" ht="15.95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3"/>
      <c r="N40" s="73"/>
      <c r="O40" s="72"/>
      <c r="P40" s="72"/>
    </row>
  </sheetData>
  <mergeCells count="10">
    <mergeCell ref="B6:F6"/>
    <mergeCell ref="G6:H6"/>
    <mergeCell ref="J6:P6"/>
    <mergeCell ref="N39:P39"/>
    <mergeCell ref="A2:H2"/>
    <mergeCell ref="I2:P2"/>
    <mergeCell ref="A3:H3"/>
    <mergeCell ref="I3:P3"/>
    <mergeCell ref="A4:H4"/>
    <mergeCell ref="I4:P4"/>
  </mergeCells>
  <phoneticPr fontId="4" type="noConversion"/>
  <printOptions horizontalCentered="1" gridLinesSet="0"/>
  <pageMargins left="0.25" right="0.25" top="0.75" bottom="0.75" header="0.3" footer="0.3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Normal="100" zoomScaleSheetLayoutView="85" workbookViewId="0">
      <selection activeCell="A3" sqref="A3:M3"/>
    </sheetView>
  </sheetViews>
  <sheetFormatPr defaultColWidth="9" defaultRowHeight="14.25"/>
  <cols>
    <col min="1" max="1" width="5.25" style="1" customWidth="1"/>
    <col min="2" max="2" width="7.125" style="1" customWidth="1"/>
    <col min="3" max="3" width="9" style="1" customWidth="1"/>
    <col min="4" max="4" width="7.25" style="1" customWidth="1"/>
    <col min="5" max="5" width="6.125" style="1" customWidth="1"/>
    <col min="6" max="6" width="6.375" style="1" customWidth="1"/>
    <col min="7" max="7" width="6.125" style="1" customWidth="1"/>
    <col min="8" max="8" width="6.5" style="1" customWidth="1"/>
    <col min="9" max="9" width="7.5" style="1" customWidth="1"/>
    <col min="10" max="10" width="7.25" style="1" customWidth="1"/>
    <col min="11" max="11" width="6.625" style="1" customWidth="1"/>
    <col min="12" max="12" width="6.75" style="1" customWidth="1"/>
    <col min="13" max="13" width="8.25" style="1" customWidth="1"/>
    <col min="14" max="16384" width="9" style="5"/>
  </cols>
  <sheetData>
    <row r="1" spans="1:13" ht="5.0999999999999996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50.1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</row>
    <row r="3" spans="1:13" s="6" customFormat="1" ht="21" customHeight="1">
      <c r="A3" s="1400" t="s">
        <v>166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</row>
    <row r="4" spans="1:13" s="6" customFormat="1" ht="20.100000000000001" customHeight="1">
      <c r="A4" s="1388" t="s">
        <v>167</v>
      </c>
      <c r="B4" s="1388"/>
      <c r="C4" s="1388"/>
      <c r="D4" s="1388"/>
      <c r="E4" s="1388"/>
      <c r="F4" s="1388"/>
      <c r="G4" s="1388"/>
      <c r="H4" s="1388"/>
      <c r="I4" s="1388"/>
      <c r="J4" s="1388"/>
      <c r="K4" s="1388"/>
      <c r="L4" s="1388"/>
      <c r="M4" s="1388"/>
    </row>
    <row r="5" spans="1:13" s="17" customFormat="1" ht="20.100000000000001" customHeight="1">
      <c r="A5" s="7" t="s">
        <v>115</v>
      </c>
      <c r="B5" s="132"/>
      <c r="C5" s="132"/>
      <c r="D5" s="132"/>
      <c r="E5" s="132"/>
      <c r="F5" s="132"/>
      <c r="G5" s="132"/>
      <c r="H5" s="132"/>
      <c r="I5" s="132"/>
      <c r="J5" s="1522" t="s">
        <v>168</v>
      </c>
      <c r="K5" s="1522"/>
      <c r="L5" s="1522"/>
      <c r="M5" s="1523"/>
    </row>
    <row r="6" spans="1:13" s="17" customFormat="1" ht="24.95" customHeight="1">
      <c r="A6" s="18" t="s">
        <v>81</v>
      </c>
      <c r="B6" s="22" t="s">
        <v>169</v>
      </c>
      <c r="C6" s="1531" t="s">
        <v>170</v>
      </c>
      <c r="D6" s="1532"/>
      <c r="E6" s="1532"/>
      <c r="F6" s="1532"/>
      <c r="G6" s="1532"/>
      <c r="H6" s="1532"/>
      <c r="I6" s="1532"/>
      <c r="J6" s="1533"/>
      <c r="K6" s="1524" t="s">
        <v>171</v>
      </c>
      <c r="L6" s="1525"/>
      <c r="M6" s="1528" t="s">
        <v>172</v>
      </c>
    </row>
    <row r="7" spans="1:13" s="17" customFormat="1" ht="36.75" customHeight="1">
      <c r="A7" s="101"/>
      <c r="B7" s="79"/>
      <c r="C7" s="133" t="s">
        <v>173</v>
      </c>
      <c r="D7" s="1530" t="s">
        <v>174</v>
      </c>
      <c r="E7" s="1524"/>
      <c r="F7" s="134" t="s">
        <v>175</v>
      </c>
      <c r="G7" s="135" t="s">
        <v>176</v>
      </c>
      <c r="H7" s="135" t="s">
        <v>177</v>
      </c>
      <c r="I7" s="135" t="s">
        <v>178</v>
      </c>
      <c r="J7" s="136" t="s">
        <v>179</v>
      </c>
      <c r="K7" s="1526"/>
      <c r="L7" s="1527"/>
      <c r="M7" s="1529"/>
    </row>
    <row r="8" spans="1:13" s="17" customFormat="1" ht="20.100000000000001" customHeight="1">
      <c r="A8" s="137"/>
      <c r="B8" s="138" t="s">
        <v>180</v>
      </c>
      <c r="C8" s="139"/>
      <c r="D8" s="1513" t="s">
        <v>181</v>
      </c>
      <c r="E8" s="1514"/>
      <c r="F8" s="1515" t="s">
        <v>182</v>
      </c>
      <c r="G8" s="1516" t="s">
        <v>183</v>
      </c>
      <c r="H8" s="1515" t="s">
        <v>184</v>
      </c>
      <c r="I8" s="1515" t="s">
        <v>185</v>
      </c>
      <c r="J8" s="1517" t="s">
        <v>186</v>
      </c>
      <c r="K8" s="1519" t="s">
        <v>187</v>
      </c>
      <c r="L8" s="1520"/>
      <c r="M8" s="140" t="s">
        <v>188</v>
      </c>
    </row>
    <row r="9" spans="1:13" s="17" customFormat="1" ht="20.100000000000001" customHeight="1">
      <c r="A9" s="208" t="s">
        <v>189</v>
      </c>
      <c r="B9" s="31" t="s">
        <v>90</v>
      </c>
      <c r="C9" s="139" t="s">
        <v>190</v>
      </c>
      <c r="D9" s="1513"/>
      <c r="E9" s="1514"/>
      <c r="F9" s="1515"/>
      <c r="G9" s="1516"/>
      <c r="H9" s="1515"/>
      <c r="I9" s="1515"/>
      <c r="J9" s="1518"/>
      <c r="K9" s="1519"/>
      <c r="L9" s="1520"/>
      <c r="M9" s="209" t="s">
        <v>191</v>
      </c>
    </row>
    <row r="10" spans="1:13" s="141" customFormat="1" ht="34.9" customHeight="1">
      <c r="A10" s="213">
        <v>2014</v>
      </c>
      <c r="B10" s="210">
        <v>6563</v>
      </c>
      <c r="C10" s="210">
        <v>4715</v>
      </c>
      <c r="D10" s="1521">
        <v>441</v>
      </c>
      <c r="E10" s="1521"/>
      <c r="F10" s="210">
        <v>3886</v>
      </c>
      <c r="G10" s="210">
        <v>77</v>
      </c>
      <c r="H10" s="210">
        <v>123</v>
      </c>
      <c r="I10" s="210">
        <v>177</v>
      </c>
      <c r="J10" s="210">
        <v>11</v>
      </c>
      <c r="K10" s="1521">
        <v>238</v>
      </c>
      <c r="L10" s="1521"/>
      <c r="M10" s="212">
        <v>636</v>
      </c>
    </row>
    <row r="11" spans="1:13" s="141" customFormat="1" ht="34.9" customHeight="1">
      <c r="A11" s="214">
        <v>2015</v>
      </c>
      <c r="B11" s="203">
        <v>6658</v>
      </c>
      <c r="C11" s="203">
        <v>4798</v>
      </c>
      <c r="D11" s="1503">
        <v>497</v>
      </c>
      <c r="E11" s="1503"/>
      <c r="F11" s="203">
        <v>3904</v>
      </c>
      <c r="G11" s="203">
        <v>82</v>
      </c>
      <c r="H11" s="203">
        <v>132</v>
      </c>
      <c r="I11" s="203">
        <v>171</v>
      </c>
      <c r="J11" s="203">
        <v>12</v>
      </c>
      <c r="K11" s="1503">
        <v>239</v>
      </c>
      <c r="L11" s="1503"/>
      <c r="M11" s="142">
        <v>647</v>
      </c>
    </row>
    <row r="12" spans="1:13" s="143" customFormat="1" ht="34.9" customHeight="1">
      <c r="A12" s="214">
        <v>2016</v>
      </c>
      <c r="B12" s="203">
        <v>6883</v>
      </c>
      <c r="C12" s="203">
        <v>5035</v>
      </c>
      <c r="D12" s="1503">
        <v>601</v>
      </c>
      <c r="E12" s="1503"/>
      <c r="F12" s="203">
        <v>4027</v>
      </c>
      <c r="G12" s="203">
        <v>90</v>
      </c>
      <c r="H12" s="203">
        <v>139</v>
      </c>
      <c r="I12" s="203">
        <v>161</v>
      </c>
      <c r="J12" s="203">
        <v>17</v>
      </c>
      <c r="K12" s="1503">
        <v>242</v>
      </c>
      <c r="L12" s="1503"/>
      <c r="M12" s="142">
        <v>640</v>
      </c>
    </row>
    <row r="13" spans="1:13" s="143" customFormat="1" ht="34.9" customHeight="1">
      <c r="A13" s="214">
        <v>2017</v>
      </c>
      <c r="B13" s="203">
        <v>6909</v>
      </c>
      <c r="C13" s="203">
        <v>5036</v>
      </c>
      <c r="D13" s="1503">
        <v>613</v>
      </c>
      <c r="E13" s="1503"/>
      <c r="F13" s="203">
        <v>4022</v>
      </c>
      <c r="G13" s="203">
        <v>89</v>
      </c>
      <c r="H13" s="203">
        <v>137</v>
      </c>
      <c r="I13" s="203">
        <v>158</v>
      </c>
      <c r="J13" s="203">
        <v>17</v>
      </c>
      <c r="K13" s="1503">
        <v>240</v>
      </c>
      <c r="L13" s="1503"/>
      <c r="M13" s="142">
        <v>652</v>
      </c>
    </row>
    <row r="14" spans="1:13" s="143" customFormat="1" ht="34.9" customHeight="1">
      <c r="A14" s="214">
        <v>2018</v>
      </c>
      <c r="B14" s="203">
        <v>7093</v>
      </c>
      <c r="C14" s="203">
        <v>5094</v>
      </c>
      <c r="D14" s="1503">
        <v>657</v>
      </c>
      <c r="E14" s="1503"/>
      <c r="F14" s="203">
        <v>4047</v>
      </c>
      <c r="G14" s="203">
        <v>85</v>
      </c>
      <c r="H14" s="203">
        <v>135</v>
      </c>
      <c r="I14" s="203">
        <v>152</v>
      </c>
      <c r="J14" s="203">
        <v>18</v>
      </c>
      <c r="K14" s="1503">
        <v>240</v>
      </c>
      <c r="L14" s="1503"/>
      <c r="M14" s="142">
        <v>676</v>
      </c>
    </row>
    <row r="15" spans="1:13" s="346" customFormat="1" ht="34.9" customHeight="1">
      <c r="A15" s="343">
        <v>2019</v>
      </c>
      <c r="B15" s="344">
        <v>7228</v>
      </c>
      <c r="C15" s="344">
        <v>5260</v>
      </c>
      <c r="D15" s="1512">
        <v>726</v>
      </c>
      <c r="E15" s="1512"/>
      <c r="F15" s="344">
        <v>4138</v>
      </c>
      <c r="G15" s="344">
        <v>84</v>
      </c>
      <c r="H15" s="344">
        <v>139</v>
      </c>
      <c r="I15" s="344">
        <v>156</v>
      </c>
      <c r="J15" s="344">
        <v>17</v>
      </c>
      <c r="K15" s="344"/>
      <c r="L15" s="344">
        <v>238</v>
      </c>
      <c r="M15" s="345">
        <v>707</v>
      </c>
    </row>
    <row r="16" spans="1:13" ht="24.95" customHeight="1">
      <c r="A16" s="104" t="s">
        <v>81</v>
      </c>
      <c r="B16" s="1504" t="s">
        <v>192</v>
      </c>
      <c r="C16" s="1505"/>
      <c r="D16" s="1506"/>
      <c r="E16" s="1504" t="s">
        <v>193</v>
      </c>
      <c r="F16" s="1505"/>
      <c r="G16" s="1505"/>
      <c r="H16" s="1505"/>
      <c r="I16" s="1505"/>
      <c r="J16" s="1504" t="s">
        <v>194</v>
      </c>
      <c r="K16" s="1507"/>
      <c r="L16" s="1507"/>
      <c r="M16" s="1508"/>
    </row>
    <row r="17" spans="1:17" ht="30.75" customHeight="1">
      <c r="A17" s="106"/>
      <c r="B17" s="1509" t="s">
        <v>195</v>
      </c>
      <c r="C17" s="1510"/>
      <c r="D17" s="1511"/>
      <c r="E17" s="1509" t="s">
        <v>196</v>
      </c>
      <c r="F17" s="1510"/>
      <c r="G17" s="1510"/>
      <c r="H17" s="1510"/>
      <c r="I17" s="1511"/>
      <c r="J17" s="1509" t="s">
        <v>197</v>
      </c>
      <c r="K17" s="1510"/>
      <c r="L17" s="1510"/>
      <c r="M17" s="1511"/>
    </row>
    <row r="18" spans="1:17" ht="47.25" customHeight="1">
      <c r="A18" s="144"/>
      <c r="B18" s="145" t="s">
        <v>198</v>
      </c>
      <c r="C18" s="146" t="s">
        <v>199</v>
      </c>
      <c r="D18" s="147" t="s">
        <v>200</v>
      </c>
      <c r="E18" s="148" t="s">
        <v>201</v>
      </c>
      <c r="F18" s="149" t="s">
        <v>202</v>
      </c>
      <c r="G18" s="145" t="s">
        <v>203</v>
      </c>
      <c r="H18" s="150" t="s">
        <v>204</v>
      </c>
      <c r="I18" s="147" t="s">
        <v>205</v>
      </c>
      <c r="J18" s="148" t="s">
        <v>201</v>
      </c>
      <c r="K18" s="150" t="s">
        <v>206</v>
      </c>
      <c r="L18" s="150" t="s">
        <v>207</v>
      </c>
      <c r="M18" s="147" t="s">
        <v>208</v>
      </c>
    </row>
    <row r="19" spans="1:17" ht="27.75" customHeight="1">
      <c r="A19" s="151"/>
      <c r="B19" s="1500" t="s">
        <v>209</v>
      </c>
      <c r="C19" s="1501" t="s">
        <v>210</v>
      </c>
      <c r="D19" s="1498" t="s">
        <v>211</v>
      </c>
      <c r="E19" s="1496" t="s">
        <v>212</v>
      </c>
      <c r="F19" s="1502" t="s">
        <v>213</v>
      </c>
      <c r="G19" s="1498" t="s">
        <v>214</v>
      </c>
      <c r="H19" s="1493" t="s">
        <v>286</v>
      </c>
      <c r="I19" s="1495" t="s">
        <v>215</v>
      </c>
      <c r="J19" s="1496" t="s">
        <v>212</v>
      </c>
      <c r="K19" s="1498" t="s">
        <v>216</v>
      </c>
      <c r="L19" s="1499" t="s">
        <v>217</v>
      </c>
      <c r="M19" s="1499" t="s">
        <v>218</v>
      </c>
    </row>
    <row r="20" spans="1:17" ht="21" customHeight="1">
      <c r="A20" s="215" t="s">
        <v>189</v>
      </c>
      <c r="B20" s="1500"/>
      <c r="C20" s="1501"/>
      <c r="D20" s="1499"/>
      <c r="E20" s="1497"/>
      <c r="F20" s="1502"/>
      <c r="G20" s="1498"/>
      <c r="H20" s="1494"/>
      <c r="I20" s="1495"/>
      <c r="J20" s="1497"/>
      <c r="K20" s="1499"/>
      <c r="L20" s="1499"/>
      <c r="M20" s="1499"/>
      <c r="Q20" s="152"/>
    </row>
    <row r="21" spans="1:17" ht="34.9" customHeight="1">
      <c r="A21" s="213">
        <v>2014</v>
      </c>
      <c r="B21" s="211">
        <v>82</v>
      </c>
      <c r="C21" s="211">
        <v>552</v>
      </c>
      <c r="D21" s="211">
        <v>2</v>
      </c>
      <c r="E21" s="211">
        <v>645</v>
      </c>
      <c r="F21" s="211">
        <v>51</v>
      </c>
      <c r="G21" s="211">
        <v>590</v>
      </c>
      <c r="H21" s="216" t="s">
        <v>51</v>
      </c>
      <c r="I21" s="211">
        <v>4</v>
      </c>
      <c r="J21" s="211">
        <v>333</v>
      </c>
      <c r="K21" s="216" t="s">
        <v>51</v>
      </c>
      <c r="L21" s="211">
        <v>1</v>
      </c>
      <c r="M21" s="212">
        <v>332</v>
      </c>
    </row>
    <row r="22" spans="1:17" ht="34.9" customHeight="1">
      <c r="A22" s="214">
        <v>2015</v>
      </c>
      <c r="B22" s="204">
        <v>87</v>
      </c>
      <c r="C22" s="204">
        <v>558</v>
      </c>
      <c r="D22" s="204">
        <v>2</v>
      </c>
      <c r="E22" s="204">
        <v>646</v>
      </c>
      <c r="F22" s="204">
        <v>60</v>
      </c>
      <c r="G22" s="204">
        <v>583</v>
      </c>
      <c r="H22" s="153" t="s">
        <v>51</v>
      </c>
      <c r="I22" s="204">
        <v>3</v>
      </c>
      <c r="J22" s="204">
        <v>328</v>
      </c>
      <c r="K22" s="153" t="s">
        <v>51</v>
      </c>
      <c r="L22" s="204" t="s">
        <v>51</v>
      </c>
      <c r="M22" s="142">
        <v>328</v>
      </c>
    </row>
    <row r="23" spans="1:17" s="102" customFormat="1" ht="34.9" customHeight="1">
      <c r="A23" s="214">
        <v>2016</v>
      </c>
      <c r="B23" s="204">
        <v>91</v>
      </c>
      <c r="C23" s="204">
        <v>549</v>
      </c>
      <c r="D23" s="204" t="s">
        <v>51</v>
      </c>
      <c r="E23" s="204">
        <v>662</v>
      </c>
      <c r="F23" s="204">
        <v>65</v>
      </c>
      <c r="G23" s="204">
        <v>591</v>
      </c>
      <c r="H23" s="153" t="s">
        <v>51</v>
      </c>
      <c r="I23" s="204">
        <v>6</v>
      </c>
      <c r="J23" s="204">
        <v>304</v>
      </c>
      <c r="K23" s="153" t="s">
        <v>51</v>
      </c>
      <c r="L23" s="153" t="s">
        <v>51</v>
      </c>
      <c r="M23" s="142">
        <v>304</v>
      </c>
    </row>
    <row r="24" spans="1:17" s="102" customFormat="1" ht="34.9" customHeight="1">
      <c r="A24" s="214">
        <v>2017</v>
      </c>
      <c r="B24" s="204">
        <v>93</v>
      </c>
      <c r="C24" s="204">
        <v>557</v>
      </c>
      <c r="D24" s="204">
        <v>2</v>
      </c>
      <c r="E24" s="204">
        <v>672</v>
      </c>
      <c r="F24" s="204">
        <v>64</v>
      </c>
      <c r="G24" s="204">
        <v>605</v>
      </c>
      <c r="H24" s="153">
        <v>0</v>
      </c>
      <c r="I24" s="204">
        <v>3</v>
      </c>
      <c r="J24" s="204">
        <v>309</v>
      </c>
      <c r="K24" s="153">
        <v>0</v>
      </c>
      <c r="L24" s="153">
        <v>0</v>
      </c>
      <c r="M24" s="142">
        <v>309</v>
      </c>
    </row>
    <row r="25" spans="1:17" s="102" customFormat="1" ht="34.9" customHeight="1">
      <c r="A25" s="214">
        <v>2018</v>
      </c>
      <c r="B25" s="204">
        <v>103</v>
      </c>
      <c r="C25" s="204">
        <v>571</v>
      </c>
      <c r="D25" s="153">
        <v>2</v>
      </c>
      <c r="E25" s="204">
        <v>768</v>
      </c>
      <c r="F25" s="204">
        <v>64</v>
      </c>
      <c r="G25" s="204">
        <v>700</v>
      </c>
      <c r="H25" s="153">
        <v>0</v>
      </c>
      <c r="I25" s="204">
        <v>4</v>
      </c>
      <c r="J25" s="204">
        <v>315</v>
      </c>
      <c r="K25" s="153">
        <v>0</v>
      </c>
      <c r="L25" s="153">
        <v>0</v>
      </c>
      <c r="M25" s="142">
        <v>315</v>
      </c>
    </row>
    <row r="26" spans="1:17" s="347" customFormat="1" ht="34.9" customHeight="1">
      <c r="A26" s="343">
        <v>2019</v>
      </c>
      <c r="B26" s="344">
        <v>119</v>
      </c>
      <c r="C26" s="344">
        <v>586</v>
      </c>
      <c r="D26" s="348">
        <v>2</v>
      </c>
      <c r="E26" s="344">
        <v>716</v>
      </c>
      <c r="F26" s="344">
        <v>61</v>
      </c>
      <c r="G26" s="344">
        <v>652</v>
      </c>
      <c r="H26" s="348">
        <v>0</v>
      </c>
      <c r="I26" s="344">
        <v>3</v>
      </c>
      <c r="J26" s="344">
        <v>307</v>
      </c>
      <c r="K26" s="348">
        <v>0</v>
      </c>
      <c r="L26" s="348">
        <v>0</v>
      </c>
      <c r="M26" s="345">
        <v>307</v>
      </c>
    </row>
    <row r="27" spans="1:17" ht="15.75" customHeight="1">
      <c r="A27" s="1489" t="s">
        <v>219</v>
      </c>
      <c r="B27" s="1490"/>
      <c r="C27" s="1490"/>
      <c r="D27" s="1490"/>
      <c r="E27" s="1490"/>
      <c r="F27" s="1491"/>
      <c r="G27" s="154"/>
      <c r="H27" s="154"/>
      <c r="I27" s="154"/>
      <c r="J27" s="154"/>
      <c r="K27" s="75"/>
      <c r="L27" s="75"/>
      <c r="M27" s="65"/>
    </row>
    <row r="28" spans="1:17" ht="17.25" customHeight="1">
      <c r="A28" s="155"/>
      <c r="B28" s="155"/>
      <c r="C28" s="155"/>
      <c r="D28" s="155"/>
      <c r="E28" s="155"/>
      <c r="F28" s="154"/>
      <c r="G28" s="154"/>
      <c r="H28" s="154"/>
      <c r="I28" s="154"/>
      <c r="J28" s="154"/>
    </row>
    <row r="29" spans="1:17" ht="17.25" customHeight="1">
      <c r="A29" s="1492"/>
      <c r="B29" s="1492"/>
      <c r="C29" s="1492"/>
      <c r="D29" s="1492"/>
      <c r="E29" s="1492"/>
      <c r="F29" s="156"/>
      <c r="G29" s="156"/>
      <c r="H29" s="156"/>
      <c r="I29" s="156"/>
      <c r="J29" s="156"/>
    </row>
    <row r="30" spans="1:17" ht="14.25" customHeight="1"/>
    <row r="31" spans="1:17" ht="14.25" customHeight="1"/>
    <row r="32" spans="1:17" ht="14.25" customHeight="1">
      <c r="B32" s="157"/>
    </row>
  </sheetData>
  <mergeCells count="46">
    <mergeCell ref="A2:M2"/>
    <mergeCell ref="A3:M3"/>
    <mergeCell ref="A4:M4"/>
    <mergeCell ref="J5:M5"/>
    <mergeCell ref="K6:L7"/>
    <mergeCell ref="M6:M7"/>
    <mergeCell ref="D7:E7"/>
    <mergeCell ref="C6:J6"/>
    <mergeCell ref="K13:L13"/>
    <mergeCell ref="D8:E9"/>
    <mergeCell ref="F8:F9"/>
    <mergeCell ref="G8:G9"/>
    <mergeCell ref="H8:H9"/>
    <mergeCell ref="I8:I9"/>
    <mergeCell ref="J8:J9"/>
    <mergeCell ref="K8:L9"/>
    <mergeCell ref="K10:L10"/>
    <mergeCell ref="K11:L11"/>
    <mergeCell ref="K12:L12"/>
    <mergeCell ref="D10:E10"/>
    <mergeCell ref="D11:E11"/>
    <mergeCell ref="D12:E12"/>
    <mergeCell ref="D13:E13"/>
    <mergeCell ref="K14:L14"/>
    <mergeCell ref="B16:D16"/>
    <mergeCell ref="E16:I16"/>
    <mergeCell ref="J16:M16"/>
    <mergeCell ref="B17:D17"/>
    <mergeCell ref="E17:I17"/>
    <mergeCell ref="J17:M17"/>
    <mergeCell ref="D14:E14"/>
    <mergeCell ref="D15:E15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A27:F27"/>
    <mergeCell ref="A29:E29"/>
    <mergeCell ref="H19:H20"/>
    <mergeCell ref="I19:I20"/>
    <mergeCell ref="J19:J20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="85" zoomScaleNormal="70" zoomScaleSheetLayoutView="85" workbookViewId="0">
      <selection activeCell="N20" sqref="N20"/>
    </sheetView>
  </sheetViews>
  <sheetFormatPr defaultColWidth="9" defaultRowHeight="14.25"/>
  <cols>
    <col min="1" max="1" width="9.625" style="1" customWidth="1"/>
    <col min="2" max="2" width="8.75" style="200" customWidth="1"/>
    <col min="3" max="4" width="8.625" style="200" customWidth="1"/>
    <col min="5" max="5" width="7.25" style="1" customWidth="1"/>
    <col min="6" max="6" width="7.5" style="1" customWidth="1"/>
    <col min="7" max="7" width="7.125" style="1" customWidth="1"/>
    <col min="8" max="8" width="7.5" style="1" customWidth="1"/>
    <col min="9" max="9" width="9.75" style="1" customWidth="1"/>
    <col min="10" max="10" width="11" style="1" customWidth="1"/>
    <col min="11" max="11" width="10.625" style="1" customWidth="1"/>
    <col min="12" max="16384" width="9" style="5"/>
  </cols>
  <sheetData>
    <row r="1" spans="1:11" ht="5.0999999999999996" customHeight="1">
      <c r="A1" s="65"/>
      <c r="B1" s="158"/>
      <c r="C1" s="158"/>
      <c r="D1" s="158"/>
      <c r="E1" s="65"/>
      <c r="F1" s="65"/>
      <c r="G1" s="65"/>
      <c r="H1" s="65"/>
      <c r="I1" s="65"/>
      <c r="J1" s="65"/>
      <c r="K1" s="65"/>
    </row>
    <row r="2" spans="1:11" ht="50.1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</row>
    <row r="3" spans="1:11" s="6" customFormat="1" ht="21" customHeight="1">
      <c r="A3" s="1400" t="s">
        <v>220</v>
      </c>
      <c r="B3" s="1400"/>
      <c r="C3" s="1400"/>
      <c r="D3" s="1400"/>
      <c r="E3" s="1400"/>
      <c r="F3" s="1400"/>
      <c r="G3" s="1400"/>
      <c r="H3" s="1400"/>
      <c r="I3" s="1400"/>
      <c r="J3" s="1400"/>
      <c r="K3" s="159"/>
    </row>
    <row r="4" spans="1:11" s="6" customFormat="1" ht="20.100000000000001" customHeight="1">
      <c r="A4" s="1388" t="s">
        <v>221</v>
      </c>
      <c r="B4" s="1388"/>
      <c r="C4" s="1388"/>
      <c r="D4" s="1388"/>
      <c r="E4" s="1388"/>
      <c r="F4" s="1388"/>
      <c r="G4" s="1388"/>
      <c r="H4" s="1388"/>
      <c r="I4" s="1388"/>
      <c r="J4" s="1388"/>
      <c r="K4" s="160"/>
    </row>
    <row r="5" spans="1:11" s="17" customFormat="1" ht="20.100000000000001" customHeight="1">
      <c r="A5" s="7" t="s">
        <v>115</v>
      </c>
      <c r="B5" s="7"/>
      <c r="C5" s="7"/>
      <c r="D5" s="7"/>
      <c r="E5" s="7"/>
      <c r="F5" s="7"/>
      <c r="G5" s="161"/>
      <c r="H5" s="161"/>
      <c r="I5" s="1558" t="s">
        <v>222</v>
      </c>
      <c r="J5" s="1558"/>
      <c r="K5" s="154"/>
    </row>
    <row r="6" spans="1:11" s="17" customFormat="1" ht="33" customHeight="1">
      <c r="A6" s="162" t="s">
        <v>81</v>
      </c>
      <c r="B6" s="163" t="s">
        <v>223</v>
      </c>
      <c r="C6" s="1544" t="s">
        <v>284</v>
      </c>
      <c r="D6" s="1552"/>
      <c r="E6" s="1545"/>
      <c r="F6" s="163" t="s">
        <v>224</v>
      </c>
      <c r="G6" s="163" t="s">
        <v>225</v>
      </c>
      <c r="H6" s="163" t="s">
        <v>226</v>
      </c>
      <c r="I6" s="163" t="s">
        <v>227</v>
      </c>
      <c r="J6" s="164" t="s">
        <v>228</v>
      </c>
    </row>
    <row r="7" spans="1:11" s="17" customFormat="1" ht="26.25" customHeight="1">
      <c r="A7" s="165"/>
      <c r="B7" s="166"/>
      <c r="C7" s="163" t="s">
        <v>229</v>
      </c>
      <c r="D7" s="163" t="s">
        <v>230</v>
      </c>
      <c r="E7" s="164" t="s">
        <v>231</v>
      </c>
      <c r="F7" s="1549" t="s">
        <v>232</v>
      </c>
      <c r="G7" s="1549" t="s">
        <v>233</v>
      </c>
      <c r="H7" s="1549" t="s">
        <v>234</v>
      </c>
      <c r="I7" s="1549" t="s">
        <v>235</v>
      </c>
      <c r="J7" s="1549" t="s">
        <v>236</v>
      </c>
    </row>
    <row r="8" spans="1:11" s="17" customFormat="1" ht="18" customHeight="1">
      <c r="A8" s="167"/>
      <c r="B8" s="168"/>
      <c r="C8" s="169" t="s">
        <v>237</v>
      </c>
      <c r="D8" s="169"/>
      <c r="E8" s="169"/>
      <c r="F8" s="1549"/>
      <c r="G8" s="1547"/>
      <c r="H8" s="1547"/>
      <c r="I8" s="1547"/>
      <c r="J8" s="1547"/>
    </row>
    <row r="9" spans="1:11" s="17" customFormat="1" ht="18" customHeight="1">
      <c r="A9" s="217" t="s">
        <v>238</v>
      </c>
      <c r="B9" s="169" t="s">
        <v>239</v>
      </c>
      <c r="C9" s="169" t="s">
        <v>240</v>
      </c>
      <c r="D9" s="169" t="s">
        <v>241</v>
      </c>
      <c r="E9" s="169" t="s">
        <v>242</v>
      </c>
      <c r="F9" s="1549"/>
      <c r="G9" s="1547"/>
      <c r="H9" s="1547"/>
      <c r="I9" s="1547"/>
      <c r="J9" s="1547"/>
    </row>
    <row r="10" spans="1:11" s="143" customFormat="1" ht="24.95" customHeight="1">
      <c r="A10" s="219">
        <v>2018</v>
      </c>
      <c r="B10" s="175">
        <v>1713</v>
      </c>
      <c r="C10" s="175">
        <v>317</v>
      </c>
      <c r="D10" s="175">
        <v>313</v>
      </c>
      <c r="E10" s="175">
        <v>4</v>
      </c>
      <c r="F10" s="175">
        <v>48</v>
      </c>
      <c r="G10" s="175">
        <v>157</v>
      </c>
      <c r="H10" s="177">
        <v>887</v>
      </c>
      <c r="I10" s="175">
        <v>243</v>
      </c>
      <c r="J10" s="218">
        <v>61</v>
      </c>
    </row>
    <row r="11" spans="1:11" s="346" customFormat="1" ht="24.95" customHeight="1">
      <c r="A11" s="351">
        <v>2019</v>
      </c>
      <c r="B11" s="352">
        <v>1730</v>
      </c>
      <c r="C11" s="352">
        <v>316</v>
      </c>
      <c r="D11" s="352">
        <v>311</v>
      </c>
      <c r="E11" s="352">
        <v>5</v>
      </c>
      <c r="F11" s="352">
        <v>48</v>
      </c>
      <c r="G11" s="352">
        <v>156</v>
      </c>
      <c r="H11" s="353">
        <v>927</v>
      </c>
      <c r="I11" s="352">
        <v>216</v>
      </c>
      <c r="J11" s="354">
        <v>67</v>
      </c>
    </row>
    <row r="12" spans="1:11" ht="15.75" customHeight="1">
      <c r="A12" s="1489" t="s">
        <v>283</v>
      </c>
      <c r="B12" s="1490"/>
      <c r="C12" s="1490"/>
      <c r="D12" s="1490"/>
      <c r="E12" s="1490"/>
      <c r="F12" s="1491"/>
      <c r="G12" s="154"/>
      <c r="H12" s="154"/>
      <c r="I12" s="154"/>
      <c r="J12" s="154"/>
      <c r="K12" s="5"/>
    </row>
    <row r="13" spans="1:11" s="64" customFormat="1" ht="15.95" customHeight="1">
      <c r="A13" s="1551" t="s">
        <v>110</v>
      </c>
      <c r="B13" s="1551"/>
      <c r="C13" s="1551"/>
      <c r="D13" s="1551"/>
      <c r="E13" s="1551"/>
      <c r="F13" s="172"/>
      <c r="G13" s="156"/>
      <c r="H13" s="156"/>
      <c r="I13" s="156"/>
      <c r="J13" s="156"/>
    </row>
    <row r="14" spans="1:11" s="17" customFormat="1" ht="33" customHeight="1">
      <c r="A14" s="162" t="s">
        <v>81</v>
      </c>
      <c r="B14" s="163" t="s">
        <v>223</v>
      </c>
      <c r="C14" s="1544" t="s">
        <v>243</v>
      </c>
      <c r="D14" s="1552"/>
      <c r="E14" s="1552"/>
      <c r="F14" s="1552"/>
      <c r="G14" s="1552"/>
      <c r="H14" s="1552"/>
      <c r="I14" s="1552"/>
      <c r="J14" s="1545"/>
    </row>
    <row r="15" spans="1:11" s="17" customFormat="1" ht="26.25" customHeight="1">
      <c r="A15" s="165"/>
      <c r="B15" s="166"/>
      <c r="C15" s="163" t="s">
        <v>229</v>
      </c>
      <c r="D15" s="163" t="s">
        <v>244</v>
      </c>
      <c r="E15" s="164" t="s">
        <v>245</v>
      </c>
      <c r="F15" s="163" t="s">
        <v>246</v>
      </c>
      <c r="G15" s="1544" t="s">
        <v>247</v>
      </c>
      <c r="H15" s="1552"/>
      <c r="I15" s="1552"/>
      <c r="J15" s="1545"/>
    </row>
    <row r="16" spans="1:11" s="17" customFormat="1" ht="18" customHeight="1">
      <c r="A16" s="167"/>
      <c r="B16" s="168"/>
      <c r="C16" s="169" t="s">
        <v>237</v>
      </c>
      <c r="D16" s="169" t="s">
        <v>248</v>
      </c>
      <c r="E16" s="169" t="s">
        <v>249</v>
      </c>
      <c r="F16" s="169" t="s">
        <v>250</v>
      </c>
      <c r="G16" s="166" t="s">
        <v>229</v>
      </c>
      <c r="H16" s="166" t="s">
        <v>251</v>
      </c>
      <c r="I16" s="166" t="s">
        <v>252</v>
      </c>
      <c r="J16" s="166" t="s">
        <v>230</v>
      </c>
    </row>
    <row r="17" spans="1:11" s="17" customFormat="1" ht="18" customHeight="1">
      <c r="A17" s="170" t="s">
        <v>238</v>
      </c>
      <c r="B17" s="169" t="s">
        <v>239</v>
      </c>
      <c r="C17" s="169" t="s">
        <v>240</v>
      </c>
      <c r="D17" s="169" t="s">
        <v>253</v>
      </c>
      <c r="E17" s="169" t="s">
        <v>254</v>
      </c>
      <c r="F17" s="169" t="s">
        <v>255</v>
      </c>
      <c r="G17" s="173" t="s">
        <v>256</v>
      </c>
      <c r="H17" s="169" t="s">
        <v>257</v>
      </c>
      <c r="I17" s="169" t="s">
        <v>258</v>
      </c>
      <c r="J17" s="169" t="s">
        <v>259</v>
      </c>
    </row>
    <row r="18" spans="1:11" s="141" customFormat="1" ht="24.95" customHeight="1">
      <c r="A18" s="174">
        <v>2014</v>
      </c>
      <c r="B18" s="178">
        <v>1830</v>
      </c>
      <c r="C18" s="179">
        <v>1821</v>
      </c>
      <c r="D18" s="180">
        <v>367</v>
      </c>
      <c r="E18" s="180">
        <v>53</v>
      </c>
      <c r="F18" s="180">
        <v>186</v>
      </c>
      <c r="G18" s="180">
        <v>844</v>
      </c>
      <c r="H18" s="181" t="s">
        <v>51</v>
      </c>
      <c r="I18" s="181" t="s">
        <v>51</v>
      </c>
      <c r="J18" s="182" t="s">
        <v>51</v>
      </c>
    </row>
    <row r="19" spans="1:11" s="141" customFormat="1" ht="24.95" customHeight="1">
      <c r="A19" s="174">
        <v>2015</v>
      </c>
      <c r="B19" s="178">
        <v>1815</v>
      </c>
      <c r="C19" s="179">
        <v>1806</v>
      </c>
      <c r="D19" s="179">
        <v>361</v>
      </c>
      <c r="E19" s="179">
        <v>46</v>
      </c>
      <c r="F19" s="179">
        <v>188</v>
      </c>
      <c r="G19" s="179">
        <v>856</v>
      </c>
      <c r="H19" s="181" t="s">
        <v>51</v>
      </c>
      <c r="I19" s="181">
        <v>22</v>
      </c>
      <c r="J19" s="182">
        <v>690</v>
      </c>
    </row>
    <row r="20" spans="1:11" s="184" customFormat="1" ht="24.95" customHeight="1">
      <c r="A20" s="174">
        <v>2016</v>
      </c>
      <c r="B20" s="178">
        <v>1581</v>
      </c>
      <c r="C20" s="179">
        <v>1575</v>
      </c>
      <c r="D20" s="179">
        <v>336</v>
      </c>
      <c r="E20" s="179">
        <v>51</v>
      </c>
      <c r="F20" s="179">
        <v>163</v>
      </c>
      <c r="G20" s="179">
        <v>689</v>
      </c>
      <c r="H20" s="181" t="s">
        <v>51</v>
      </c>
      <c r="I20" s="179">
        <v>11</v>
      </c>
      <c r="J20" s="183">
        <v>503</v>
      </c>
    </row>
    <row r="21" spans="1:11" s="184" customFormat="1" ht="24.95" customHeight="1">
      <c r="A21" s="174">
        <v>2017</v>
      </c>
      <c r="B21" s="178">
        <v>1737</v>
      </c>
      <c r="C21" s="179">
        <v>1731</v>
      </c>
      <c r="D21" s="179">
        <v>332</v>
      </c>
      <c r="E21" s="179">
        <v>51</v>
      </c>
      <c r="F21" s="179">
        <v>163</v>
      </c>
      <c r="G21" s="179">
        <v>854</v>
      </c>
      <c r="H21" s="181">
        <v>0</v>
      </c>
      <c r="I21" s="179">
        <v>17</v>
      </c>
      <c r="J21" s="183">
        <v>549</v>
      </c>
    </row>
    <row r="22" spans="1:11" s="17" customFormat="1" ht="18" customHeight="1">
      <c r="A22" s="185" t="s">
        <v>81</v>
      </c>
      <c r="B22" s="1553" t="s">
        <v>260</v>
      </c>
      <c r="C22" s="1554"/>
      <c r="D22" s="1554"/>
      <c r="E22" s="1554"/>
      <c r="F22" s="1554"/>
      <c r="G22" s="1555" t="s">
        <v>261</v>
      </c>
      <c r="H22" s="1556"/>
      <c r="I22" s="1556"/>
      <c r="J22" s="1557"/>
    </row>
    <row r="23" spans="1:11" s="17" customFormat="1" ht="18" customHeight="1">
      <c r="A23" s="186"/>
      <c r="B23" s="1538" t="s">
        <v>262</v>
      </c>
      <c r="C23" s="1539"/>
      <c r="D23" s="1539"/>
      <c r="E23" s="1539"/>
      <c r="F23" s="1540"/>
      <c r="G23" s="1541" t="s">
        <v>263</v>
      </c>
      <c r="H23" s="1542"/>
      <c r="I23" s="1542"/>
      <c r="J23" s="1543"/>
    </row>
    <row r="24" spans="1:11" s="17" customFormat="1" ht="42.75" customHeight="1">
      <c r="A24" s="187"/>
      <c r="B24" s="1544" t="s">
        <v>226</v>
      </c>
      <c r="C24" s="1545"/>
      <c r="D24" s="188" t="s">
        <v>264</v>
      </c>
      <c r="E24" s="189" t="s">
        <v>265</v>
      </c>
      <c r="F24" s="189" t="s">
        <v>266</v>
      </c>
      <c r="G24" s="189" t="s">
        <v>267</v>
      </c>
      <c r="H24" s="189" t="s">
        <v>268</v>
      </c>
      <c r="I24" s="189" t="s">
        <v>269</v>
      </c>
      <c r="J24" s="189" t="s">
        <v>270</v>
      </c>
    </row>
    <row r="25" spans="1:11" s="17" customFormat="1" ht="21.75" customHeight="1">
      <c r="A25" s="187"/>
      <c r="B25" s="166" t="s">
        <v>271</v>
      </c>
      <c r="C25" s="166" t="s">
        <v>272</v>
      </c>
      <c r="D25" s="190"/>
      <c r="E25" s="1498" t="s">
        <v>273</v>
      </c>
      <c r="F25" s="1547" t="s">
        <v>274</v>
      </c>
      <c r="G25" s="1549" t="s">
        <v>275</v>
      </c>
      <c r="H25" s="1549" t="s">
        <v>276</v>
      </c>
      <c r="I25" s="1549" t="s">
        <v>277</v>
      </c>
      <c r="J25" s="1549" t="s">
        <v>278</v>
      </c>
    </row>
    <row r="26" spans="1:11" s="17" customFormat="1" ht="16.5" customHeight="1">
      <c r="A26" s="191" t="s">
        <v>238</v>
      </c>
      <c r="B26" s="192" t="s">
        <v>279</v>
      </c>
      <c r="C26" s="192" t="s">
        <v>280</v>
      </c>
      <c r="D26" s="192" t="s">
        <v>281</v>
      </c>
      <c r="E26" s="1546"/>
      <c r="F26" s="1548"/>
      <c r="G26" s="1548"/>
      <c r="H26" s="1548"/>
      <c r="I26" s="1550"/>
      <c r="J26" s="1550"/>
    </row>
    <row r="27" spans="1:11" s="196" customFormat="1" ht="24.95" customHeight="1">
      <c r="A27" s="193">
        <v>2014</v>
      </c>
      <c r="B27" s="194" t="s">
        <v>51</v>
      </c>
      <c r="C27" s="194" t="s">
        <v>51</v>
      </c>
      <c r="D27" s="180">
        <v>306</v>
      </c>
      <c r="E27" s="180">
        <v>65</v>
      </c>
      <c r="F27" s="194" t="s">
        <v>51</v>
      </c>
      <c r="G27" s="180">
        <v>9</v>
      </c>
      <c r="H27" s="180">
        <v>6</v>
      </c>
      <c r="I27" s="180">
        <v>2</v>
      </c>
      <c r="J27" s="195">
        <v>1</v>
      </c>
    </row>
    <row r="28" spans="1:11" s="196" customFormat="1" ht="24.95" customHeight="1">
      <c r="A28" s="193">
        <v>2015</v>
      </c>
      <c r="B28" s="194">
        <v>130</v>
      </c>
      <c r="C28" s="194">
        <v>14</v>
      </c>
      <c r="D28" s="180">
        <v>288</v>
      </c>
      <c r="E28" s="180">
        <v>67</v>
      </c>
      <c r="F28" s="194" t="s">
        <v>51</v>
      </c>
      <c r="G28" s="180">
        <v>9</v>
      </c>
      <c r="H28" s="180">
        <v>6</v>
      </c>
      <c r="I28" s="180">
        <v>2</v>
      </c>
      <c r="J28" s="195">
        <v>1</v>
      </c>
    </row>
    <row r="29" spans="1:11" s="141" customFormat="1" ht="24.95" customHeight="1">
      <c r="A29" s="193">
        <v>2016</v>
      </c>
      <c r="B29" s="180">
        <v>122</v>
      </c>
      <c r="C29" s="180">
        <v>53</v>
      </c>
      <c r="D29" s="180">
        <v>270</v>
      </c>
      <c r="E29" s="180">
        <v>66</v>
      </c>
      <c r="F29" s="194" t="s">
        <v>51</v>
      </c>
      <c r="G29" s="180">
        <v>6</v>
      </c>
      <c r="H29" s="180">
        <v>6</v>
      </c>
      <c r="I29" s="180" t="s">
        <v>51</v>
      </c>
      <c r="J29" s="195" t="s">
        <v>51</v>
      </c>
    </row>
    <row r="30" spans="1:11" s="141" customFormat="1" ht="24.95" customHeight="1">
      <c r="A30" s="193">
        <v>2017</v>
      </c>
      <c r="B30" s="180">
        <v>179</v>
      </c>
      <c r="C30" s="180">
        <v>109</v>
      </c>
      <c r="D30" s="180">
        <v>262</v>
      </c>
      <c r="E30" s="180">
        <v>69</v>
      </c>
      <c r="F30" s="194">
        <v>0</v>
      </c>
      <c r="G30" s="180">
        <v>6</v>
      </c>
      <c r="H30" s="180">
        <v>6</v>
      </c>
      <c r="I30" s="180">
        <v>0</v>
      </c>
      <c r="J30" s="195">
        <v>0</v>
      </c>
    </row>
    <row r="31" spans="1:11" ht="13.5" customHeight="1">
      <c r="A31" s="1534" t="s">
        <v>282</v>
      </c>
      <c r="B31" s="1535"/>
      <c r="C31" s="1535"/>
      <c r="D31" s="1535"/>
      <c r="E31" s="1535"/>
      <c r="F31" s="1536"/>
      <c r="G31" s="171"/>
      <c r="H31" s="171"/>
      <c r="I31" s="171"/>
      <c r="J31" s="171"/>
      <c r="K31" s="5"/>
    </row>
    <row r="32" spans="1:11" ht="14.25" customHeight="1">
      <c r="A32" s="1537"/>
      <c r="B32" s="1537"/>
      <c r="C32" s="1537"/>
      <c r="D32" s="1537"/>
      <c r="E32" s="1537"/>
    </row>
    <row r="33" spans="1:5" ht="14.25" customHeight="1">
      <c r="A33" s="197"/>
      <c r="B33" s="198"/>
      <c r="C33" s="198"/>
      <c r="D33" s="198"/>
      <c r="E33" s="197"/>
    </row>
    <row r="34" spans="1:5" ht="14.25" customHeight="1">
      <c r="B34" s="199"/>
    </row>
  </sheetData>
  <mergeCells count="27">
    <mergeCell ref="F7:F9"/>
    <mergeCell ref="G7:G9"/>
    <mergeCell ref="H7:H9"/>
    <mergeCell ref="I7:I9"/>
    <mergeCell ref="J7:J9"/>
    <mergeCell ref="A2:K2"/>
    <mergeCell ref="A3:J3"/>
    <mergeCell ref="A4:J4"/>
    <mergeCell ref="I5:J5"/>
    <mergeCell ref="C6:E6"/>
    <mergeCell ref="A12:F12"/>
    <mergeCell ref="A13:E13"/>
    <mergeCell ref="C14:J14"/>
    <mergeCell ref="G15:J15"/>
    <mergeCell ref="B22:F22"/>
    <mergeCell ref="G22:J22"/>
    <mergeCell ref="A31:F31"/>
    <mergeCell ref="A32:E32"/>
    <mergeCell ref="B23:F23"/>
    <mergeCell ref="G23:J23"/>
    <mergeCell ref="B24:C24"/>
    <mergeCell ref="E25:E26"/>
    <mergeCell ref="F25:F26"/>
    <mergeCell ref="G25:G26"/>
    <mergeCell ref="H25:H26"/>
    <mergeCell ref="I25:I26"/>
    <mergeCell ref="J25:J2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85" zoomScaleNormal="70" zoomScaleSheetLayoutView="85" workbookViewId="0">
      <selection activeCell="E7" sqref="E7:G7"/>
    </sheetView>
  </sheetViews>
  <sheetFormatPr defaultColWidth="9" defaultRowHeight="14.25"/>
  <cols>
    <col min="1" max="1" width="14.375" customWidth="1"/>
    <col min="2" max="3" width="10.875" style="387" customWidth="1"/>
    <col min="4" max="4" width="14.5" style="387" customWidth="1"/>
    <col min="5" max="5" width="13.375" style="387" customWidth="1"/>
    <col min="6" max="6" width="14.625" style="387" customWidth="1"/>
    <col min="7" max="7" width="11.25" style="387" customWidth="1"/>
    <col min="8" max="8" width="12.375" style="387" customWidth="1"/>
    <col min="9" max="9" width="15.25" style="387" customWidth="1"/>
    <col min="10" max="10" width="19" customWidth="1"/>
    <col min="11" max="16384" width="9" style="355"/>
  </cols>
  <sheetData>
    <row r="1" spans="1:10" ht="5.0999999999999996" customHeight="1">
      <c r="A1" s="65"/>
      <c r="B1" s="66"/>
      <c r="C1" s="66"/>
      <c r="D1" s="66"/>
      <c r="E1" s="66"/>
      <c r="F1" s="66"/>
      <c r="G1" s="66"/>
      <c r="H1" s="66"/>
      <c r="I1" s="66"/>
      <c r="J1" s="65"/>
    </row>
    <row r="2" spans="1:10" ht="27.75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</row>
    <row r="3" spans="1:10" s="356" customFormat="1" ht="35.25" customHeight="1">
      <c r="A3" s="1400" t="s" ph="1">
        <v>400</v>
      </c>
      <c r="B3" s="1400" ph="1"/>
      <c r="C3" s="1400" ph="1"/>
      <c r="D3" s="1400" ph="1"/>
      <c r="E3" s="1400" ph="1"/>
      <c r="F3" s="1400" ph="1"/>
      <c r="G3" s="1400" ph="1"/>
      <c r="H3" s="1400" ph="1"/>
      <c r="I3" s="1400" ph="1"/>
      <c r="J3" s="1400" ph="1"/>
    </row>
    <row r="4" spans="1:10" s="356" customFormat="1" ht="20.100000000000001" customHeight="1">
      <c r="A4" s="1389" t="s">
        <v>401</v>
      </c>
      <c r="B4" s="1389"/>
      <c r="C4" s="1389"/>
      <c r="D4" s="1389"/>
      <c r="E4" s="1389"/>
      <c r="F4" s="1389"/>
      <c r="G4" s="1389"/>
      <c r="H4" s="1389"/>
      <c r="I4" s="1389"/>
      <c r="J4" s="1389"/>
    </row>
    <row r="5" spans="1:10" s="358" customFormat="1" ht="20.100000000000001" customHeight="1">
      <c r="A5" s="357" t="s">
        <v>402</v>
      </c>
      <c r="B5" s="7"/>
      <c r="C5" s="7"/>
      <c r="D5" s="7"/>
      <c r="E5" s="7"/>
      <c r="F5" s="7"/>
      <c r="G5" s="7"/>
      <c r="H5" s="7"/>
      <c r="I5" s="7"/>
      <c r="J5" s="77" t="s">
        <v>403</v>
      </c>
    </row>
    <row r="6" spans="1:10" s="358" customFormat="1" ht="21.75" customHeight="1">
      <c r="A6" s="18" t="s">
        <v>81</v>
      </c>
      <c r="B6" s="1559" t="s">
        <v>405</v>
      </c>
      <c r="C6" s="1559"/>
      <c r="D6" s="1560"/>
      <c r="E6" s="1392" t="s">
        <v>406</v>
      </c>
      <c r="F6" s="1394"/>
      <c r="G6" s="1393"/>
      <c r="H6" s="1561" t="s">
        <v>407</v>
      </c>
      <c r="I6" s="1562"/>
      <c r="J6" s="1563"/>
    </row>
    <row r="7" spans="1:10" s="358" customFormat="1" ht="21" customHeight="1">
      <c r="A7" s="37" t="s">
        <v>409</v>
      </c>
      <c r="B7" s="1468" t="s">
        <v>410</v>
      </c>
      <c r="C7" s="1468"/>
      <c r="D7" s="1469"/>
      <c r="E7" s="1467" t="s">
        <v>411</v>
      </c>
      <c r="F7" s="1468"/>
      <c r="G7" s="1469"/>
      <c r="H7" s="1452" t="s">
        <v>412</v>
      </c>
      <c r="I7" s="1453"/>
      <c r="J7" s="1454"/>
    </row>
    <row r="8" spans="1:10" s="545" customFormat="1" ht="34.5" customHeight="1">
      <c r="A8" s="544">
        <v>2019</v>
      </c>
      <c r="B8" s="1565">
        <v>932</v>
      </c>
      <c r="C8" s="1566"/>
      <c r="D8" s="1566"/>
      <c r="E8" s="1566">
        <v>9051</v>
      </c>
      <c r="F8" s="1566"/>
      <c r="G8" s="1566"/>
      <c r="H8" s="1565">
        <v>1582</v>
      </c>
      <c r="I8" s="1566"/>
      <c r="J8" s="1567"/>
    </row>
    <row r="9" spans="1:10" s="358" customFormat="1" ht="21" customHeight="1">
      <c r="A9" s="18" t="s">
        <v>81</v>
      </c>
      <c r="B9" s="1564" t="s">
        <v>413</v>
      </c>
      <c r="C9" s="1559"/>
      <c r="D9" s="1560"/>
      <c r="E9" s="1392" t="s">
        <v>414</v>
      </c>
      <c r="F9" s="1394"/>
      <c r="G9" s="1393"/>
      <c r="H9" s="1561" t="s">
        <v>415</v>
      </c>
      <c r="I9" s="1562"/>
      <c r="J9" s="1563"/>
    </row>
    <row r="10" spans="1:10" s="358" customFormat="1" ht="18" customHeight="1">
      <c r="A10" s="37" t="s">
        <v>409</v>
      </c>
      <c r="B10" s="1452" t="s">
        <v>416</v>
      </c>
      <c r="C10" s="1453"/>
      <c r="D10" s="1454"/>
      <c r="E10" s="1452" t="s">
        <v>417</v>
      </c>
      <c r="F10" s="1453"/>
      <c r="G10" s="1454"/>
      <c r="H10" s="1452" t="s">
        <v>418</v>
      </c>
      <c r="I10" s="1453"/>
      <c r="J10" s="1454"/>
    </row>
    <row r="11" spans="1:10" s="546" customFormat="1" ht="35.25" customHeight="1">
      <c r="A11" s="544">
        <v>2019</v>
      </c>
      <c r="B11" s="1568">
        <v>209</v>
      </c>
      <c r="C11" s="1568"/>
      <c r="D11" s="1568"/>
      <c r="E11" s="1568">
        <v>209</v>
      </c>
      <c r="F11" s="1568"/>
      <c r="G11" s="1568"/>
      <c r="H11" s="1565">
        <v>6166</v>
      </c>
      <c r="I11" s="1566"/>
      <c r="J11" s="1567"/>
    </row>
    <row r="12" spans="1:10" s="358" customFormat="1" ht="18" customHeight="1">
      <c r="A12" s="18" t="s">
        <v>81</v>
      </c>
      <c r="B12" s="1564" t="s">
        <v>419</v>
      </c>
      <c r="C12" s="1559"/>
      <c r="D12" s="1560"/>
      <c r="E12" s="1392" t="s">
        <v>420</v>
      </c>
      <c r="F12" s="1394"/>
      <c r="G12" s="1393"/>
      <c r="H12" s="1561" t="s">
        <v>421</v>
      </c>
      <c r="I12" s="1563"/>
      <c r="J12" s="1599" t="s">
        <v>422</v>
      </c>
    </row>
    <row r="13" spans="1:10" s="358" customFormat="1" ht="18" customHeight="1">
      <c r="A13" s="37" t="s">
        <v>408</v>
      </c>
      <c r="B13" s="1452" t="s">
        <v>423</v>
      </c>
      <c r="C13" s="1453"/>
      <c r="D13" s="1454"/>
      <c r="E13" s="1452" t="s">
        <v>424</v>
      </c>
      <c r="F13" s="1453"/>
      <c r="G13" s="1454"/>
      <c r="H13" s="1467" t="s">
        <v>425</v>
      </c>
      <c r="I13" s="1469"/>
      <c r="J13" s="2145"/>
    </row>
    <row r="14" spans="1:10" s="548" customFormat="1" ht="31.5" customHeight="1">
      <c r="A14" s="544">
        <v>2019</v>
      </c>
      <c r="B14" s="1565">
        <v>4844</v>
      </c>
      <c r="C14" s="1566"/>
      <c r="D14" s="1567"/>
      <c r="E14" s="1565">
        <v>1850</v>
      </c>
      <c r="F14" s="1566"/>
      <c r="G14" s="1567"/>
      <c r="H14" s="1565">
        <v>5953</v>
      </c>
      <c r="I14" s="1567"/>
      <c r="J14" s="547">
        <v>17080</v>
      </c>
    </row>
    <row r="15" spans="1:10" s="359" customFormat="1" ht="40.5" customHeight="1">
      <c r="A15" s="1571" t="s">
        <v>1646</v>
      </c>
      <c r="B15" s="1572"/>
      <c r="C15" s="1572"/>
      <c r="D15" s="1572"/>
      <c r="E15" s="1572"/>
      <c r="F15" s="1572"/>
      <c r="G15" s="1572"/>
      <c r="H15" s="1572"/>
      <c r="I15" s="1572"/>
      <c r="J15" s="1572"/>
    </row>
    <row r="16" spans="1:10" ht="15.95" customHeight="1">
      <c r="A16" s="360" t="s">
        <v>426</v>
      </c>
      <c r="B16" s="66"/>
      <c r="C16" s="66"/>
      <c r="D16" s="66"/>
      <c r="E16" s="66"/>
      <c r="F16" s="1573"/>
      <c r="G16" s="1573"/>
      <c r="H16" s="361" t="s">
        <v>427</v>
      </c>
      <c r="I16" s="361"/>
      <c r="J16" s="362"/>
    </row>
    <row r="17" spans="1:10" ht="33" customHeight="1">
      <c r="A17" s="1397"/>
      <c r="B17" s="1397"/>
      <c r="C17" s="1397"/>
      <c r="D17" s="1397"/>
      <c r="E17" s="1397"/>
      <c r="F17" s="1397"/>
      <c r="G17" s="1397"/>
      <c r="H17" s="1397"/>
      <c r="I17" s="1397"/>
      <c r="J17" s="1397"/>
    </row>
    <row r="18" spans="1:10" s="356" customFormat="1" ht="27.75" customHeight="1">
      <c r="A18" s="1400" t="s">
        <v>428</v>
      </c>
      <c r="B18" s="1400"/>
      <c r="C18" s="1400"/>
      <c r="D18" s="1400"/>
      <c r="E18" s="1400"/>
      <c r="F18" s="1400"/>
      <c r="G18" s="1400"/>
      <c r="H18" s="1400"/>
      <c r="I18" s="1400"/>
      <c r="J18" s="1400"/>
    </row>
    <row r="19" spans="1:10" s="356" customFormat="1" ht="20.100000000000001" customHeight="1">
      <c r="A19" s="1389" t="s">
        <v>429</v>
      </c>
      <c r="B19" s="1389"/>
      <c r="C19" s="1389"/>
      <c r="D19" s="1389"/>
      <c r="E19" s="1389"/>
      <c r="F19" s="1389"/>
      <c r="G19" s="1389"/>
      <c r="H19" s="1389"/>
      <c r="I19" s="1389"/>
      <c r="J19" s="1389"/>
    </row>
    <row r="20" spans="1:10" s="358" customFormat="1" ht="18" customHeight="1">
      <c r="A20" s="18" t="s">
        <v>81</v>
      </c>
      <c r="B20" s="1564" t="s">
        <v>430</v>
      </c>
      <c r="C20" s="1559"/>
      <c r="D20" s="1392" t="s">
        <v>431</v>
      </c>
      <c r="E20" s="1393"/>
      <c r="F20" s="269" t="s">
        <v>432</v>
      </c>
      <c r="G20" s="1392" t="s">
        <v>433</v>
      </c>
      <c r="H20" s="1393"/>
      <c r="I20" s="363" t="s">
        <v>434</v>
      </c>
      <c r="J20" s="38" t="s">
        <v>435</v>
      </c>
    </row>
    <row r="21" spans="1:10" s="358" customFormat="1" ht="18" customHeight="1">
      <c r="A21" s="37"/>
      <c r="B21" s="1467" t="s">
        <v>436</v>
      </c>
      <c r="C21" s="1468"/>
      <c r="D21" s="1467" t="s">
        <v>437</v>
      </c>
      <c r="E21" s="1469"/>
      <c r="F21" s="288" t="s">
        <v>438</v>
      </c>
      <c r="G21" s="1569" t="s">
        <v>439</v>
      </c>
      <c r="H21" s="1570"/>
      <c r="I21" s="287"/>
      <c r="J21" s="240"/>
    </row>
    <row r="22" spans="1:10" s="366" customFormat="1" ht="18" customHeight="1">
      <c r="A22" s="94"/>
      <c r="B22" s="364"/>
      <c r="C22" s="365"/>
      <c r="D22" s="1576"/>
      <c r="E22" s="1577"/>
      <c r="F22" s="272"/>
      <c r="G22" s="1385"/>
      <c r="H22" s="1386"/>
      <c r="I22" s="271" t="s">
        <v>440</v>
      </c>
      <c r="J22" s="39" t="s">
        <v>441</v>
      </c>
    </row>
    <row r="23" spans="1:10" s="366" customFormat="1" ht="18" customHeight="1">
      <c r="A23" s="81" t="s">
        <v>134</v>
      </c>
      <c r="B23" s="1402" t="s">
        <v>442</v>
      </c>
      <c r="C23" s="1578"/>
      <c r="D23" s="1402" t="s">
        <v>443</v>
      </c>
      <c r="E23" s="1403"/>
      <c r="F23" s="273" t="s">
        <v>444</v>
      </c>
      <c r="G23" s="1402" t="s">
        <v>445</v>
      </c>
      <c r="H23" s="1403"/>
      <c r="I23" s="367" t="s">
        <v>446</v>
      </c>
      <c r="J23" s="44" t="s">
        <v>447</v>
      </c>
    </row>
    <row r="24" spans="1:10" s="370" customFormat="1" ht="18" customHeight="1">
      <c r="A24" s="368">
        <v>2013</v>
      </c>
      <c r="B24" s="1579">
        <v>12731</v>
      </c>
      <c r="C24" s="1580"/>
      <c r="D24" s="1581">
        <v>2678</v>
      </c>
      <c r="E24" s="1581"/>
      <c r="F24" s="47">
        <v>10234</v>
      </c>
      <c r="G24" s="1580">
        <v>5627</v>
      </c>
      <c r="H24" s="1580"/>
      <c r="I24" s="47">
        <v>2560</v>
      </c>
      <c r="J24" s="369">
        <v>115</v>
      </c>
    </row>
    <row r="25" spans="1:10" s="370" customFormat="1" ht="18" customHeight="1">
      <c r="A25" s="368">
        <v>2014</v>
      </c>
      <c r="B25" s="1574">
        <v>9672</v>
      </c>
      <c r="C25" s="1575"/>
      <c r="D25" s="1575">
        <v>1266</v>
      </c>
      <c r="E25" s="1575"/>
      <c r="F25" s="47">
        <v>2328</v>
      </c>
      <c r="G25" s="1575">
        <v>2037</v>
      </c>
      <c r="H25" s="1575"/>
      <c r="I25" s="47">
        <v>2924</v>
      </c>
      <c r="J25" s="48">
        <v>142</v>
      </c>
    </row>
    <row r="26" spans="1:10" s="370" customFormat="1" ht="18" customHeight="1">
      <c r="A26" s="368">
        <v>2015</v>
      </c>
      <c r="B26" s="1574">
        <v>2374</v>
      </c>
      <c r="C26" s="1575"/>
      <c r="D26" s="1575">
        <v>184</v>
      </c>
      <c r="E26" s="1575"/>
      <c r="F26" s="47">
        <v>151</v>
      </c>
      <c r="G26" s="1575">
        <v>671</v>
      </c>
      <c r="H26" s="1575"/>
      <c r="I26" s="47">
        <v>1512</v>
      </c>
      <c r="J26" s="48">
        <v>3227</v>
      </c>
    </row>
    <row r="27" spans="1:10" s="371" customFormat="1" ht="18" customHeight="1">
      <c r="A27" s="368">
        <v>2016</v>
      </c>
      <c r="B27" s="1574">
        <v>10189</v>
      </c>
      <c r="C27" s="1575"/>
      <c r="D27" s="1575">
        <v>2141</v>
      </c>
      <c r="E27" s="1575"/>
      <c r="F27" s="47">
        <v>8183</v>
      </c>
      <c r="G27" s="1575">
        <v>4362</v>
      </c>
      <c r="H27" s="1575"/>
      <c r="I27" s="47">
        <v>7480</v>
      </c>
      <c r="J27" s="48">
        <v>189</v>
      </c>
    </row>
    <row r="28" spans="1:10" s="371" customFormat="1" ht="18" customHeight="1">
      <c r="A28" s="372">
        <v>2017</v>
      </c>
      <c r="B28" s="1591">
        <v>384</v>
      </c>
      <c r="C28" s="1592"/>
      <c r="D28" s="1592">
        <v>7</v>
      </c>
      <c r="E28" s="1592"/>
      <c r="F28" s="373">
        <v>103</v>
      </c>
      <c r="G28" s="1592">
        <v>339</v>
      </c>
      <c r="H28" s="1592"/>
      <c r="I28" s="373">
        <v>1046</v>
      </c>
      <c r="J28" s="374">
        <v>169</v>
      </c>
    </row>
    <row r="29" spans="1:10" s="376" customFormat="1" ht="18" customHeight="1">
      <c r="A29" s="104" t="s">
        <v>81</v>
      </c>
      <c r="B29" s="1582" t="s">
        <v>448</v>
      </c>
      <c r="C29" s="1583"/>
      <c r="D29" s="375" t="s">
        <v>449</v>
      </c>
      <c r="E29" s="1582" t="s">
        <v>450</v>
      </c>
      <c r="F29" s="1584"/>
      <c r="G29" s="1582" t="s">
        <v>451</v>
      </c>
      <c r="H29" s="1584"/>
      <c r="I29" s="1582" t="s">
        <v>452</v>
      </c>
      <c r="J29" s="1583"/>
    </row>
    <row r="30" spans="1:10" s="376" customFormat="1" ht="18" customHeight="1">
      <c r="A30" s="113"/>
      <c r="B30" s="1585"/>
      <c r="C30" s="1586"/>
      <c r="D30" s="377"/>
      <c r="E30" s="1587"/>
      <c r="F30" s="1588"/>
      <c r="G30" s="1589" t="s">
        <v>453</v>
      </c>
      <c r="H30" s="1590"/>
      <c r="I30" s="1589"/>
      <c r="J30" s="1590"/>
    </row>
    <row r="31" spans="1:10" s="376" customFormat="1" ht="18" customHeight="1">
      <c r="A31" s="378" t="s">
        <v>134</v>
      </c>
      <c r="B31" s="1594" t="s">
        <v>454</v>
      </c>
      <c r="C31" s="1595"/>
      <c r="D31" s="379" t="s">
        <v>455</v>
      </c>
      <c r="E31" s="1594" t="s">
        <v>456</v>
      </c>
      <c r="F31" s="1596"/>
      <c r="G31" s="1594" t="s">
        <v>457</v>
      </c>
      <c r="H31" s="1596"/>
      <c r="I31" s="1594" t="s">
        <v>458</v>
      </c>
      <c r="J31" s="1596"/>
    </row>
    <row r="32" spans="1:10" s="380" customFormat="1" ht="18" customHeight="1">
      <c r="A32" s="368">
        <v>2013</v>
      </c>
      <c r="B32" s="1579">
        <v>7484</v>
      </c>
      <c r="C32" s="1580"/>
      <c r="D32" s="47">
        <v>895</v>
      </c>
      <c r="E32" s="1580">
        <v>22905</v>
      </c>
      <c r="F32" s="1580"/>
      <c r="G32" s="1580">
        <v>267</v>
      </c>
      <c r="H32" s="1580"/>
      <c r="I32" s="1580">
        <v>10980</v>
      </c>
      <c r="J32" s="1597"/>
    </row>
    <row r="33" spans="1:10" s="380" customFormat="1" ht="18" customHeight="1">
      <c r="A33" s="368">
        <v>2014</v>
      </c>
      <c r="B33" s="1574">
        <v>3241</v>
      </c>
      <c r="C33" s="1575"/>
      <c r="D33" s="47">
        <v>890</v>
      </c>
      <c r="E33" s="1575">
        <v>41700</v>
      </c>
      <c r="F33" s="1575"/>
      <c r="G33" s="1575">
        <v>304</v>
      </c>
      <c r="H33" s="1575"/>
      <c r="I33" s="1575">
        <v>7483</v>
      </c>
      <c r="J33" s="1593"/>
    </row>
    <row r="34" spans="1:10" s="380" customFormat="1" ht="18" customHeight="1">
      <c r="A34" s="368">
        <v>2015</v>
      </c>
      <c r="B34" s="1574">
        <v>883</v>
      </c>
      <c r="C34" s="1575"/>
      <c r="D34" s="47">
        <v>584</v>
      </c>
      <c r="E34" s="1575">
        <v>44770</v>
      </c>
      <c r="F34" s="1575"/>
      <c r="G34" s="1575">
        <v>203</v>
      </c>
      <c r="H34" s="1575"/>
      <c r="I34" s="1575">
        <v>2097</v>
      </c>
      <c r="J34" s="1593"/>
    </row>
    <row r="35" spans="1:10" s="381" customFormat="1" ht="18" customHeight="1">
      <c r="A35" s="368">
        <v>2016</v>
      </c>
      <c r="B35" s="1574">
        <v>5977</v>
      </c>
      <c r="C35" s="1575"/>
      <c r="D35" s="47">
        <v>740</v>
      </c>
      <c r="E35" s="1575">
        <v>49190</v>
      </c>
      <c r="F35" s="1575"/>
      <c r="G35" s="1575">
        <v>166</v>
      </c>
      <c r="H35" s="1575"/>
      <c r="I35" s="1575">
        <v>25024</v>
      </c>
      <c r="J35" s="1593"/>
    </row>
    <row r="36" spans="1:10" s="381" customFormat="1" ht="18" customHeight="1">
      <c r="A36" s="372">
        <v>2017</v>
      </c>
      <c r="B36" s="1591">
        <v>2451</v>
      </c>
      <c r="C36" s="1592"/>
      <c r="D36" s="373">
        <v>873</v>
      </c>
      <c r="E36" s="1592">
        <v>28358</v>
      </c>
      <c r="F36" s="1592"/>
      <c r="G36" s="1592">
        <v>191</v>
      </c>
      <c r="H36" s="1592"/>
      <c r="I36" s="1592">
        <v>5247</v>
      </c>
      <c r="J36" s="1598"/>
    </row>
    <row r="37" spans="1:10" ht="15.95" customHeight="1">
      <c r="A37" s="360"/>
      <c r="B37" s="66"/>
      <c r="C37" s="66"/>
      <c r="D37" s="66"/>
      <c r="E37" s="66"/>
      <c r="F37" s="1573"/>
      <c r="G37" s="1573"/>
      <c r="H37" s="361"/>
      <c r="I37" s="361"/>
      <c r="J37" s="362"/>
    </row>
    <row r="38" spans="1:10" s="358" customFormat="1" ht="18" customHeight="1">
      <c r="A38" s="18" t="s">
        <v>81</v>
      </c>
      <c r="B38" s="1559" t="s">
        <v>404</v>
      </c>
      <c r="C38" s="1559"/>
      <c r="D38" s="1560"/>
      <c r="E38" s="1392" t="s">
        <v>459</v>
      </c>
      <c r="F38" s="1394"/>
      <c r="G38" s="1393"/>
      <c r="H38" s="1561" t="s">
        <v>460</v>
      </c>
      <c r="I38" s="1562"/>
      <c r="J38" s="1563"/>
    </row>
    <row r="39" spans="1:10" s="358" customFormat="1" ht="18" customHeight="1">
      <c r="A39" s="37"/>
      <c r="B39" s="1453" t="s">
        <v>461</v>
      </c>
      <c r="C39" s="1453"/>
      <c r="D39" s="1454"/>
      <c r="E39" s="1452" t="s">
        <v>462</v>
      </c>
      <c r="F39" s="1453"/>
      <c r="G39" s="1454"/>
      <c r="H39" s="1467" t="s">
        <v>463</v>
      </c>
      <c r="I39" s="1468"/>
      <c r="J39" s="1469"/>
    </row>
    <row r="40" spans="1:10" s="366" customFormat="1" ht="18" customHeight="1">
      <c r="A40" s="81" t="s">
        <v>134</v>
      </c>
      <c r="B40" s="382" t="s">
        <v>464</v>
      </c>
      <c r="C40" s="382" t="s">
        <v>465</v>
      </c>
      <c r="D40" s="382" t="s">
        <v>466</v>
      </c>
      <c r="E40" s="382" t="s">
        <v>464</v>
      </c>
      <c r="F40" s="382" t="s">
        <v>465</v>
      </c>
      <c r="G40" s="382" t="s">
        <v>466</v>
      </c>
      <c r="H40" s="383" t="s">
        <v>464</v>
      </c>
      <c r="I40" s="384" t="s">
        <v>465</v>
      </c>
      <c r="J40" s="384" t="s">
        <v>466</v>
      </c>
    </row>
    <row r="41" spans="1:10" s="359" customFormat="1" ht="18" customHeight="1">
      <c r="A41" s="372">
        <v>2018</v>
      </c>
      <c r="B41" s="385">
        <v>179</v>
      </c>
      <c r="C41" s="385">
        <v>97</v>
      </c>
      <c r="D41" s="385">
        <v>82</v>
      </c>
      <c r="E41" s="385">
        <v>2469</v>
      </c>
      <c r="F41" s="385">
        <v>975</v>
      </c>
      <c r="G41" s="385">
        <v>1494</v>
      </c>
      <c r="H41" s="385">
        <v>53</v>
      </c>
      <c r="I41" s="385">
        <v>33</v>
      </c>
      <c r="J41" s="386">
        <v>20</v>
      </c>
    </row>
    <row r="42" spans="1:10" s="358" customFormat="1" ht="18" customHeight="1">
      <c r="A42" s="18" t="s">
        <v>81</v>
      </c>
      <c r="B42" s="1559" t="s">
        <v>467</v>
      </c>
      <c r="C42" s="1559"/>
      <c r="D42" s="1560"/>
      <c r="E42" s="1392" t="s">
        <v>468</v>
      </c>
      <c r="F42" s="1394"/>
      <c r="G42" s="1393"/>
      <c r="H42" s="1561" t="s">
        <v>469</v>
      </c>
      <c r="I42" s="1562"/>
      <c r="J42" s="1563"/>
    </row>
    <row r="43" spans="1:10" s="358" customFormat="1" ht="18" customHeight="1">
      <c r="A43" s="37"/>
      <c r="B43" s="1453" t="s">
        <v>470</v>
      </c>
      <c r="C43" s="1453"/>
      <c r="D43" s="1454"/>
      <c r="E43" s="1452" t="s">
        <v>471</v>
      </c>
      <c r="F43" s="1453"/>
      <c r="G43" s="1454"/>
      <c r="H43" s="1467" t="s">
        <v>472</v>
      </c>
      <c r="I43" s="1468"/>
      <c r="J43" s="1469"/>
    </row>
    <row r="44" spans="1:10" s="366" customFormat="1" ht="18" customHeight="1">
      <c r="A44" s="81" t="s">
        <v>473</v>
      </c>
      <c r="B44" s="382" t="s">
        <v>474</v>
      </c>
      <c r="C44" s="382" t="s">
        <v>475</v>
      </c>
      <c r="D44" s="382" t="s">
        <v>476</v>
      </c>
      <c r="E44" s="382" t="s">
        <v>474</v>
      </c>
      <c r="F44" s="382" t="s">
        <v>475</v>
      </c>
      <c r="G44" s="382" t="s">
        <v>476</v>
      </c>
      <c r="H44" s="383" t="s">
        <v>474</v>
      </c>
      <c r="I44" s="384" t="s">
        <v>475</v>
      </c>
      <c r="J44" s="384" t="s">
        <v>476</v>
      </c>
    </row>
    <row r="45" spans="1:10" s="359" customFormat="1" ht="18" customHeight="1">
      <c r="A45" s="372">
        <v>2018</v>
      </c>
      <c r="B45" s="385">
        <v>9</v>
      </c>
      <c r="C45" s="385">
        <v>6</v>
      </c>
      <c r="D45" s="385">
        <v>3</v>
      </c>
      <c r="E45" s="385">
        <v>132</v>
      </c>
      <c r="F45" s="385">
        <v>61</v>
      </c>
      <c r="G45" s="385">
        <v>71</v>
      </c>
      <c r="H45" s="385">
        <v>215</v>
      </c>
      <c r="I45" s="385">
        <v>113</v>
      </c>
      <c r="J45" s="386">
        <v>102</v>
      </c>
    </row>
    <row r="46" spans="1:10" s="358" customFormat="1" ht="18" customHeight="1">
      <c r="A46" s="18" t="s">
        <v>81</v>
      </c>
      <c r="B46" s="1559" t="s">
        <v>477</v>
      </c>
      <c r="C46" s="1559"/>
      <c r="D46" s="1560"/>
      <c r="E46" s="1392" t="s">
        <v>478</v>
      </c>
      <c r="F46" s="1394"/>
      <c r="G46" s="1393"/>
      <c r="H46" s="1561" t="s">
        <v>479</v>
      </c>
      <c r="I46" s="1562"/>
      <c r="J46" s="1563"/>
    </row>
    <row r="47" spans="1:10" s="358" customFormat="1" ht="18" customHeight="1">
      <c r="A47" s="37"/>
      <c r="B47" s="1453" t="s">
        <v>480</v>
      </c>
      <c r="C47" s="1453"/>
      <c r="D47" s="1454"/>
      <c r="E47" s="1452" t="s">
        <v>481</v>
      </c>
      <c r="F47" s="1453"/>
      <c r="G47" s="1454"/>
      <c r="H47" s="1467" t="s">
        <v>482</v>
      </c>
      <c r="I47" s="1468"/>
      <c r="J47" s="1469"/>
    </row>
    <row r="48" spans="1:10" s="366" customFormat="1" ht="18" customHeight="1">
      <c r="A48" s="81" t="s">
        <v>473</v>
      </c>
      <c r="B48" s="382" t="s">
        <v>474</v>
      </c>
      <c r="C48" s="382" t="s">
        <v>475</v>
      </c>
      <c r="D48" s="382" t="s">
        <v>476</v>
      </c>
      <c r="E48" s="382" t="s">
        <v>474</v>
      </c>
      <c r="F48" s="382" t="s">
        <v>475</v>
      </c>
      <c r="G48" s="382" t="s">
        <v>476</v>
      </c>
      <c r="H48" s="383" t="s">
        <v>474</v>
      </c>
      <c r="I48" s="384" t="s">
        <v>475</v>
      </c>
      <c r="J48" s="384" t="s">
        <v>476</v>
      </c>
    </row>
    <row r="49" spans="1:10" s="359" customFormat="1" ht="18" customHeight="1">
      <c r="A49" s="372">
        <v>2018</v>
      </c>
      <c r="B49" s="385">
        <v>188</v>
      </c>
      <c r="C49" s="385">
        <v>86</v>
      </c>
      <c r="D49" s="385">
        <v>102</v>
      </c>
      <c r="E49" s="385">
        <v>100</v>
      </c>
      <c r="F49" s="385">
        <v>86</v>
      </c>
      <c r="G49" s="385">
        <v>14</v>
      </c>
      <c r="H49" s="385">
        <v>668</v>
      </c>
      <c r="I49" s="385">
        <v>333</v>
      </c>
      <c r="J49" s="386">
        <v>335</v>
      </c>
    </row>
    <row r="50" spans="1:10">
      <c r="A50" s="360" t="s">
        <v>483</v>
      </c>
    </row>
  </sheetData>
  <mergeCells count="113">
    <mergeCell ref="B46:D46"/>
    <mergeCell ref="E46:G46"/>
    <mergeCell ref="H46:J46"/>
    <mergeCell ref="B47:D47"/>
    <mergeCell ref="E47:G47"/>
    <mergeCell ref="H47:J47"/>
    <mergeCell ref="B42:D42"/>
    <mergeCell ref="E42:G42"/>
    <mergeCell ref="H42:J42"/>
    <mergeCell ref="B43:D43"/>
    <mergeCell ref="E43:G43"/>
    <mergeCell ref="H43:J43"/>
    <mergeCell ref="F37:G37"/>
    <mergeCell ref="B38:D38"/>
    <mergeCell ref="E38:G38"/>
    <mergeCell ref="H38:J38"/>
    <mergeCell ref="B39:D39"/>
    <mergeCell ref="E39:G39"/>
    <mergeCell ref="H39:J39"/>
    <mergeCell ref="B35:C35"/>
    <mergeCell ref="E35:F35"/>
    <mergeCell ref="G35:H35"/>
    <mergeCell ref="I35:J35"/>
    <mergeCell ref="B36:C36"/>
    <mergeCell ref="E36:F36"/>
    <mergeCell ref="G36:H36"/>
    <mergeCell ref="I36:J36"/>
    <mergeCell ref="B33:C33"/>
    <mergeCell ref="E33:F33"/>
    <mergeCell ref="G33:H33"/>
    <mergeCell ref="I33:J33"/>
    <mergeCell ref="B34:C34"/>
    <mergeCell ref="E34:F34"/>
    <mergeCell ref="G34:H34"/>
    <mergeCell ref="I34:J34"/>
    <mergeCell ref="B31:C31"/>
    <mergeCell ref="E31:F31"/>
    <mergeCell ref="G31:H31"/>
    <mergeCell ref="I31:J31"/>
    <mergeCell ref="B32:C32"/>
    <mergeCell ref="E32:F32"/>
    <mergeCell ref="G32:H32"/>
    <mergeCell ref="I32:J32"/>
    <mergeCell ref="B29:C29"/>
    <mergeCell ref="E29:F29"/>
    <mergeCell ref="G29:H29"/>
    <mergeCell ref="I29:J29"/>
    <mergeCell ref="B30:C30"/>
    <mergeCell ref="E30:F30"/>
    <mergeCell ref="G30:H30"/>
    <mergeCell ref="I30:J30"/>
    <mergeCell ref="B27:C27"/>
    <mergeCell ref="D27:E27"/>
    <mergeCell ref="G27:H27"/>
    <mergeCell ref="B28:C28"/>
    <mergeCell ref="D28:E28"/>
    <mergeCell ref="G28:H28"/>
    <mergeCell ref="B25:C25"/>
    <mergeCell ref="D25:E25"/>
    <mergeCell ref="G25:H25"/>
    <mergeCell ref="B26:C26"/>
    <mergeCell ref="D26:E26"/>
    <mergeCell ref="G26:H26"/>
    <mergeCell ref="D22:E22"/>
    <mergeCell ref="G22:H22"/>
    <mergeCell ref="B23:C23"/>
    <mergeCell ref="D23:E23"/>
    <mergeCell ref="G23:H23"/>
    <mergeCell ref="B24:C24"/>
    <mergeCell ref="D24:E24"/>
    <mergeCell ref="G24:H24"/>
    <mergeCell ref="A18:J18"/>
    <mergeCell ref="A19:J19"/>
    <mergeCell ref="B20:C20"/>
    <mergeCell ref="D20:E20"/>
    <mergeCell ref="G20:H20"/>
    <mergeCell ref="B21:C21"/>
    <mergeCell ref="D21:E21"/>
    <mergeCell ref="G21:H21"/>
    <mergeCell ref="B14:D14"/>
    <mergeCell ref="E14:G14"/>
    <mergeCell ref="H14:I14"/>
    <mergeCell ref="A15:J15"/>
    <mergeCell ref="F16:G16"/>
    <mergeCell ref="A17:J17"/>
    <mergeCell ref="B11:D11"/>
    <mergeCell ref="E11:G11"/>
    <mergeCell ref="H11:J11"/>
    <mergeCell ref="B12:D12"/>
    <mergeCell ref="E12:G12"/>
    <mergeCell ref="H12:I12"/>
    <mergeCell ref="J12:J13"/>
    <mergeCell ref="B13:D13"/>
    <mergeCell ref="E13:G13"/>
    <mergeCell ref="H13:I13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A2:J2"/>
    <mergeCell ref="A3:J3"/>
    <mergeCell ref="A4:J4"/>
    <mergeCell ref="B6:D6"/>
    <mergeCell ref="E6:G6"/>
    <mergeCell ref="H6:J6"/>
    <mergeCell ref="B9:D9"/>
    <mergeCell ref="E9:G9"/>
    <mergeCell ref="H9:J9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view="pageBreakPreview" zoomScale="85" zoomScaleNormal="70" zoomScaleSheetLayoutView="85" workbookViewId="0">
      <selection activeCell="A3" sqref="A3:O3"/>
    </sheetView>
  </sheetViews>
  <sheetFormatPr defaultColWidth="9" defaultRowHeight="15.75"/>
  <cols>
    <col min="1" max="1" width="6.125" customWidth="1"/>
    <col min="2" max="2" width="6.75" style="387" customWidth="1"/>
    <col min="3" max="3" width="5.5" style="387" customWidth="1"/>
    <col min="4" max="4" width="4.625" customWidth="1"/>
    <col min="5" max="5" width="5.5" style="355" customWidth="1"/>
    <col min="6" max="6" width="5.625" customWidth="1"/>
    <col min="7" max="7" width="5.5" style="355" customWidth="1"/>
    <col min="8" max="8" width="6.125" style="387" customWidth="1"/>
    <col min="9" max="9" width="5.5" style="387" customWidth="1"/>
    <col min="10" max="10" width="5.625" style="387" customWidth="1"/>
    <col min="11" max="11" width="5.5" style="387" customWidth="1"/>
    <col min="12" max="12" width="5.625" style="387" customWidth="1"/>
    <col min="13" max="13" width="5.25" style="387" customWidth="1"/>
    <col min="14" max="14" width="6.125" style="387" customWidth="1"/>
    <col min="15" max="15" width="6" style="387" customWidth="1"/>
    <col min="16" max="16" width="6.125" style="387" customWidth="1"/>
    <col min="17" max="17" width="5.125" style="355" customWidth="1"/>
    <col min="18" max="18" width="4.625" style="355" customWidth="1"/>
    <col min="19" max="19" width="5.125" style="355" customWidth="1"/>
    <col min="20" max="20" width="4.625" style="355" customWidth="1"/>
    <col min="21" max="21" width="4.875" style="387" customWidth="1"/>
    <col min="22" max="22" width="4.625" style="445" customWidth="1"/>
    <col min="23" max="23" width="5.625" style="445" customWidth="1"/>
    <col min="24" max="24" width="4.75" style="355" customWidth="1"/>
    <col min="25" max="25" width="5.5" style="446" customWidth="1"/>
    <col min="26" max="27" width="4.625" style="387" customWidth="1"/>
    <col min="28" max="28" width="4.375" style="387" customWidth="1"/>
    <col min="29" max="29" width="5.625" style="387" customWidth="1"/>
    <col min="30" max="30" width="4.75" style="387" customWidth="1"/>
    <col min="31" max="31" width="5.25" style="387" customWidth="1"/>
    <col min="32" max="32" width="5.5" style="355" customWidth="1"/>
    <col min="33" max="16384" width="9" style="355"/>
  </cols>
  <sheetData>
    <row r="1" spans="1:32" ht="5.0999999999999996" customHeight="1">
      <c r="A1" s="65"/>
      <c r="B1" s="66"/>
      <c r="C1" s="66"/>
      <c r="D1" s="65"/>
      <c r="E1" s="75"/>
      <c r="F1" s="65"/>
      <c r="G1" s="75"/>
      <c r="H1" s="66"/>
      <c r="I1" s="66"/>
      <c r="J1" s="66"/>
      <c r="K1" s="66"/>
      <c r="L1" s="66"/>
      <c r="M1" s="66"/>
      <c r="N1" s="66"/>
      <c r="O1" s="66"/>
      <c r="P1" s="66"/>
      <c r="Q1" s="75"/>
      <c r="R1" s="75"/>
      <c r="S1" s="75"/>
      <c r="T1" s="75"/>
      <c r="U1" s="66"/>
      <c r="V1" s="68"/>
      <c r="W1" s="68"/>
      <c r="X1" s="75"/>
      <c r="Y1" s="76"/>
      <c r="Z1" s="66"/>
      <c r="AA1" s="66"/>
      <c r="AB1" s="66"/>
      <c r="AC1" s="66"/>
      <c r="AD1" s="66"/>
      <c r="AE1" s="66"/>
      <c r="AF1" s="75"/>
    </row>
    <row r="2" spans="1:32" ht="50.1" customHeight="1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8"/>
      <c r="Q2" s="1398"/>
      <c r="R2" s="1398"/>
      <c r="S2" s="1398"/>
      <c r="T2" s="1398"/>
      <c r="U2" s="1398"/>
      <c r="V2" s="1398"/>
      <c r="W2" s="1398"/>
      <c r="X2" s="1398"/>
      <c r="Y2" s="1398"/>
      <c r="Z2" s="1398"/>
      <c r="AA2" s="1398"/>
      <c r="AB2" s="1398"/>
      <c r="AC2" s="1398"/>
      <c r="AD2" s="1398"/>
      <c r="AE2" s="1398"/>
      <c r="AF2" s="1398"/>
    </row>
    <row r="3" spans="1:32" s="356" customFormat="1" ht="21" customHeight="1">
      <c r="A3" s="1400" t="s">
        <v>484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601" t="s">
        <v>485</v>
      </c>
      <c r="Q3" s="1601"/>
      <c r="R3" s="1601"/>
      <c r="S3" s="1601"/>
      <c r="T3" s="1601"/>
      <c r="U3" s="1601"/>
      <c r="V3" s="1601"/>
      <c r="W3" s="1601"/>
      <c r="X3" s="1601"/>
      <c r="Y3" s="1601"/>
      <c r="Z3" s="1601"/>
      <c r="AA3" s="1601"/>
      <c r="AB3" s="1601"/>
      <c r="AC3" s="1601"/>
      <c r="AD3" s="1601"/>
      <c r="AE3" s="1601"/>
      <c r="AF3" s="1601"/>
    </row>
    <row r="4" spans="1:32" s="356" customFormat="1" ht="20.100000000000001" customHeight="1">
      <c r="A4" s="1388" t="s">
        <v>486</v>
      </c>
      <c r="B4" s="1388"/>
      <c r="C4" s="1388"/>
      <c r="D4" s="1388"/>
      <c r="E4" s="1388"/>
      <c r="F4" s="1388"/>
      <c r="G4" s="1388"/>
      <c r="H4" s="1388"/>
      <c r="I4" s="1388"/>
      <c r="J4" s="1388"/>
      <c r="K4" s="1388"/>
      <c r="L4" s="1388"/>
      <c r="M4" s="1388"/>
      <c r="N4" s="1388"/>
      <c r="O4" s="1388"/>
      <c r="P4" s="1388" t="s">
        <v>487</v>
      </c>
      <c r="Q4" s="1388"/>
      <c r="R4" s="1388"/>
      <c r="S4" s="1388"/>
      <c r="T4" s="1388"/>
      <c r="U4" s="1388"/>
      <c r="V4" s="1388"/>
      <c r="W4" s="1388"/>
      <c r="X4" s="1388"/>
      <c r="Y4" s="1388"/>
      <c r="Z4" s="1388"/>
      <c r="AA4" s="1388"/>
      <c r="AB4" s="1388"/>
      <c r="AC4" s="1388"/>
      <c r="AD4" s="1388"/>
      <c r="AE4" s="1388"/>
      <c r="AF4" s="1388"/>
    </row>
    <row r="5" spans="1:32" s="358" customFormat="1" ht="20.100000000000001" customHeight="1">
      <c r="A5" s="7" t="s">
        <v>488</v>
      </c>
      <c r="B5" s="388"/>
      <c r="C5" s="1602"/>
      <c r="D5" s="1602"/>
      <c r="E5" s="1602"/>
      <c r="F5" s="1602"/>
      <c r="G5" s="1602"/>
      <c r="H5" s="1602"/>
      <c r="I5" s="1602"/>
      <c r="J5" s="1602"/>
      <c r="K5" s="1602"/>
      <c r="L5" s="1602"/>
      <c r="M5" s="1603" t="s">
        <v>489</v>
      </c>
      <c r="N5" s="1603"/>
      <c r="O5" s="1603"/>
      <c r="P5" s="389" t="s">
        <v>490</v>
      </c>
      <c r="Q5" s="12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7"/>
      <c r="AE5" s="77"/>
      <c r="AF5" s="77" t="s">
        <v>489</v>
      </c>
    </row>
    <row r="6" spans="1:32" s="358" customFormat="1" ht="25.5" customHeight="1">
      <c r="A6" s="104" t="s">
        <v>491</v>
      </c>
      <c r="B6" s="1486" t="s">
        <v>492</v>
      </c>
      <c r="C6" s="1604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391" t="s">
        <v>493</v>
      </c>
      <c r="Q6" s="1484" t="s">
        <v>494</v>
      </c>
      <c r="R6" s="1485"/>
      <c r="S6" s="1485"/>
      <c r="T6" s="1485"/>
      <c r="U6" s="1485"/>
      <c r="V6" s="1485"/>
      <c r="W6" s="1485"/>
      <c r="X6" s="1486"/>
      <c r="Y6" s="1484" t="s">
        <v>495</v>
      </c>
      <c r="Z6" s="1605"/>
      <c r="AA6" s="1605"/>
      <c r="AB6" s="1605"/>
      <c r="AC6" s="1605"/>
      <c r="AD6" s="1605"/>
      <c r="AE6" s="1605"/>
      <c r="AF6" s="1606"/>
    </row>
    <row r="7" spans="1:32" s="358" customFormat="1" ht="25.5" customHeight="1">
      <c r="A7" s="113"/>
      <c r="B7" s="392" t="s">
        <v>496</v>
      </c>
      <c r="C7" s="392"/>
      <c r="D7" s="393" t="s">
        <v>497</v>
      </c>
      <c r="E7" s="393"/>
      <c r="F7" s="393" t="s">
        <v>498</v>
      </c>
      <c r="G7" s="393"/>
      <c r="H7" s="394" t="s">
        <v>499</v>
      </c>
      <c r="I7" s="393"/>
      <c r="J7" s="393" t="s">
        <v>500</v>
      </c>
      <c r="K7" s="393"/>
      <c r="L7" s="393" t="s">
        <v>501</v>
      </c>
      <c r="M7" s="394"/>
      <c r="N7" s="1599" t="s">
        <v>502</v>
      </c>
      <c r="O7" s="1599"/>
      <c r="P7" s="113"/>
      <c r="Q7" s="395" t="s">
        <v>503</v>
      </c>
      <c r="R7" s="395"/>
      <c r="S7" s="396" t="s">
        <v>504</v>
      </c>
      <c r="T7" s="397"/>
      <c r="U7" s="396" t="s">
        <v>505</v>
      </c>
      <c r="V7" s="397"/>
      <c r="W7" s="1600" t="s">
        <v>506</v>
      </c>
      <c r="X7" s="1508"/>
      <c r="Y7" s="395" t="s">
        <v>496</v>
      </c>
      <c r="Z7" s="395"/>
      <c r="AA7" s="398" t="s">
        <v>507</v>
      </c>
      <c r="AB7" s="399"/>
      <c r="AC7" s="396" t="s">
        <v>508</v>
      </c>
      <c r="AD7" s="397"/>
      <c r="AE7" s="396" t="s">
        <v>509</v>
      </c>
      <c r="AF7" s="397"/>
    </row>
    <row r="8" spans="1:32" s="358" customFormat="1" ht="26.1" customHeight="1">
      <c r="A8" s="113"/>
      <c r="B8" s="400" t="s">
        <v>510</v>
      </c>
      <c r="C8" s="400"/>
      <c r="D8" s="401" t="s">
        <v>511</v>
      </c>
      <c r="E8" s="401"/>
      <c r="F8" s="401" t="s">
        <v>512</v>
      </c>
      <c r="G8" s="401"/>
      <c r="H8" s="401" t="s">
        <v>513</v>
      </c>
      <c r="I8" s="401"/>
      <c r="J8" s="402" t="s">
        <v>514</v>
      </c>
      <c r="K8" s="403"/>
      <c r="L8" s="403" t="s">
        <v>515</v>
      </c>
      <c r="M8" s="403"/>
      <c r="N8" s="402" t="s">
        <v>516</v>
      </c>
      <c r="O8" s="403"/>
      <c r="P8" s="113"/>
      <c r="Q8" s="1607" t="s">
        <v>517</v>
      </c>
      <c r="R8" s="1608"/>
      <c r="S8" s="404"/>
      <c r="T8" s="405"/>
      <c r="U8" s="404" t="s">
        <v>518</v>
      </c>
      <c r="V8" s="405"/>
      <c r="W8" s="1609" t="s">
        <v>519</v>
      </c>
      <c r="X8" s="1608"/>
      <c r="Y8" s="400" t="s">
        <v>510</v>
      </c>
      <c r="Z8" s="400"/>
      <c r="AA8" s="406" t="s">
        <v>520</v>
      </c>
      <c r="AB8" s="400"/>
      <c r="AC8" s="407" t="s">
        <v>521</v>
      </c>
      <c r="AD8" s="400"/>
      <c r="AE8" s="406" t="s">
        <v>522</v>
      </c>
      <c r="AF8" s="405"/>
    </row>
    <row r="9" spans="1:32" s="358" customFormat="1" ht="22.35" customHeight="1">
      <c r="A9" s="408"/>
      <c r="B9" s="409" t="s">
        <v>523</v>
      </c>
      <c r="C9" s="375" t="s">
        <v>524</v>
      </c>
      <c r="D9" s="375" t="s">
        <v>523</v>
      </c>
      <c r="E9" s="375" t="s">
        <v>524</v>
      </c>
      <c r="F9" s="375" t="s">
        <v>525</v>
      </c>
      <c r="G9" s="375" t="s">
        <v>524</v>
      </c>
      <c r="H9" s="375" t="s">
        <v>523</v>
      </c>
      <c r="I9" s="375" t="s">
        <v>524</v>
      </c>
      <c r="J9" s="375" t="s">
        <v>525</v>
      </c>
      <c r="K9" s="375" t="s">
        <v>524</v>
      </c>
      <c r="L9" s="375" t="s">
        <v>523</v>
      </c>
      <c r="M9" s="375" t="s">
        <v>524</v>
      </c>
      <c r="N9" s="375" t="s">
        <v>523</v>
      </c>
      <c r="O9" s="375" t="s">
        <v>524</v>
      </c>
      <c r="P9" s="408"/>
      <c r="Q9" s="409" t="s">
        <v>523</v>
      </c>
      <c r="R9" s="375" t="s">
        <v>524</v>
      </c>
      <c r="S9" s="375" t="s">
        <v>523</v>
      </c>
      <c r="T9" s="375" t="s">
        <v>524</v>
      </c>
      <c r="U9" s="375" t="s">
        <v>523</v>
      </c>
      <c r="V9" s="375" t="s">
        <v>524</v>
      </c>
      <c r="W9" s="375" t="s">
        <v>523</v>
      </c>
      <c r="X9" s="375" t="s">
        <v>524</v>
      </c>
      <c r="Y9" s="375" t="s">
        <v>523</v>
      </c>
      <c r="Z9" s="375" t="s">
        <v>524</v>
      </c>
      <c r="AA9" s="375" t="s">
        <v>523</v>
      </c>
      <c r="AB9" s="375" t="s">
        <v>524</v>
      </c>
      <c r="AC9" s="375" t="s">
        <v>523</v>
      </c>
      <c r="AD9" s="375" t="s">
        <v>524</v>
      </c>
      <c r="AE9" s="375" t="s">
        <v>523</v>
      </c>
      <c r="AF9" s="375" t="s">
        <v>524</v>
      </c>
    </row>
    <row r="10" spans="1:32" s="358" customFormat="1" ht="22.35" customHeight="1">
      <c r="A10" s="431" t="s">
        <v>526</v>
      </c>
      <c r="B10" s="410" t="s">
        <v>527</v>
      </c>
      <c r="C10" s="411" t="s">
        <v>528</v>
      </c>
      <c r="D10" s="411" t="s">
        <v>527</v>
      </c>
      <c r="E10" s="411" t="s">
        <v>528</v>
      </c>
      <c r="F10" s="411" t="s">
        <v>527</v>
      </c>
      <c r="G10" s="411" t="s">
        <v>528</v>
      </c>
      <c r="H10" s="411" t="s">
        <v>527</v>
      </c>
      <c r="I10" s="411" t="s">
        <v>528</v>
      </c>
      <c r="J10" s="411" t="s">
        <v>527</v>
      </c>
      <c r="K10" s="411" t="s">
        <v>528</v>
      </c>
      <c r="L10" s="411" t="s">
        <v>527</v>
      </c>
      <c r="M10" s="411" t="s">
        <v>529</v>
      </c>
      <c r="N10" s="411" t="s">
        <v>527</v>
      </c>
      <c r="O10" s="411" t="s">
        <v>528</v>
      </c>
      <c r="P10" s="431" t="s">
        <v>526</v>
      </c>
      <c r="Q10" s="410" t="s">
        <v>527</v>
      </c>
      <c r="R10" s="411" t="s">
        <v>528</v>
      </c>
      <c r="S10" s="411" t="s">
        <v>527</v>
      </c>
      <c r="T10" s="411" t="s">
        <v>528</v>
      </c>
      <c r="U10" s="411" t="s">
        <v>527</v>
      </c>
      <c r="V10" s="411" t="s">
        <v>528</v>
      </c>
      <c r="W10" s="411" t="s">
        <v>527</v>
      </c>
      <c r="X10" s="411" t="s">
        <v>528</v>
      </c>
      <c r="Y10" s="411" t="s">
        <v>527</v>
      </c>
      <c r="Z10" s="411" t="s">
        <v>528</v>
      </c>
      <c r="AA10" s="411" t="s">
        <v>527</v>
      </c>
      <c r="AB10" s="411" t="s">
        <v>529</v>
      </c>
      <c r="AC10" s="411" t="s">
        <v>527</v>
      </c>
      <c r="AD10" s="411" t="s">
        <v>528</v>
      </c>
      <c r="AE10" s="411" t="s">
        <v>527</v>
      </c>
      <c r="AF10" s="411" t="s">
        <v>528</v>
      </c>
    </row>
    <row r="11" spans="1:32" s="415" customFormat="1" ht="33" customHeight="1">
      <c r="A11" s="412">
        <v>2014</v>
      </c>
      <c r="B11" s="432">
        <v>11</v>
      </c>
      <c r="C11" s="557">
        <v>0</v>
      </c>
      <c r="D11" s="557">
        <v>0</v>
      </c>
      <c r="E11" s="557">
        <v>0</v>
      </c>
      <c r="F11" s="432">
        <v>7</v>
      </c>
      <c r="G11" s="557">
        <v>0</v>
      </c>
      <c r="H11" s="557">
        <v>2</v>
      </c>
      <c r="I11" s="557">
        <v>0</v>
      </c>
      <c r="J11" s="557">
        <v>0</v>
      </c>
      <c r="K11" s="557">
        <v>0</v>
      </c>
      <c r="L11" s="432">
        <v>2</v>
      </c>
      <c r="M11" s="557">
        <v>0</v>
      </c>
      <c r="N11" s="557">
        <v>0</v>
      </c>
      <c r="O11" s="557">
        <v>0</v>
      </c>
      <c r="P11" s="412">
        <v>2014</v>
      </c>
      <c r="Q11" s="557">
        <v>0</v>
      </c>
      <c r="R11" s="557">
        <v>0</v>
      </c>
      <c r="S11" s="432">
        <v>44</v>
      </c>
      <c r="T11" s="557">
        <v>0</v>
      </c>
      <c r="U11" s="432">
        <v>0</v>
      </c>
      <c r="V11" s="557">
        <v>0</v>
      </c>
      <c r="W11" s="557">
        <v>388</v>
      </c>
      <c r="X11" s="557">
        <v>0</v>
      </c>
      <c r="Y11" s="432">
        <v>60</v>
      </c>
      <c r="Z11" s="557">
        <v>0</v>
      </c>
      <c r="AA11" s="557" t="s">
        <v>51</v>
      </c>
      <c r="AB11" s="557" t="s">
        <v>51</v>
      </c>
      <c r="AC11" s="557" t="s">
        <v>51</v>
      </c>
      <c r="AD11" s="557" t="s">
        <v>51</v>
      </c>
      <c r="AE11" s="557" t="s">
        <v>51</v>
      </c>
      <c r="AF11" s="558" t="s">
        <v>51</v>
      </c>
    </row>
    <row r="12" spans="1:32" s="415" customFormat="1" ht="33" customHeight="1">
      <c r="A12" s="416">
        <v>2015</v>
      </c>
      <c r="B12" s="413">
        <v>9</v>
      </c>
      <c r="C12" s="414">
        <v>0</v>
      </c>
      <c r="D12" s="414">
        <v>0</v>
      </c>
      <c r="E12" s="414">
        <v>0</v>
      </c>
      <c r="F12" s="413">
        <v>6</v>
      </c>
      <c r="G12" s="414">
        <v>0</v>
      </c>
      <c r="H12" s="414">
        <v>0</v>
      </c>
      <c r="I12" s="414">
        <v>0</v>
      </c>
      <c r="J12" s="414">
        <v>1</v>
      </c>
      <c r="K12" s="414">
        <v>0</v>
      </c>
      <c r="L12" s="413">
        <v>2</v>
      </c>
      <c r="M12" s="414">
        <v>0</v>
      </c>
      <c r="N12" s="414">
        <v>0</v>
      </c>
      <c r="O12" s="414">
        <v>0</v>
      </c>
      <c r="P12" s="416">
        <v>2015</v>
      </c>
      <c r="Q12" s="414">
        <v>0</v>
      </c>
      <c r="R12" s="414">
        <v>0</v>
      </c>
      <c r="S12" s="413">
        <v>0</v>
      </c>
      <c r="T12" s="414">
        <v>0</v>
      </c>
      <c r="U12" s="413">
        <v>0</v>
      </c>
      <c r="V12" s="414">
        <v>0</v>
      </c>
      <c r="W12" s="414">
        <v>463</v>
      </c>
      <c r="X12" s="414">
        <v>0</v>
      </c>
      <c r="Y12" s="413">
        <v>372</v>
      </c>
      <c r="Z12" s="414">
        <v>6</v>
      </c>
      <c r="AA12" s="414">
        <v>0</v>
      </c>
      <c r="AB12" s="414">
        <v>0</v>
      </c>
      <c r="AC12" s="414">
        <v>275</v>
      </c>
      <c r="AD12" s="414">
        <v>6</v>
      </c>
      <c r="AE12" s="414">
        <v>1</v>
      </c>
      <c r="AF12" s="437" t="s">
        <v>51</v>
      </c>
    </row>
    <row r="13" spans="1:32" s="417" customFormat="1" ht="33" customHeight="1">
      <c r="A13" s="416">
        <v>2016</v>
      </c>
      <c r="B13" s="413">
        <v>82</v>
      </c>
      <c r="C13" s="414">
        <v>0</v>
      </c>
      <c r="D13" s="414">
        <v>0</v>
      </c>
      <c r="E13" s="414">
        <v>0</v>
      </c>
      <c r="F13" s="413">
        <v>78</v>
      </c>
      <c r="G13" s="414">
        <v>0</v>
      </c>
      <c r="H13" s="414">
        <v>0</v>
      </c>
      <c r="I13" s="414">
        <v>0</v>
      </c>
      <c r="J13" s="414">
        <v>0</v>
      </c>
      <c r="K13" s="414">
        <v>0</v>
      </c>
      <c r="L13" s="413">
        <v>3</v>
      </c>
      <c r="M13" s="414">
        <v>0</v>
      </c>
      <c r="N13" s="414">
        <v>1</v>
      </c>
      <c r="O13" s="414">
        <v>0</v>
      </c>
      <c r="P13" s="416">
        <v>2016</v>
      </c>
      <c r="Q13" s="414">
        <v>0</v>
      </c>
      <c r="R13" s="414">
        <v>0</v>
      </c>
      <c r="S13" s="413">
        <v>1</v>
      </c>
      <c r="T13" s="414">
        <v>0</v>
      </c>
      <c r="U13" s="413">
        <v>0</v>
      </c>
      <c r="V13" s="414">
        <v>0</v>
      </c>
      <c r="W13" s="414">
        <v>398</v>
      </c>
      <c r="X13" s="414">
        <v>0</v>
      </c>
      <c r="Y13" s="413">
        <v>372</v>
      </c>
      <c r="Z13" s="414">
        <v>7</v>
      </c>
      <c r="AA13" s="414">
        <v>0</v>
      </c>
      <c r="AB13" s="414">
        <v>0</v>
      </c>
      <c r="AC13" s="414">
        <v>283</v>
      </c>
      <c r="AD13" s="414">
        <v>7</v>
      </c>
      <c r="AE13" s="414" t="s">
        <v>51</v>
      </c>
      <c r="AF13" s="437" t="s">
        <v>51</v>
      </c>
    </row>
    <row r="14" spans="1:32" s="417" customFormat="1" ht="33" customHeight="1">
      <c r="A14" s="416">
        <v>2017</v>
      </c>
      <c r="B14" s="413">
        <v>30</v>
      </c>
      <c r="C14" s="414">
        <v>0</v>
      </c>
      <c r="D14" s="414">
        <v>0</v>
      </c>
      <c r="E14" s="414">
        <v>0</v>
      </c>
      <c r="F14" s="413">
        <v>29</v>
      </c>
      <c r="G14" s="414">
        <v>0</v>
      </c>
      <c r="H14" s="414">
        <v>0</v>
      </c>
      <c r="I14" s="414">
        <v>0</v>
      </c>
      <c r="J14" s="414">
        <v>0</v>
      </c>
      <c r="K14" s="414">
        <v>0</v>
      </c>
      <c r="L14" s="413">
        <v>1</v>
      </c>
      <c r="M14" s="414">
        <v>0</v>
      </c>
      <c r="N14" s="414">
        <v>0</v>
      </c>
      <c r="O14" s="414">
        <v>0</v>
      </c>
      <c r="P14" s="416">
        <v>2017</v>
      </c>
      <c r="Q14" s="414">
        <v>0</v>
      </c>
      <c r="R14" s="414">
        <v>0</v>
      </c>
      <c r="S14" s="413">
        <v>1</v>
      </c>
      <c r="T14" s="414">
        <v>0</v>
      </c>
      <c r="U14" s="413">
        <v>0</v>
      </c>
      <c r="V14" s="414">
        <v>0</v>
      </c>
      <c r="W14" s="414">
        <v>780</v>
      </c>
      <c r="X14" s="414">
        <v>0</v>
      </c>
      <c r="Y14" s="413">
        <v>431</v>
      </c>
      <c r="Z14" s="414">
        <v>2</v>
      </c>
      <c r="AA14" s="414">
        <v>0</v>
      </c>
      <c r="AB14" s="414">
        <v>0</v>
      </c>
      <c r="AC14" s="414">
        <v>202</v>
      </c>
      <c r="AD14" s="414">
        <v>2</v>
      </c>
      <c r="AE14" s="414">
        <v>0</v>
      </c>
      <c r="AF14" s="437">
        <v>0</v>
      </c>
    </row>
    <row r="15" spans="1:32" s="417" customFormat="1" ht="33" customHeight="1">
      <c r="A15" s="416">
        <v>2018</v>
      </c>
      <c r="B15" s="413">
        <v>4</v>
      </c>
      <c r="C15" s="414">
        <v>0</v>
      </c>
      <c r="D15" s="414">
        <v>0</v>
      </c>
      <c r="E15" s="414">
        <v>0</v>
      </c>
      <c r="F15" s="413">
        <v>3</v>
      </c>
      <c r="G15" s="414">
        <v>0</v>
      </c>
      <c r="H15" s="414">
        <v>0</v>
      </c>
      <c r="I15" s="414">
        <v>0</v>
      </c>
      <c r="J15" s="414">
        <v>0</v>
      </c>
      <c r="K15" s="414">
        <v>0</v>
      </c>
      <c r="L15" s="413">
        <v>1</v>
      </c>
      <c r="M15" s="414">
        <v>0</v>
      </c>
      <c r="N15" s="414">
        <v>0</v>
      </c>
      <c r="O15" s="414">
        <v>0</v>
      </c>
      <c r="P15" s="416">
        <v>2018</v>
      </c>
      <c r="Q15" s="414">
        <v>0</v>
      </c>
      <c r="R15" s="414">
        <v>0</v>
      </c>
      <c r="S15" s="413">
        <v>2</v>
      </c>
      <c r="T15" s="414">
        <v>0</v>
      </c>
      <c r="U15" s="414">
        <v>0</v>
      </c>
      <c r="V15" s="414">
        <v>0</v>
      </c>
      <c r="W15" s="414">
        <v>766</v>
      </c>
      <c r="X15" s="414">
        <v>0</v>
      </c>
      <c r="Y15" s="413">
        <v>325</v>
      </c>
      <c r="Z15" s="413">
        <v>2</v>
      </c>
      <c r="AA15" s="413">
        <v>1</v>
      </c>
      <c r="AB15" s="413">
        <v>0</v>
      </c>
      <c r="AC15" s="413">
        <v>246</v>
      </c>
      <c r="AD15" s="413">
        <v>2</v>
      </c>
      <c r="AE15" s="414">
        <v>0</v>
      </c>
      <c r="AF15" s="437">
        <v>0</v>
      </c>
    </row>
    <row r="16" spans="1:32" s="550" customFormat="1" ht="33" customHeight="1">
      <c r="A16" s="549">
        <v>2019</v>
      </c>
      <c r="B16" s="551">
        <v>50</v>
      </c>
      <c r="C16" s="554"/>
      <c r="D16" s="554">
        <v>0</v>
      </c>
      <c r="E16" s="554">
        <v>0</v>
      </c>
      <c r="F16" s="551">
        <v>43</v>
      </c>
      <c r="G16" s="554">
        <v>0</v>
      </c>
      <c r="H16" s="554">
        <v>0</v>
      </c>
      <c r="I16" s="554">
        <v>0</v>
      </c>
      <c r="J16" s="554">
        <v>0</v>
      </c>
      <c r="K16" s="554">
        <v>0</v>
      </c>
      <c r="L16" s="551">
        <v>4</v>
      </c>
      <c r="M16" s="554">
        <v>0</v>
      </c>
      <c r="N16" s="554">
        <v>3</v>
      </c>
      <c r="O16" s="554">
        <v>0</v>
      </c>
      <c r="P16" s="549">
        <v>2019</v>
      </c>
      <c r="Q16" s="554">
        <v>0</v>
      </c>
      <c r="R16" s="554">
        <v>0</v>
      </c>
      <c r="S16" s="551">
        <v>0</v>
      </c>
      <c r="T16" s="554">
        <v>0</v>
      </c>
      <c r="U16" s="554">
        <v>0</v>
      </c>
      <c r="V16" s="554">
        <v>0</v>
      </c>
      <c r="W16" s="554">
        <v>664</v>
      </c>
      <c r="X16" s="554">
        <v>0</v>
      </c>
      <c r="Y16" s="551">
        <f>SUM(AA16,AC16,AE16,Q27,S27,U27,W27,Y27,AA27,AC27)</f>
        <v>254</v>
      </c>
      <c r="Z16" s="551">
        <f>SUM(AB16,AD16,AF16,R27,T27,V27,X27,Z27,AB27,AD27)</f>
        <v>6</v>
      </c>
      <c r="AA16" s="551">
        <v>0</v>
      </c>
      <c r="AB16" s="551">
        <v>0</v>
      </c>
      <c r="AC16" s="551">
        <v>206</v>
      </c>
      <c r="AD16" s="551">
        <v>3</v>
      </c>
      <c r="AE16" s="554">
        <v>0</v>
      </c>
      <c r="AF16" s="559">
        <v>3</v>
      </c>
    </row>
    <row r="17" spans="1:33" s="376" customFormat="1" ht="25.5" customHeight="1">
      <c r="A17" s="418" t="s">
        <v>493</v>
      </c>
      <c r="B17" s="1610" t="s">
        <v>530</v>
      </c>
      <c r="C17" s="1611"/>
      <c r="D17" s="1611"/>
      <c r="E17" s="1611"/>
      <c r="F17" s="1611"/>
      <c r="G17" s="1611"/>
      <c r="H17" s="1611"/>
      <c r="I17" s="1611"/>
      <c r="J17" s="1611"/>
      <c r="K17" s="1611"/>
      <c r="L17" s="1611"/>
      <c r="M17" s="1611"/>
      <c r="N17" s="1611"/>
      <c r="O17" s="1612"/>
      <c r="P17" s="106" t="s">
        <v>531</v>
      </c>
      <c r="Q17" s="1613" t="s">
        <v>532</v>
      </c>
      <c r="R17" s="1613"/>
      <c r="S17" s="1613"/>
      <c r="T17" s="1613"/>
      <c r="U17" s="1613"/>
      <c r="V17" s="1613"/>
      <c r="W17" s="1613"/>
      <c r="X17" s="1613"/>
      <c r="Y17" s="1613"/>
      <c r="Z17" s="1613"/>
      <c r="AA17" s="1613"/>
      <c r="AB17" s="1613"/>
      <c r="AC17" s="1611"/>
      <c r="AD17" s="1612"/>
      <c r="AE17" s="1614" t="s">
        <v>533</v>
      </c>
      <c r="AF17" s="1615"/>
    </row>
    <row r="18" spans="1:33" s="376" customFormat="1" ht="30" customHeight="1">
      <c r="A18" s="113"/>
      <c r="B18" s="392" t="s">
        <v>496</v>
      </c>
      <c r="C18" s="392"/>
      <c r="D18" s="419" t="s">
        <v>534</v>
      </c>
      <c r="E18" s="420"/>
      <c r="F18" s="421" t="s">
        <v>535</v>
      </c>
      <c r="G18" s="422"/>
      <c r="H18" s="421" t="s">
        <v>536</v>
      </c>
      <c r="I18" s="422"/>
      <c r="J18" s="423" t="s">
        <v>537</v>
      </c>
      <c r="K18" s="424"/>
      <c r="L18" s="392" t="s">
        <v>538</v>
      </c>
      <c r="M18" s="425"/>
      <c r="N18" s="421" t="s">
        <v>539</v>
      </c>
      <c r="O18" s="422"/>
      <c r="P18" s="113"/>
      <c r="Q18" s="1600" t="s">
        <v>540</v>
      </c>
      <c r="R18" s="1508"/>
      <c r="S18" s="1616" t="s">
        <v>541</v>
      </c>
      <c r="T18" s="1617"/>
      <c r="U18" s="1504" t="s">
        <v>542</v>
      </c>
      <c r="V18" s="1618"/>
      <c r="W18" s="1504" t="s">
        <v>543</v>
      </c>
      <c r="X18" s="1618"/>
      <c r="Y18" s="1504" t="s">
        <v>544</v>
      </c>
      <c r="Z18" s="1618"/>
      <c r="AA18" s="1504" t="s">
        <v>545</v>
      </c>
      <c r="AB18" s="1618"/>
      <c r="AC18" s="1600" t="s">
        <v>546</v>
      </c>
      <c r="AD18" s="1508"/>
      <c r="AE18" s="1614"/>
      <c r="AF18" s="1615"/>
    </row>
    <row r="19" spans="1:33" s="376" customFormat="1" ht="49.5" customHeight="1">
      <c r="A19" s="113"/>
      <c r="B19" s="400" t="s">
        <v>510</v>
      </c>
      <c r="C19" s="400"/>
      <c r="D19" s="406" t="s">
        <v>547</v>
      </c>
      <c r="E19" s="400"/>
      <c r="F19" s="407" t="s">
        <v>548</v>
      </c>
      <c r="G19" s="400"/>
      <c r="H19" s="406" t="s">
        <v>549</v>
      </c>
      <c r="I19" s="400"/>
      <c r="J19" s="426" t="s">
        <v>550</v>
      </c>
      <c r="K19" s="427"/>
      <c r="L19" s="400" t="s">
        <v>551</v>
      </c>
      <c r="M19" s="428"/>
      <c r="N19" s="406" t="s">
        <v>552</v>
      </c>
      <c r="O19" s="405"/>
      <c r="P19" s="429"/>
      <c r="Q19" s="400" t="s">
        <v>553</v>
      </c>
      <c r="R19" s="428"/>
      <c r="S19" s="1619" t="s">
        <v>554</v>
      </c>
      <c r="T19" s="1620"/>
      <c r="U19" s="1619" t="s">
        <v>555</v>
      </c>
      <c r="V19" s="1620"/>
      <c r="W19" s="1619" t="s">
        <v>556</v>
      </c>
      <c r="X19" s="1620"/>
      <c r="Y19" s="1609" t="s">
        <v>557</v>
      </c>
      <c r="Z19" s="1608"/>
      <c r="AA19" s="1609" t="s">
        <v>558</v>
      </c>
      <c r="AB19" s="1608"/>
      <c r="AC19" s="1619" t="s">
        <v>559</v>
      </c>
      <c r="AD19" s="1620"/>
      <c r="AE19" s="1619" t="s">
        <v>560</v>
      </c>
      <c r="AF19" s="1620"/>
      <c r="AG19" s="430"/>
    </row>
    <row r="20" spans="1:33" s="376" customFormat="1" ht="18.75" customHeight="1">
      <c r="A20" s="408"/>
      <c r="B20" s="409" t="s">
        <v>523</v>
      </c>
      <c r="C20" s="375" t="s">
        <v>524</v>
      </c>
      <c r="D20" s="375" t="s">
        <v>523</v>
      </c>
      <c r="E20" s="375" t="s">
        <v>524</v>
      </c>
      <c r="F20" s="375" t="s">
        <v>523</v>
      </c>
      <c r="G20" s="375" t="s">
        <v>524</v>
      </c>
      <c r="H20" s="375" t="s">
        <v>523</v>
      </c>
      <c r="I20" s="375" t="s">
        <v>524</v>
      </c>
      <c r="J20" s="375" t="s">
        <v>561</v>
      </c>
      <c r="K20" s="375" t="s">
        <v>524</v>
      </c>
      <c r="L20" s="375" t="s">
        <v>523</v>
      </c>
      <c r="M20" s="375" t="s">
        <v>524</v>
      </c>
      <c r="N20" s="375" t="s">
        <v>523</v>
      </c>
      <c r="O20" s="375" t="s">
        <v>524</v>
      </c>
      <c r="P20" s="408"/>
      <c r="Q20" s="409" t="s">
        <v>523</v>
      </c>
      <c r="R20" s="375" t="s">
        <v>524</v>
      </c>
      <c r="S20" s="375" t="s">
        <v>523</v>
      </c>
      <c r="T20" s="375" t="s">
        <v>524</v>
      </c>
      <c r="U20" s="375" t="s">
        <v>523</v>
      </c>
      <c r="V20" s="375" t="s">
        <v>524</v>
      </c>
      <c r="W20" s="375" t="s">
        <v>523</v>
      </c>
      <c r="X20" s="375" t="s">
        <v>524</v>
      </c>
      <c r="Y20" s="375" t="s">
        <v>523</v>
      </c>
      <c r="Z20" s="375" t="s">
        <v>524</v>
      </c>
      <c r="AA20" s="375" t="s">
        <v>523</v>
      </c>
      <c r="AB20" s="375" t="s">
        <v>524</v>
      </c>
      <c r="AC20" s="375" t="s">
        <v>523</v>
      </c>
      <c r="AD20" s="375" t="s">
        <v>524</v>
      </c>
      <c r="AE20" s="375" t="s">
        <v>523</v>
      </c>
      <c r="AF20" s="375" t="s">
        <v>524</v>
      </c>
    </row>
    <row r="21" spans="1:33" s="376" customFormat="1" ht="16.5" customHeight="1">
      <c r="A21" s="431" t="s">
        <v>526</v>
      </c>
      <c r="B21" s="410" t="s">
        <v>527</v>
      </c>
      <c r="C21" s="411" t="s">
        <v>528</v>
      </c>
      <c r="D21" s="411" t="s">
        <v>527</v>
      </c>
      <c r="E21" s="411" t="s">
        <v>528</v>
      </c>
      <c r="F21" s="411" t="s">
        <v>527</v>
      </c>
      <c r="G21" s="411" t="s">
        <v>528</v>
      </c>
      <c r="H21" s="411" t="s">
        <v>527</v>
      </c>
      <c r="I21" s="411" t="s">
        <v>528</v>
      </c>
      <c r="J21" s="411" t="s">
        <v>527</v>
      </c>
      <c r="K21" s="411" t="s">
        <v>528</v>
      </c>
      <c r="L21" s="411" t="s">
        <v>527</v>
      </c>
      <c r="M21" s="411" t="s">
        <v>528</v>
      </c>
      <c r="N21" s="411" t="s">
        <v>527</v>
      </c>
      <c r="O21" s="411" t="s">
        <v>528</v>
      </c>
      <c r="P21" s="431" t="s">
        <v>526</v>
      </c>
      <c r="Q21" s="410" t="s">
        <v>527</v>
      </c>
      <c r="R21" s="411" t="s">
        <v>528</v>
      </c>
      <c r="S21" s="411" t="s">
        <v>527</v>
      </c>
      <c r="T21" s="411" t="s">
        <v>528</v>
      </c>
      <c r="U21" s="411" t="s">
        <v>527</v>
      </c>
      <c r="V21" s="411" t="s">
        <v>528</v>
      </c>
      <c r="W21" s="411" t="s">
        <v>527</v>
      </c>
      <c r="X21" s="411" t="s">
        <v>528</v>
      </c>
      <c r="Y21" s="411" t="s">
        <v>527</v>
      </c>
      <c r="Z21" s="411" t="s">
        <v>528</v>
      </c>
      <c r="AA21" s="411" t="s">
        <v>527</v>
      </c>
      <c r="AB21" s="411" t="s">
        <v>528</v>
      </c>
      <c r="AC21" s="411" t="s">
        <v>527</v>
      </c>
      <c r="AD21" s="411" t="s">
        <v>528</v>
      </c>
      <c r="AE21" s="411" t="s">
        <v>527</v>
      </c>
      <c r="AF21" s="411" t="s">
        <v>528</v>
      </c>
    </row>
    <row r="22" spans="1:33" s="435" customFormat="1" ht="33" customHeight="1">
      <c r="A22" s="412">
        <v>2014</v>
      </c>
      <c r="B22" s="432">
        <v>443</v>
      </c>
      <c r="C22" s="433">
        <v>0</v>
      </c>
      <c r="D22" s="433">
        <v>0</v>
      </c>
      <c r="E22" s="433">
        <v>0</v>
      </c>
      <c r="F22" s="433">
        <v>7</v>
      </c>
      <c r="G22" s="433">
        <v>0</v>
      </c>
      <c r="H22" s="433">
        <v>2</v>
      </c>
      <c r="I22" s="433">
        <v>0</v>
      </c>
      <c r="J22" s="433">
        <v>0</v>
      </c>
      <c r="K22" s="433">
        <v>0</v>
      </c>
      <c r="L22" s="432">
        <v>2</v>
      </c>
      <c r="M22" s="433">
        <v>0</v>
      </c>
      <c r="N22" s="433">
        <v>0</v>
      </c>
      <c r="O22" s="433">
        <v>0</v>
      </c>
      <c r="P22" s="412">
        <v>2014</v>
      </c>
      <c r="Q22" s="433">
        <v>12</v>
      </c>
      <c r="R22" s="433">
        <v>0</v>
      </c>
      <c r="S22" s="432">
        <v>42</v>
      </c>
      <c r="T22" s="433" t="s">
        <v>51</v>
      </c>
      <c r="U22" s="433" t="s">
        <v>51</v>
      </c>
      <c r="V22" s="433" t="s">
        <v>51</v>
      </c>
      <c r="W22" s="433" t="s">
        <v>51</v>
      </c>
      <c r="X22" s="433" t="s">
        <v>51</v>
      </c>
      <c r="Y22" s="433">
        <v>1</v>
      </c>
      <c r="Z22" s="433" t="s">
        <v>51</v>
      </c>
      <c r="AA22" s="432">
        <v>4</v>
      </c>
      <c r="AB22" s="433">
        <v>0</v>
      </c>
      <c r="AC22" s="432">
        <v>1</v>
      </c>
      <c r="AD22" s="433">
        <v>0</v>
      </c>
      <c r="AE22" s="433">
        <v>0</v>
      </c>
      <c r="AF22" s="434">
        <v>0</v>
      </c>
    </row>
    <row r="23" spans="1:33" s="435" customFormat="1" ht="33" customHeight="1">
      <c r="A23" s="416">
        <v>2015</v>
      </c>
      <c r="B23" s="413">
        <v>689</v>
      </c>
      <c r="C23" s="414">
        <v>0</v>
      </c>
      <c r="D23" s="414">
        <v>0</v>
      </c>
      <c r="E23" s="414">
        <v>0</v>
      </c>
      <c r="F23" s="414">
        <v>0</v>
      </c>
      <c r="G23" s="414">
        <v>0</v>
      </c>
      <c r="H23" s="414">
        <v>0</v>
      </c>
      <c r="I23" s="414">
        <v>0</v>
      </c>
      <c r="J23" s="436">
        <v>0</v>
      </c>
      <c r="K23" s="414">
        <v>0</v>
      </c>
      <c r="L23" s="413">
        <v>226</v>
      </c>
      <c r="M23" s="414">
        <v>0</v>
      </c>
      <c r="N23" s="414">
        <v>0</v>
      </c>
      <c r="O23" s="414">
        <v>0</v>
      </c>
      <c r="P23" s="416">
        <v>2015</v>
      </c>
      <c r="Q23" s="436">
        <v>48</v>
      </c>
      <c r="R23" s="414">
        <v>0</v>
      </c>
      <c r="S23" s="413">
        <v>45</v>
      </c>
      <c r="T23" s="414">
        <v>0</v>
      </c>
      <c r="U23" s="414">
        <v>0</v>
      </c>
      <c r="V23" s="414">
        <v>0</v>
      </c>
      <c r="W23" s="414">
        <v>0</v>
      </c>
      <c r="X23" s="414">
        <v>0</v>
      </c>
      <c r="Y23" s="414">
        <v>0</v>
      </c>
      <c r="Z23" s="414">
        <v>0</v>
      </c>
      <c r="AA23" s="413">
        <v>2</v>
      </c>
      <c r="AB23" s="414">
        <v>0</v>
      </c>
      <c r="AC23" s="413">
        <v>1</v>
      </c>
      <c r="AD23" s="414">
        <v>0</v>
      </c>
      <c r="AE23" s="436">
        <v>2</v>
      </c>
      <c r="AF23" s="437">
        <v>0</v>
      </c>
    </row>
    <row r="24" spans="1:33" s="438" customFormat="1" ht="33" customHeight="1">
      <c r="A24" s="416">
        <v>2016</v>
      </c>
      <c r="B24" s="413">
        <v>587</v>
      </c>
      <c r="C24" s="414">
        <v>0</v>
      </c>
      <c r="D24" s="414">
        <v>0</v>
      </c>
      <c r="E24" s="414">
        <v>0</v>
      </c>
      <c r="F24" s="414">
        <v>0</v>
      </c>
      <c r="G24" s="414">
        <v>0</v>
      </c>
      <c r="H24" s="414">
        <v>1</v>
      </c>
      <c r="I24" s="414">
        <v>0</v>
      </c>
      <c r="J24" s="436">
        <v>0</v>
      </c>
      <c r="K24" s="414">
        <v>0</v>
      </c>
      <c r="L24" s="413">
        <v>187</v>
      </c>
      <c r="M24" s="414">
        <v>0</v>
      </c>
      <c r="N24" s="414">
        <v>0</v>
      </c>
      <c r="O24" s="414">
        <v>0</v>
      </c>
      <c r="P24" s="416">
        <v>2016</v>
      </c>
      <c r="Q24" s="436">
        <v>53</v>
      </c>
      <c r="R24" s="414">
        <v>0</v>
      </c>
      <c r="S24" s="413">
        <v>29</v>
      </c>
      <c r="T24" s="414">
        <v>0</v>
      </c>
      <c r="U24" s="414">
        <v>0</v>
      </c>
      <c r="V24" s="414">
        <v>0</v>
      </c>
      <c r="W24" s="414">
        <v>0</v>
      </c>
      <c r="X24" s="414">
        <v>0</v>
      </c>
      <c r="Y24" s="414">
        <v>1</v>
      </c>
      <c r="Z24" s="414">
        <v>0</v>
      </c>
      <c r="AA24" s="413">
        <v>0</v>
      </c>
      <c r="AB24" s="414">
        <v>0</v>
      </c>
      <c r="AC24" s="413">
        <v>6</v>
      </c>
      <c r="AD24" s="414">
        <v>0</v>
      </c>
      <c r="AE24" s="436">
        <v>0</v>
      </c>
      <c r="AF24" s="437">
        <v>0</v>
      </c>
    </row>
    <row r="25" spans="1:33" s="438" customFormat="1" ht="33" customHeight="1">
      <c r="A25" s="416">
        <v>2017</v>
      </c>
      <c r="B25" s="413">
        <v>994</v>
      </c>
      <c r="C25" s="414">
        <v>0</v>
      </c>
      <c r="D25" s="414">
        <v>0</v>
      </c>
      <c r="E25" s="414">
        <v>0</v>
      </c>
      <c r="F25" s="414">
        <v>0</v>
      </c>
      <c r="G25" s="414">
        <v>0</v>
      </c>
      <c r="H25" s="414">
        <v>0</v>
      </c>
      <c r="I25" s="414">
        <v>0</v>
      </c>
      <c r="J25" s="436">
        <v>0</v>
      </c>
      <c r="K25" s="414">
        <v>0</v>
      </c>
      <c r="L25" s="413">
        <v>213</v>
      </c>
      <c r="M25" s="414">
        <v>0</v>
      </c>
      <c r="N25" s="414">
        <v>0</v>
      </c>
      <c r="O25" s="414">
        <v>0</v>
      </c>
      <c r="P25" s="416">
        <v>2017</v>
      </c>
      <c r="Q25" s="436">
        <v>40</v>
      </c>
      <c r="R25" s="414">
        <v>0</v>
      </c>
      <c r="S25" s="413">
        <v>25</v>
      </c>
      <c r="T25" s="414">
        <v>0</v>
      </c>
      <c r="U25" s="414">
        <v>3</v>
      </c>
      <c r="V25" s="414">
        <v>0</v>
      </c>
      <c r="W25" s="414">
        <v>0</v>
      </c>
      <c r="X25" s="414">
        <v>0</v>
      </c>
      <c r="Y25" s="414">
        <v>93</v>
      </c>
      <c r="Z25" s="414">
        <v>0</v>
      </c>
      <c r="AA25" s="439">
        <v>0</v>
      </c>
      <c r="AB25" s="414">
        <v>0</v>
      </c>
      <c r="AC25" s="413">
        <v>7</v>
      </c>
      <c r="AD25" s="414">
        <v>0</v>
      </c>
      <c r="AE25" s="436">
        <v>0</v>
      </c>
      <c r="AF25" s="437">
        <v>0</v>
      </c>
    </row>
    <row r="26" spans="1:33" s="438" customFormat="1" ht="33" customHeight="1">
      <c r="A26" s="416">
        <v>2018</v>
      </c>
      <c r="B26" s="413">
        <v>956</v>
      </c>
      <c r="C26" s="414">
        <v>0</v>
      </c>
      <c r="D26" s="414">
        <v>0</v>
      </c>
      <c r="E26" s="414">
        <v>0</v>
      </c>
      <c r="F26" s="414">
        <v>1</v>
      </c>
      <c r="G26" s="414">
        <v>0</v>
      </c>
      <c r="H26" s="414">
        <v>0</v>
      </c>
      <c r="I26" s="414">
        <v>0</v>
      </c>
      <c r="J26" s="414">
        <v>0</v>
      </c>
      <c r="K26" s="414">
        <v>0</v>
      </c>
      <c r="L26" s="413">
        <v>187</v>
      </c>
      <c r="M26" s="414">
        <v>0</v>
      </c>
      <c r="N26" s="414">
        <v>0</v>
      </c>
      <c r="O26" s="414">
        <v>0</v>
      </c>
      <c r="P26" s="416">
        <v>2018</v>
      </c>
      <c r="Q26" s="436">
        <v>60</v>
      </c>
      <c r="R26" s="414">
        <v>0</v>
      </c>
      <c r="S26" s="413">
        <v>13</v>
      </c>
      <c r="T26" s="414">
        <v>0</v>
      </c>
      <c r="U26" s="414">
        <v>0</v>
      </c>
      <c r="V26" s="414">
        <v>0</v>
      </c>
      <c r="W26" s="414">
        <v>0</v>
      </c>
      <c r="X26" s="414">
        <v>0</v>
      </c>
      <c r="Y26" s="414">
        <v>1</v>
      </c>
      <c r="Z26" s="414">
        <v>0</v>
      </c>
      <c r="AA26" s="414">
        <v>0</v>
      </c>
      <c r="AB26" s="414">
        <v>0</v>
      </c>
      <c r="AC26" s="413">
        <v>4</v>
      </c>
      <c r="AD26" s="414">
        <v>0</v>
      </c>
      <c r="AE26" s="414">
        <v>3</v>
      </c>
      <c r="AF26" s="437"/>
    </row>
    <row r="27" spans="1:33" s="556" customFormat="1" ht="33" customHeight="1">
      <c r="A27" s="549">
        <v>2019</v>
      </c>
      <c r="B27" s="551">
        <v>829</v>
      </c>
      <c r="C27" s="552">
        <v>0</v>
      </c>
      <c r="D27" s="552">
        <v>0</v>
      </c>
      <c r="E27" s="552">
        <v>0</v>
      </c>
      <c r="F27" s="552">
        <v>4</v>
      </c>
      <c r="G27" s="552">
        <v>0</v>
      </c>
      <c r="H27" s="552">
        <v>0</v>
      </c>
      <c r="I27" s="552">
        <v>0</v>
      </c>
      <c r="J27" s="552">
        <v>0</v>
      </c>
      <c r="K27" s="552">
        <v>0</v>
      </c>
      <c r="L27" s="551">
        <v>161</v>
      </c>
      <c r="M27" s="552">
        <v>0</v>
      </c>
      <c r="N27" s="552">
        <v>0</v>
      </c>
      <c r="O27" s="552">
        <v>0</v>
      </c>
      <c r="P27" s="549">
        <v>2019</v>
      </c>
      <c r="Q27" s="553">
        <v>23</v>
      </c>
      <c r="R27" s="552">
        <v>0</v>
      </c>
      <c r="S27" s="551">
        <v>21</v>
      </c>
      <c r="T27" s="552">
        <v>0</v>
      </c>
      <c r="U27" s="552">
        <v>0</v>
      </c>
      <c r="V27" s="552">
        <v>0</v>
      </c>
      <c r="W27" s="552">
        <v>0</v>
      </c>
      <c r="X27" s="552">
        <v>0</v>
      </c>
      <c r="Y27" s="554">
        <v>3</v>
      </c>
      <c r="Z27" s="552">
        <v>0</v>
      </c>
      <c r="AA27" s="554">
        <v>1</v>
      </c>
      <c r="AB27" s="552">
        <v>0</v>
      </c>
      <c r="AC27" s="551">
        <v>0</v>
      </c>
      <c r="AD27" s="552">
        <v>0</v>
      </c>
      <c r="AE27" s="552">
        <v>0</v>
      </c>
      <c r="AF27" s="555">
        <v>0</v>
      </c>
    </row>
    <row r="28" spans="1:33" ht="15.95" customHeight="1">
      <c r="A28" s="440" t="s">
        <v>562</v>
      </c>
      <c r="B28" s="441"/>
      <c r="C28" s="441"/>
      <c r="D28" s="441"/>
      <c r="E28" s="442"/>
      <c r="F28" s="442"/>
      <c r="G28" s="440"/>
      <c r="H28" s="441"/>
      <c r="I28" s="441"/>
      <c r="J28" s="441"/>
      <c r="K28" s="441"/>
      <c r="L28" s="441"/>
      <c r="M28" s="441"/>
      <c r="N28" s="441"/>
      <c r="O28" s="441"/>
      <c r="P28" s="360" t="s">
        <v>562</v>
      </c>
      <c r="Q28" s="441"/>
      <c r="R28" s="16"/>
      <c r="S28" s="16"/>
      <c r="T28" s="16"/>
      <c r="U28" s="16"/>
      <c r="V28" s="14"/>
      <c r="W28" s="14"/>
      <c r="X28" s="7"/>
      <c r="Y28" s="16"/>
      <c r="Z28" s="16"/>
      <c r="AA28" s="16"/>
      <c r="AB28" s="16"/>
      <c r="AC28" s="16"/>
      <c r="AD28" s="443"/>
      <c r="AE28" s="443"/>
      <c r="AF28" s="15"/>
    </row>
    <row r="29" spans="1:33" ht="15.75" customHeight="1">
      <c r="A29" s="444"/>
      <c r="B29" s="355"/>
      <c r="C29" s="355"/>
      <c r="D29" s="387"/>
      <c r="E29" s="445"/>
      <c r="F29" s="445"/>
      <c r="H29" s="446"/>
      <c r="P29" s="444"/>
    </row>
    <row r="30" spans="1:33" ht="15.75" customHeight="1"/>
    <row r="31" spans="1:33" ht="15.75" customHeight="1">
      <c r="AD31" s="447"/>
      <c r="AE31" s="448"/>
    </row>
    <row r="32" spans="1:33" ht="15.75" customHeight="1">
      <c r="J32" s="449"/>
    </row>
    <row r="33" spans="13:27" ht="15.75" customHeight="1">
      <c r="M33" s="450"/>
    </row>
    <row r="34" spans="13:27" ht="15.75" customHeight="1"/>
    <row r="35" spans="13:27" ht="15.75" customHeight="1"/>
    <row r="36" spans="13:27" ht="15.75" customHeight="1"/>
    <row r="37" spans="13:27" ht="15.75" customHeight="1">
      <c r="AA37" s="450"/>
    </row>
  </sheetData>
  <mergeCells count="32">
    <mergeCell ref="AE19:AF19"/>
    <mergeCell ref="AA18:AB18"/>
    <mergeCell ref="AC18:AD18"/>
    <mergeCell ref="S19:T19"/>
    <mergeCell ref="U19:V19"/>
    <mergeCell ref="W19:X19"/>
    <mergeCell ref="Y19:Z19"/>
    <mergeCell ref="AA19:AB19"/>
    <mergeCell ref="AC19:AD19"/>
    <mergeCell ref="Q8:R8"/>
    <mergeCell ref="W8:X8"/>
    <mergeCell ref="B17:O17"/>
    <mergeCell ref="Q17:AD17"/>
    <mergeCell ref="AE17:AF18"/>
    <mergeCell ref="Q18:R18"/>
    <mergeCell ref="S18:T18"/>
    <mergeCell ref="U18:V18"/>
    <mergeCell ref="W18:X18"/>
    <mergeCell ref="Y18:Z18"/>
    <mergeCell ref="N7:O7"/>
    <mergeCell ref="W7:X7"/>
    <mergeCell ref="A2:O2"/>
    <mergeCell ref="P2:AF2"/>
    <mergeCell ref="A3:O3"/>
    <mergeCell ref="P3:AF3"/>
    <mergeCell ref="A4:O4"/>
    <mergeCell ref="P4:AF4"/>
    <mergeCell ref="C5:L5"/>
    <mergeCell ref="M5:O5"/>
    <mergeCell ref="B6:O6"/>
    <mergeCell ref="Q6:X6"/>
    <mergeCell ref="Y6:AF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44</vt:i4>
      </vt:variant>
      <vt:variant>
        <vt:lpstr>이름이 지정된 범위</vt:lpstr>
      </vt:variant>
      <vt:variant>
        <vt:i4>44</vt:i4>
      </vt:variant>
    </vt:vector>
  </HeadingPairs>
  <TitlesOfParts>
    <vt:vector size="88" baseType="lpstr">
      <vt:lpstr>1.의료기관</vt:lpstr>
      <vt:lpstr>2.의료기관종사의료인력</vt:lpstr>
      <vt:lpstr>3. 보건소 인력 </vt:lpstr>
      <vt:lpstr>4.보건지소및진료소인력</vt:lpstr>
      <vt:lpstr>5.의약품등제조업소 및 판매업소</vt:lpstr>
      <vt:lpstr>6.식품위생관계업소</vt:lpstr>
      <vt:lpstr>7.공중위생관계업소 </vt:lpstr>
      <vt:lpstr>8.예방접종</vt:lpstr>
      <vt:lpstr>9.법정전염병 발생및사망</vt:lpstr>
      <vt:lpstr>10.한센병보건소등록</vt:lpstr>
      <vt:lpstr>11.결핵환자현황 </vt:lpstr>
      <vt:lpstr>12.보건소 구강보건사업실적</vt:lpstr>
      <vt:lpstr>13.모자보건사업실적 </vt:lpstr>
      <vt:lpstr>14.건강보험 적용인구</vt:lpstr>
      <vt:lpstr>15. 건강보험대상자 진료실적</vt:lpstr>
      <vt:lpstr>16.국민연금가입자</vt:lpstr>
      <vt:lpstr>17.국민연금급여지급현황</vt:lpstr>
      <vt:lpstr>18.국가보훈대상자</vt:lpstr>
      <vt:lpstr>19.국가보훈대상자취업</vt:lpstr>
      <vt:lpstr>20.국가보훈대상자 및 자녀취학</vt:lpstr>
      <vt:lpstr>21.참전용사등록현황</vt:lpstr>
      <vt:lpstr>22.적십자회비모금및구호실적</vt:lpstr>
      <vt:lpstr>23.사회복지시설</vt:lpstr>
      <vt:lpstr>24.노인여가복지시설</vt:lpstr>
      <vt:lpstr>25.노인주거복지시설</vt:lpstr>
      <vt:lpstr>26.노인의료복지시설</vt:lpstr>
      <vt:lpstr>27.재가노인복지시설</vt:lpstr>
      <vt:lpstr>28.국민기초생활보장수급자 </vt:lpstr>
      <vt:lpstr>29.기초연금 수급자 수</vt:lpstr>
      <vt:lpstr>30.여성복지시설</vt:lpstr>
      <vt:lpstr>31.여성폭력상담</vt:lpstr>
      <vt:lpstr>32.아동복지시설 </vt:lpstr>
      <vt:lpstr>33.장애인복지생활시설</vt:lpstr>
      <vt:lpstr>34.장애인등록현황 </vt:lpstr>
      <vt:lpstr>35.노숙인 생활시설수 및 생활인원 현황시설</vt:lpstr>
      <vt:lpstr>36.저소득 및 한부모 가족</vt:lpstr>
      <vt:lpstr>37.묘지및봉안시설</vt:lpstr>
      <vt:lpstr>37.묘지및봉안시설(속)</vt:lpstr>
      <vt:lpstr>38.헌혈사업실적</vt:lpstr>
      <vt:lpstr>39.방문보건관리사업실적</vt:lpstr>
      <vt:lpstr>40.건강생활실천교육</vt:lpstr>
      <vt:lpstr>41.성인병예방 및 관리교육</vt:lpstr>
      <vt:lpstr>42.어린이집</vt:lpstr>
      <vt:lpstr>43.자원봉사자 현황</vt:lpstr>
      <vt:lpstr>'1.의료기관'!Print_Area</vt:lpstr>
      <vt:lpstr>'10.한센병보건소등록'!Print_Area</vt:lpstr>
      <vt:lpstr>'11.결핵환자현황 '!Print_Area</vt:lpstr>
      <vt:lpstr>'12.보건소 구강보건사업실적'!Print_Area</vt:lpstr>
      <vt:lpstr>'13.모자보건사업실적 '!Print_Area</vt:lpstr>
      <vt:lpstr>'14.건강보험 적용인구'!Print_Area</vt:lpstr>
      <vt:lpstr>'15. 건강보험대상자 진료실적'!Print_Area</vt:lpstr>
      <vt:lpstr>'16.국민연금가입자'!Print_Area</vt:lpstr>
      <vt:lpstr>'17.국민연금급여지급현황'!Print_Area</vt:lpstr>
      <vt:lpstr>'18.국가보훈대상자'!Print_Area</vt:lpstr>
      <vt:lpstr>'19.국가보훈대상자취업'!Print_Area</vt:lpstr>
      <vt:lpstr>'2.의료기관종사의료인력'!Print_Area</vt:lpstr>
      <vt:lpstr>'20.국가보훈대상자 및 자녀취학'!Print_Area</vt:lpstr>
      <vt:lpstr>'21.참전용사등록현황'!Print_Area</vt:lpstr>
      <vt:lpstr>'22.적십자회비모금및구호실적'!Print_Area</vt:lpstr>
      <vt:lpstr>'23.사회복지시설'!Print_Area</vt:lpstr>
      <vt:lpstr>'24.노인여가복지시설'!Print_Area</vt:lpstr>
      <vt:lpstr>'25.노인주거복지시설'!Print_Area</vt:lpstr>
      <vt:lpstr>'26.노인의료복지시설'!Print_Area</vt:lpstr>
      <vt:lpstr>'27.재가노인복지시설'!Print_Area</vt:lpstr>
      <vt:lpstr>'28.국민기초생활보장수급자 '!Print_Area</vt:lpstr>
      <vt:lpstr>'29.기초연금 수급자 수'!Print_Area</vt:lpstr>
      <vt:lpstr>'3. 보건소 인력 '!Print_Area</vt:lpstr>
      <vt:lpstr>'30.여성복지시설'!Print_Area</vt:lpstr>
      <vt:lpstr>'31.여성폭력상담'!Print_Area</vt:lpstr>
      <vt:lpstr>'32.아동복지시설 '!Print_Area</vt:lpstr>
      <vt:lpstr>'33.장애인복지생활시설'!Print_Area</vt:lpstr>
      <vt:lpstr>'34.장애인등록현황 '!Print_Area</vt:lpstr>
      <vt:lpstr>'35.노숙인 생활시설수 및 생활인원 현황시설'!Print_Area</vt:lpstr>
      <vt:lpstr>'36.저소득 및 한부모 가족'!Print_Area</vt:lpstr>
      <vt:lpstr>'37.묘지및봉안시설'!Print_Area</vt:lpstr>
      <vt:lpstr>'37.묘지및봉안시설(속)'!Print_Area</vt:lpstr>
      <vt:lpstr>'38.헌혈사업실적'!Print_Area</vt:lpstr>
      <vt:lpstr>'4.보건지소및진료소인력'!Print_Area</vt:lpstr>
      <vt:lpstr>'40.건강생활실천교육'!Print_Area</vt:lpstr>
      <vt:lpstr>'41.성인병예방 및 관리교육'!Print_Area</vt:lpstr>
      <vt:lpstr>'42.어린이집'!Print_Area</vt:lpstr>
      <vt:lpstr>'43.자원봉사자 현황'!Print_Area</vt:lpstr>
      <vt:lpstr>'5.의약품등제조업소 및 판매업소'!Print_Area</vt:lpstr>
      <vt:lpstr>'6.식품위생관계업소'!Print_Area</vt:lpstr>
      <vt:lpstr>'7.공중위생관계업소 '!Print_Area</vt:lpstr>
      <vt:lpstr>'8.예방접종'!Print_Area</vt:lpstr>
      <vt:lpstr>'9.법정전염병 발생및사망'!Print_Area</vt:lpstr>
      <vt:lpstr>'28.국민기초생활보장수급자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2020-12-01T01:29:48Z</cp:lastPrinted>
  <dcterms:created xsi:type="dcterms:W3CDTF">2019-11-14T06:53:47Z</dcterms:created>
  <dcterms:modified xsi:type="dcterms:W3CDTF">2021-04-28T06:45:49Z</dcterms:modified>
</cp:coreProperties>
</file>