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95" windowHeight="12120"/>
  </bookViews>
  <sheets>
    <sheet name="1.국세징수" sheetId="6" r:id="rId1"/>
    <sheet name="1.국세징수(속)" sheetId="7" r:id="rId2"/>
    <sheet name="2.지방세부담" sheetId="1" r:id="rId3"/>
    <sheet name="3.지방세징수" sheetId="2" r:id="rId4"/>
    <sheet name="4.예산결산총괄 " sheetId="8" r:id="rId5"/>
    <sheet name="5.일반회계 세입예산 개요 " sheetId="3" r:id="rId6"/>
    <sheet name="6.일반회계세입결산 " sheetId="17" r:id="rId7"/>
    <sheet name="6-1.시 일반회계 세입결산" sheetId="5" r:id="rId8"/>
    <sheet name="7.일반회계 세출예산 개요" sheetId="9" r:id="rId9"/>
    <sheet name="8.일반회계세출결산" sheetId="10" r:id="rId10"/>
    <sheet name="8-1 일반회계 세출결산" sheetId="11" r:id="rId11"/>
    <sheet name="9.특별회계세입세출예산개요" sheetId="13" r:id="rId12"/>
    <sheet name="10.특별회계예산결산" sheetId="12" r:id="rId13"/>
    <sheet name="11.교육비특별회계세입결산" sheetId="14" r:id="rId14"/>
    <sheet name="12.교육비특별회계세출결산" sheetId="15" r:id="rId15"/>
    <sheet name="13.지방재정자립지표 " sheetId="18" r:id="rId16"/>
  </sheets>
  <definedNames>
    <definedName name="_xlnm.Print_Area" localSheetId="0">'1.국세징수'!$A$1:$K$17</definedName>
    <definedName name="_xlnm.Print_Area" localSheetId="1">'1.국세징수(속)'!$A$1:$H$27</definedName>
    <definedName name="_xlnm.Print_Area" localSheetId="12">'10.특별회계예산결산'!$A$1:$E$23</definedName>
    <definedName name="_xlnm.Print_Area" localSheetId="13">'11.교육비특별회계세입결산'!$A$1:$G$22</definedName>
    <definedName name="_xlnm.Print_Area" localSheetId="14">'12.교육비특별회계세출결산'!$A$1:$E$32</definedName>
    <definedName name="_xlnm.Print_Area" localSheetId="15">'13.지방재정자립지표 '!$A$1:$D$15</definedName>
    <definedName name="_xlnm.Print_Area" localSheetId="2">'2.지방세부담'!$A$1:$F$16</definedName>
    <definedName name="_xlnm.Print_Area" localSheetId="3">'3.지방세징수'!$A$1:$I$27</definedName>
    <definedName name="_xlnm.Print_Area" localSheetId="4">'4.예산결산총괄 '!$A$1:$G$26</definedName>
    <definedName name="_xlnm.Print_Area" localSheetId="5">'5.일반회계 세입예산 개요 '!$A$1:$K$39</definedName>
    <definedName name="_xlnm.Print_Area" localSheetId="6">'6.일반회계세입결산 '!$A$1:$H$42</definedName>
    <definedName name="_xlnm.Print_Area" localSheetId="7">'6-1.시 일반회계 세입결산'!$A$1:$E$27</definedName>
    <definedName name="_xlnm.Print_Area" localSheetId="8">'7.일반회계 세출예산 개요'!$A$1:$I$24</definedName>
    <definedName name="_xlnm.Print_Area" localSheetId="9">'8.일반회계세출결산'!$A$1:$D$30</definedName>
    <definedName name="_xlnm.Print_Area" localSheetId="10">'8-1 일반회계 세출결산'!$A$1:$I$25</definedName>
    <definedName name="_xlnm.Print_Area" localSheetId="11">'9.특별회계세입세출예산개요'!$A$1:$J$25</definedName>
  </definedNames>
  <calcPr calcId="145621"/>
</workbook>
</file>

<file path=xl/calcChain.xml><?xml version="1.0" encoding="utf-8"?>
<calcChain xmlns="http://schemas.openxmlformats.org/spreadsheetml/2006/main">
  <c r="H41" i="17" l="1"/>
  <c r="G41" i="17"/>
  <c r="D41" i="17"/>
  <c r="H40" i="17"/>
  <c r="G40" i="17"/>
  <c r="D40" i="17"/>
  <c r="H39" i="17"/>
  <c r="G39" i="17"/>
  <c r="D39" i="17"/>
  <c r="H38" i="17"/>
  <c r="G38" i="17"/>
  <c r="D38" i="17"/>
  <c r="H37" i="17"/>
  <c r="G37" i="17"/>
  <c r="D37" i="17"/>
  <c r="H36" i="17"/>
  <c r="G36" i="17"/>
  <c r="D36" i="17"/>
  <c r="H35" i="17"/>
  <c r="G35" i="17"/>
  <c r="D35" i="17"/>
  <c r="H34" i="17"/>
  <c r="G34" i="17"/>
  <c r="D34" i="17"/>
  <c r="H33" i="17"/>
  <c r="G33" i="17"/>
  <c r="D33" i="17"/>
  <c r="H32" i="17"/>
  <c r="G32" i="17"/>
  <c r="D32" i="17"/>
  <c r="H31" i="17"/>
  <c r="G31" i="17"/>
  <c r="D31" i="17"/>
  <c r="H30" i="17"/>
  <c r="G30" i="17"/>
  <c r="D30" i="17"/>
  <c r="H29" i="17"/>
  <c r="G29" i="17"/>
  <c r="D29" i="17"/>
  <c r="H28" i="17"/>
  <c r="G28" i="17"/>
  <c r="D28" i="17"/>
  <c r="H27" i="17"/>
  <c r="G27" i="17"/>
  <c r="D27" i="17"/>
  <c r="H26" i="17"/>
  <c r="G26" i="17"/>
  <c r="D26" i="17"/>
  <c r="H25" i="17"/>
  <c r="G25" i="17"/>
  <c r="D25" i="17"/>
  <c r="H24" i="17"/>
  <c r="G24" i="17"/>
  <c r="D24" i="17"/>
  <c r="H23" i="17"/>
  <c r="G23" i="17"/>
  <c r="D23" i="17"/>
  <c r="H22" i="17"/>
  <c r="G22" i="17"/>
  <c r="D22" i="17"/>
  <c r="H21" i="17"/>
  <c r="G21" i="17"/>
  <c r="D21" i="17"/>
  <c r="H20" i="17"/>
  <c r="G20" i="17"/>
  <c r="D20" i="17"/>
  <c r="H19" i="17"/>
  <c r="G19" i="17"/>
  <c r="D19" i="17"/>
  <c r="H18" i="17"/>
  <c r="G18" i="17"/>
  <c r="D18" i="17"/>
  <c r="H17" i="17"/>
  <c r="G17" i="17"/>
  <c r="D17" i="17"/>
  <c r="H16" i="17"/>
  <c r="G16" i="17"/>
  <c r="E31" i="15" l="1"/>
  <c r="E30" i="15"/>
  <c r="D29" i="15"/>
  <c r="E29" i="15" s="1"/>
  <c r="E28" i="15"/>
  <c r="G21" i="14"/>
  <c r="G20" i="14"/>
  <c r="G19" i="14"/>
  <c r="G18" i="14"/>
  <c r="G17" i="14"/>
  <c r="G16" i="14"/>
  <c r="G15" i="14"/>
  <c r="G14" i="14"/>
  <c r="D29" i="10" l="1"/>
  <c r="D26" i="10"/>
  <c r="D25" i="10"/>
  <c r="D24" i="10"/>
  <c r="D23" i="10"/>
  <c r="D22" i="10"/>
  <c r="D21" i="10"/>
  <c r="D20" i="10"/>
  <c r="D19" i="10"/>
  <c r="D18" i="10"/>
  <c r="D17" i="10"/>
  <c r="D16" i="10"/>
  <c r="D15" i="10"/>
  <c r="B14" i="7" l="1"/>
</calcChain>
</file>

<file path=xl/sharedStrings.xml><?xml version="1.0" encoding="utf-8"?>
<sst xmlns="http://schemas.openxmlformats.org/spreadsheetml/2006/main" count="678" uniqueCount="529">
  <si>
    <t>2.  지방세 부담</t>
    <phoneticPr fontId="6" type="noConversion"/>
  </si>
  <si>
    <t>Local Tax Burden</t>
    <phoneticPr fontId="9" type="noConversion"/>
  </si>
  <si>
    <t>단위 : 천원, 명, 세대</t>
    <phoneticPr fontId="9" type="noConversion"/>
  </si>
  <si>
    <t>Unit : 1,000 won, person, house</t>
    <phoneticPr fontId="6" type="noConversion"/>
  </si>
  <si>
    <t>지   방   세</t>
    <phoneticPr fontId="9" type="noConversion"/>
  </si>
  <si>
    <t>인구</t>
    <phoneticPr fontId="9" type="noConversion"/>
  </si>
  <si>
    <t>1인당</t>
    <phoneticPr fontId="9" type="noConversion"/>
  </si>
  <si>
    <t>세   대</t>
    <phoneticPr fontId="9" type="noConversion"/>
  </si>
  <si>
    <t>세대당</t>
    <phoneticPr fontId="9" type="noConversion"/>
  </si>
  <si>
    <t>연      별</t>
  </si>
  <si>
    <t>(외국인제외)</t>
    <phoneticPr fontId="9" type="noConversion"/>
  </si>
  <si>
    <t>부담액(원)</t>
    <phoneticPr fontId="9" type="noConversion"/>
  </si>
  <si>
    <t>(외국인세대 제외)</t>
    <phoneticPr fontId="9" type="noConversion"/>
  </si>
  <si>
    <t>Year</t>
    <phoneticPr fontId="9" type="noConversion"/>
  </si>
  <si>
    <t xml:space="preserve"> Local taxes</t>
  </si>
  <si>
    <t>Population
(excluding foreigners)</t>
    <phoneticPr fontId="9" type="noConversion"/>
  </si>
  <si>
    <t>Tax burden per
capita(won)</t>
    <phoneticPr fontId="9" type="noConversion"/>
  </si>
  <si>
    <t>Households
(excluding foreign
household)</t>
    <phoneticPr fontId="9" type="noConversion"/>
  </si>
  <si>
    <t>Tax burden per
household(won)</t>
    <phoneticPr fontId="9" type="noConversion"/>
  </si>
  <si>
    <t>자료 : 세정과</t>
    <phoneticPr fontId="6" type="noConversion"/>
  </si>
  <si>
    <t>`</t>
    <phoneticPr fontId="3" type="noConversion"/>
  </si>
  <si>
    <t xml:space="preserve">   3. 지  방  세  징  수</t>
    <phoneticPr fontId="25" type="noConversion"/>
  </si>
  <si>
    <t>Collection of Local Taxes</t>
    <phoneticPr fontId="9" type="noConversion"/>
  </si>
  <si>
    <t>단위 : 천원</t>
    <phoneticPr fontId="3" type="noConversion"/>
  </si>
  <si>
    <t>Uint : 1,000 won</t>
    <phoneticPr fontId="3" type="noConversion"/>
  </si>
  <si>
    <t>연 별
Year</t>
    <phoneticPr fontId="3" type="noConversion"/>
  </si>
  <si>
    <t>합    계</t>
    <phoneticPr fontId="25" type="noConversion"/>
  </si>
  <si>
    <t xml:space="preserve">보 통 세 </t>
    <phoneticPr fontId="25" type="noConversion"/>
  </si>
  <si>
    <t>Total</t>
  </si>
  <si>
    <t>Ordinary taxes</t>
    <phoneticPr fontId="3" type="noConversion"/>
  </si>
  <si>
    <t>도  세</t>
    <phoneticPr fontId="25" type="noConversion"/>
  </si>
  <si>
    <t>시  세</t>
    <phoneticPr fontId="25" type="noConversion"/>
  </si>
  <si>
    <t>도       세</t>
    <phoneticPr fontId="25" type="noConversion"/>
  </si>
  <si>
    <t>시 세</t>
    <phoneticPr fontId="25" type="noConversion"/>
  </si>
  <si>
    <t xml:space="preserve">Province 
Taxes </t>
    <phoneticPr fontId="3" type="noConversion"/>
  </si>
  <si>
    <t>Si Taxes</t>
    <phoneticPr fontId="3" type="noConversion"/>
  </si>
  <si>
    <t>취득세</t>
    <phoneticPr fontId="25" type="noConversion"/>
  </si>
  <si>
    <t>레저세</t>
    <phoneticPr fontId="25" type="noConversion"/>
  </si>
  <si>
    <t>지방소비세</t>
    <phoneticPr fontId="25" type="noConversion"/>
  </si>
  <si>
    <t>등록면허세</t>
    <phoneticPr fontId="25" type="noConversion"/>
  </si>
  <si>
    <t>주민세</t>
    <phoneticPr fontId="25" type="noConversion"/>
  </si>
  <si>
    <t>지방소득세</t>
    <phoneticPr fontId="29" type="noConversion"/>
  </si>
  <si>
    <t>재산세</t>
    <phoneticPr fontId="25" type="noConversion"/>
  </si>
  <si>
    <t>Acquisition</t>
    <phoneticPr fontId="3" type="noConversion"/>
  </si>
  <si>
    <t>Leisure</t>
    <phoneticPr fontId="3" type="noConversion"/>
  </si>
  <si>
    <t>Local 
consumption</t>
    <phoneticPr fontId="3" type="noConversion"/>
  </si>
  <si>
    <t>Registration</t>
    <phoneticPr fontId="3" type="noConversion"/>
  </si>
  <si>
    <t>Resident</t>
    <phoneticPr fontId="3" type="noConversion"/>
  </si>
  <si>
    <t xml:space="preserve">Property </t>
    <phoneticPr fontId="3" type="noConversion"/>
  </si>
  <si>
    <t>-</t>
  </si>
  <si>
    <t>연 별
Year</t>
    <phoneticPr fontId="3" type="noConversion"/>
  </si>
  <si>
    <t>보 통 세 
Ordinary taxes</t>
    <phoneticPr fontId="3" type="noConversion"/>
  </si>
  <si>
    <t>목 적 세
Objective Tax</t>
    <phoneticPr fontId="25" type="noConversion"/>
  </si>
  <si>
    <t>과년도수입</t>
    <phoneticPr fontId="25" type="noConversion"/>
  </si>
  <si>
    <t>시      세</t>
    <phoneticPr fontId="3" type="noConversion"/>
  </si>
  <si>
    <t>도   세</t>
    <phoneticPr fontId="25" type="noConversion"/>
  </si>
  <si>
    <t>시   세</t>
    <phoneticPr fontId="3" type="noConversion"/>
  </si>
  <si>
    <t>자동차세</t>
    <phoneticPr fontId="25" type="noConversion"/>
  </si>
  <si>
    <t>담배소비세</t>
    <phoneticPr fontId="25" type="noConversion"/>
  </si>
  <si>
    <t>지방
소득세</t>
    <phoneticPr fontId="25" type="noConversion"/>
  </si>
  <si>
    <t>지역자원
시설세</t>
    <phoneticPr fontId="3" type="noConversion"/>
  </si>
  <si>
    <t>지방교육세</t>
    <phoneticPr fontId="3" type="noConversion"/>
  </si>
  <si>
    <t>Local income</t>
    <phoneticPr fontId="3" type="noConversion"/>
  </si>
  <si>
    <t>Automobile</t>
    <phoneticPr fontId="3" type="noConversion"/>
  </si>
  <si>
    <t>Tobacco
consumption</t>
    <phoneticPr fontId="25" type="noConversion"/>
  </si>
  <si>
    <t>Inhabitant</t>
    <phoneticPr fontId="3" type="noConversion"/>
  </si>
  <si>
    <t>Local resources Facilities</t>
    <phoneticPr fontId="3" type="noConversion"/>
  </si>
  <si>
    <t xml:space="preserve"> Facilities </t>
    <phoneticPr fontId="3" type="noConversion"/>
  </si>
  <si>
    <t xml:space="preserve">Province Taxes </t>
    <phoneticPr fontId="3" type="noConversion"/>
  </si>
  <si>
    <t>자료: 세정과</t>
    <phoneticPr fontId="3" type="noConversion"/>
  </si>
  <si>
    <t>5. 일 반 회 계  세 입 예 산  개 요</t>
    <phoneticPr fontId="6" type="noConversion"/>
  </si>
  <si>
    <t>Budget Revenues of General Accounts</t>
    <phoneticPr fontId="9" type="noConversion"/>
  </si>
  <si>
    <t>단위 : 백만원</t>
    <phoneticPr fontId="9" type="noConversion"/>
  </si>
  <si>
    <t>Unit : million won</t>
    <phoneticPr fontId="6" type="noConversion"/>
  </si>
  <si>
    <r>
      <t xml:space="preserve">세 외 수 입  </t>
    </r>
    <r>
      <rPr>
        <sz val="10"/>
        <rFont val="Arial Narrow"/>
        <family val="2"/>
      </rPr>
      <t xml:space="preserve"> Non-tax revenues</t>
    </r>
    <phoneticPr fontId="9" type="noConversion"/>
  </si>
  <si>
    <t>연  별</t>
    <phoneticPr fontId="9" type="noConversion"/>
  </si>
  <si>
    <t>합    계</t>
    <phoneticPr fontId="9" type="noConversion"/>
  </si>
  <si>
    <t>지방세</t>
    <phoneticPr fontId="9" type="noConversion"/>
  </si>
  <si>
    <t>총합계</t>
    <phoneticPr fontId="9" type="noConversion"/>
  </si>
  <si>
    <r>
      <t xml:space="preserve">경상적 세외수입   </t>
    </r>
    <r>
      <rPr>
        <sz val="10"/>
        <rFont val="Arial Narrow"/>
        <family val="2"/>
      </rPr>
      <t>Current non-tax revenues</t>
    </r>
    <phoneticPr fontId="9" type="noConversion"/>
  </si>
  <si>
    <t>합계</t>
    <phoneticPr fontId="9" type="noConversion"/>
  </si>
  <si>
    <t>재     산</t>
    <phoneticPr fontId="9" type="noConversion"/>
  </si>
  <si>
    <t>사용료</t>
    <phoneticPr fontId="9" type="noConversion"/>
  </si>
  <si>
    <t>수수료</t>
    <phoneticPr fontId="9" type="noConversion"/>
  </si>
  <si>
    <t>사   업</t>
    <phoneticPr fontId="9" type="noConversion"/>
  </si>
  <si>
    <t>징수교부금</t>
    <phoneticPr fontId="9" type="noConversion"/>
  </si>
  <si>
    <t>이자</t>
    <phoneticPr fontId="9" type="noConversion"/>
  </si>
  <si>
    <t>임대수입</t>
    <phoneticPr fontId="9" type="noConversion"/>
  </si>
  <si>
    <t>수   입</t>
    <phoneticPr fontId="9" type="noConversion"/>
  </si>
  <si>
    <t>수        입</t>
    <phoneticPr fontId="9" type="noConversion"/>
  </si>
  <si>
    <t>수입</t>
    <phoneticPr fontId="9" type="noConversion"/>
  </si>
  <si>
    <t>Year</t>
    <phoneticPr fontId="9" type="noConversion"/>
  </si>
  <si>
    <t>Total</t>
    <phoneticPr fontId="9" type="noConversion"/>
  </si>
  <si>
    <t>Local tax</t>
    <phoneticPr fontId="9" type="noConversion"/>
  </si>
  <si>
    <t>Property
rent</t>
    <phoneticPr fontId="9" type="noConversion"/>
  </si>
  <si>
    <t>Rents</t>
    <phoneticPr fontId="9" type="noConversion"/>
  </si>
  <si>
    <t>Fees</t>
    <phoneticPr fontId="9" type="noConversion"/>
  </si>
  <si>
    <t>Business
Product</t>
    <phoneticPr fontId="9" type="noConversion"/>
  </si>
  <si>
    <t>Collection
grants</t>
    <phoneticPr fontId="9" type="noConversion"/>
  </si>
  <si>
    <t>Interest</t>
    <phoneticPr fontId="9" type="noConversion"/>
  </si>
  <si>
    <r>
      <t xml:space="preserve">세 외 수 입   </t>
    </r>
    <r>
      <rPr>
        <sz val="10"/>
        <rFont val="Arial Narrow"/>
        <family val="2"/>
      </rPr>
      <t>Non-tax revenues</t>
    </r>
    <phoneticPr fontId="9" type="noConversion"/>
  </si>
  <si>
    <t>지방</t>
    <phoneticPr fontId="9" type="noConversion"/>
  </si>
  <si>
    <t>재정</t>
    <phoneticPr fontId="9" type="noConversion"/>
  </si>
  <si>
    <t>보조금</t>
    <phoneticPr fontId="9" type="noConversion"/>
  </si>
  <si>
    <t>지방채</t>
    <phoneticPr fontId="9" type="noConversion"/>
  </si>
  <si>
    <r>
      <t xml:space="preserve">임시적세외수입 </t>
    </r>
    <r>
      <rPr>
        <sz val="10"/>
        <rFont val="Arial Narrow"/>
        <family val="2"/>
      </rPr>
      <t xml:space="preserve"> Temporary non-tax revenues</t>
    </r>
    <phoneticPr fontId="9" type="noConversion"/>
  </si>
  <si>
    <t>교부세</t>
    <phoneticPr fontId="9" type="noConversion"/>
  </si>
  <si>
    <t>보전금</t>
    <phoneticPr fontId="9" type="noConversion"/>
  </si>
  <si>
    <t>재산
매각수입</t>
    <phoneticPr fontId="9" type="noConversion"/>
  </si>
  <si>
    <t>부담금</t>
    <phoneticPr fontId="9" type="noConversion"/>
  </si>
  <si>
    <t>과징금및
과태료 등</t>
    <phoneticPr fontId="3" type="noConversion"/>
  </si>
  <si>
    <t>기타수입</t>
    <phoneticPr fontId="3" type="noConversion"/>
  </si>
  <si>
    <t>지난연도
수입</t>
    <phoneticPr fontId="3" type="noConversion"/>
  </si>
  <si>
    <t>Property
disposal</t>
    <phoneticPr fontId="9" type="noConversion"/>
  </si>
  <si>
    <t>Allotment</t>
    <phoneticPr fontId="9" type="noConversion"/>
  </si>
  <si>
    <t>(Fines and penalties etc)</t>
    <phoneticPr fontId="3" type="noConversion"/>
  </si>
  <si>
    <t>Other 
income</t>
    <phoneticPr fontId="3" type="noConversion"/>
  </si>
  <si>
    <t>Revenue from
previous year</t>
    <phoneticPr fontId="3" type="noConversion"/>
  </si>
  <si>
    <t>Local
share tax</t>
    <phoneticPr fontId="9" type="noConversion"/>
  </si>
  <si>
    <t>Control
grants</t>
    <phoneticPr fontId="9" type="noConversion"/>
  </si>
  <si>
    <t>Subsidies</t>
    <phoneticPr fontId="9" type="noConversion"/>
  </si>
  <si>
    <t>Local
borrowing</t>
    <phoneticPr fontId="9" type="noConversion"/>
  </si>
  <si>
    <r>
      <t xml:space="preserve">보전수입 등 및 내부거래
</t>
    </r>
    <r>
      <rPr>
        <sz val="10"/>
        <rFont val="Arial Narrow"/>
        <family val="2"/>
      </rPr>
      <t>Conservation revenues and Internal transaction</t>
    </r>
    <phoneticPr fontId="3" type="noConversion"/>
  </si>
  <si>
    <r>
      <t xml:space="preserve">보전수입 등
</t>
    </r>
    <r>
      <rPr>
        <sz val="10"/>
        <rFont val="Arial Narrow"/>
        <family val="2"/>
      </rPr>
      <t>Conservation revenues</t>
    </r>
    <phoneticPr fontId="3" type="noConversion"/>
  </si>
  <si>
    <r>
      <t xml:space="preserve">내부거래
</t>
    </r>
    <r>
      <rPr>
        <sz val="10"/>
        <rFont val="Arial Narrow"/>
        <family val="2"/>
      </rPr>
      <t>Internal transaction</t>
    </r>
    <phoneticPr fontId="3" type="noConversion"/>
  </si>
  <si>
    <t>Year</t>
    <phoneticPr fontId="3" type="noConversion"/>
  </si>
  <si>
    <t>합계</t>
    <phoneticPr fontId="3" type="noConversion"/>
  </si>
  <si>
    <t xml:space="preserve">잉여금 </t>
    <phoneticPr fontId="3" type="noConversion"/>
  </si>
  <si>
    <t>전년도 
이월금</t>
    <phoneticPr fontId="3" type="noConversion"/>
  </si>
  <si>
    <t>융자금
원금수입</t>
    <phoneticPr fontId="3" type="noConversion"/>
  </si>
  <si>
    <t>전입금</t>
    <phoneticPr fontId="3" type="noConversion"/>
  </si>
  <si>
    <t>예탁금 및 예수금</t>
    <phoneticPr fontId="3" type="noConversion"/>
  </si>
  <si>
    <t>net surplus</t>
    <phoneticPr fontId="3" type="noConversion"/>
  </si>
  <si>
    <t>Carry over</t>
    <phoneticPr fontId="3" type="noConversion"/>
  </si>
  <si>
    <t>Loan collection</t>
    <phoneticPr fontId="3" type="noConversion"/>
  </si>
  <si>
    <t>Transferred from</t>
    <phoneticPr fontId="3" type="noConversion"/>
  </si>
  <si>
    <t>Contribution</t>
    <phoneticPr fontId="3" type="noConversion"/>
  </si>
  <si>
    <t>주 : 세외수입 = 경상적세외수입 + 임시적세외수입
     2016년 서식변경으로 '과징금 및 과태료 등' 추가</t>
    <phoneticPr fontId="3" type="noConversion"/>
  </si>
  <si>
    <t>자료 : 세정과</t>
    <phoneticPr fontId="41" type="noConversion"/>
  </si>
  <si>
    <t>지  방  채</t>
  </si>
  <si>
    <t>보전수입및내부거래</t>
  </si>
  <si>
    <t>보  조  금</t>
  </si>
  <si>
    <t>조정교부금</t>
  </si>
  <si>
    <t>지방교부세</t>
  </si>
  <si>
    <t>지난년도수입</t>
  </si>
  <si>
    <t>기타수입</t>
  </si>
  <si>
    <t>부담금</t>
  </si>
  <si>
    <t>재산매각수입</t>
  </si>
  <si>
    <t>임시적세외수입</t>
  </si>
  <si>
    <t>이자수입</t>
  </si>
  <si>
    <t>징수교부금수입</t>
  </si>
  <si>
    <t>사업장생산수입</t>
  </si>
  <si>
    <t>수수료수입</t>
  </si>
  <si>
    <t>사용료수입</t>
  </si>
  <si>
    <t>재산임대수입</t>
  </si>
  <si>
    <t>경상적세외수입</t>
  </si>
  <si>
    <t>세 외 수 입</t>
  </si>
  <si>
    <t>과년도수입</t>
  </si>
  <si>
    <t>지방소득세</t>
  </si>
  <si>
    <t>담배소비세</t>
  </si>
  <si>
    <t>자 동 차 세</t>
  </si>
  <si>
    <t>재  산  세</t>
  </si>
  <si>
    <t>주  민  세</t>
  </si>
  <si>
    <t>지방세수입</t>
  </si>
  <si>
    <t>계</t>
  </si>
  <si>
    <t>결산비율(%)</t>
  </si>
  <si>
    <t>예  산  대</t>
  </si>
  <si>
    <t>단위 : 백만원</t>
  </si>
  <si>
    <t>자료 : 세정과</t>
    <phoneticPr fontId="9" type="noConversion"/>
  </si>
  <si>
    <t>주 : 2007년부터 조사개시</t>
    <phoneticPr fontId="9" type="noConversion"/>
  </si>
  <si>
    <t>conservation revenues and
lnternal transaction</t>
    <phoneticPr fontId="9" type="noConversion"/>
  </si>
  <si>
    <t>Local borrowing</t>
    <phoneticPr fontId="9" type="noConversion"/>
  </si>
  <si>
    <t>Subsidies</t>
    <phoneticPr fontId="9" type="noConversion"/>
  </si>
  <si>
    <t>Control grants</t>
    <phoneticPr fontId="9" type="noConversion"/>
  </si>
  <si>
    <t>내부거래</t>
    <phoneticPr fontId="9" type="noConversion"/>
  </si>
  <si>
    <t>연   별</t>
    <phoneticPr fontId="6" type="noConversion"/>
  </si>
  <si>
    <t xml:space="preserve">보전수입 등 및 </t>
    <phoneticPr fontId="9" type="noConversion"/>
  </si>
  <si>
    <t>지 방 채</t>
    <phoneticPr fontId="9" type="noConversion"/>
  </si>
  <si>
    <t>보 조 금</t>
    <phoneticPr fontId="9" type="noConversion"/>
  </si>
  <si>
    <t>재정보전금</t>
    <phoneticPr fontId="6" type="noConversion"/>
  </si>
  <si>
    <t>Local share tax</t>
    <phoneticPr fontId="9" type="noConversion"/>
  </si>
  <si>
    <t>Non-tax revenue</t>
    <phoneticPr fontId="9" type="noConversion"/>
  </si>
  <si>
    <t>Local tax</t>
    <phoneticPr fontId="9" type="noConversion"/>
  </si>
  <si>
    <t>Total</t>
    <phoneticPr fontId="9" type="noConversion"/>
  </si>
  <si>
    <t>지방교부세</t>
    <phoneticPr fontId="9" type="noConversion"/>
  </si>
  <si>
    <t>세외수입</t>
    <phoneticPr fontId="9" type="noConversion"/>
  </si>
  <si>
    <t>지 방 세</t>
    <phoneticPr fontId="6" type="noConversion"/>
  </si>
  <si>
    <t>합   계</t>
    <phoneticPr fontId="6" type="noConversion"/>
  </si>
  <si>
    <t>Unit : Million won</t>
  </si>
  <si>
    <t>단위 : 백만원</t>
    <phoneticPr fontId="9" type="noConversion"/>
  </si>
  <si>
    <t>Settled Revenues of General Accounts by Si</t>
    <phoneticPr fontId="9" type="noConversion"/>
  </si>
  <si>
    <t>6-1. 시 일반회계 세입결산</t>
    <phoneticPr fontId="6" type="noConversion"/>
  </si>
  <si>
    <t>1. 국    세    징    수</t>
    <phoneticPr fontId="6" type="noConversion"/>
  </si>
  <si>
    <t>Collection of National Taxes</t>
    <phoneticPr fontId="9" type="noConversion"/>
  </si>
  <si>
    <t>Unit : Million won</t>
    <phoneticPr fontId="6" type="noConversion"/>
  </si>
  <si>
    <r>
      <t xml:space="preserve">내                국                세    </t>
    </r>
    <r>
      <rPr>
        <sz val="10"/>
        <rFont val="Arial Narrow"/>
        <family val="2"/>
      </rPr>
      <t>Interal   taxes</t>
    </r>
    <phoneticPr fontId="9" type="noConversion"/>
  </si>
  <si>
    <t>연   별</t>
    <phoneticPr fontId="9" type="noConversion"/>
  </si>
  <si>
    <t>합      계</t>
    <phoneticPr fontId="9" type="noConversion"/>
  </si>
  <si>
    <r>
      <t xml:space="preserve">직          접         세  </t>
    </r>
    <r>
      <rPr>
        <sz val="10"/>
        <rFont val="Arial Narrow"/>
        <family val="2"/>
      </rPr>
      <t xml:space="preserve"> Direct   taxes</t>
    </r>
    <phoneticPr fontId="52" type="noConversion"/>
  </si>
  <si>
    <t>소    계</t>
  </si>
  <si>
    <t>소 득 세</t>
  </si>
  <si>
    <t>법 인 세</t>
  </si>
  <si>
    <t>상 속 세</t>
  </si>
  <si>
    <t>자  산           재평가세</t>
    <phoneticPr fontId="9" type="noConversion"/>
  </si>
  <si>
    <t>토지초과   이득세</t>
    <phoneticPr fontId="9" type="noConversion"/>
  </si>
  <si>
    <t>증여세</t>
    <phoneticPr fontId="9" type="noConversion"/>
  </si>
  <si>
    <t>부당
이득세</t>
    <phoneticPr fontId="9" type="noConversion"/>
  </si>
  <si>
    <t>Grand Total</t>
  </si>
  <si>
    <t>Sub-total</t>
    <phoneticPr fontId="9" type="noConversion"/>
  </si>
  <si>
    <t>Income</t>
    <phoneticPr fontId="9" type="noConversion"/>
  </si>
  <si>
    <t>Corporation</t>
    <phoneticPr fontId="9" type="noConversion"/>
  </si>
  <si>
    <t>Inheritance</t>
    <phoneticPr fontId="9" type="noConversion"/>
  </si>
  <si>
    <t>Revaluation</t>
    <phoneticPr fontId="9" type="noConversion"/>
  </si>
  <si>
    <t>EI value of land tax</t>
    <phoneticPr fontId="6" type="noConversion"/>
  </si>
  <si>
    <t>Gift</t>
    <phoneticPr fontId="9" type="noConversion"/>
  </si>
  <si>
    <t>Excess profits</t>
    <phoneticPr fontId="6" type="noConversion"/>
  </si>
  <si>
    <t>주 : 목포시, 무안군, 신안군, 영암군 삼호읍 합계임</t>
    <phoneticPr fontId="6" type="noConversion"/>
  </si>
  <si>
    <t>자료 : 국세청「국세통계」</t>
    <phoneticPr fontId="9" type="noConversion"/>
  </si>
  <si>
    <t>1. 국    세    징    수 (속)</t>
    <phoneticPr fontId="6" type="noConversion"/>
  </si>
  <si>
    <t>Collection of National Taxes (Cont'd)</t>
    <phoneticPr fontId="9" type="noConversion"/>
  </si>
  <si>
    <r>
      <t xml:space="preserve">내             국             세              </t>
    </r>
    <r>
      <rPr>
        <sz val="10"/>
        <rFont val="Arial Narrow"/>
        <family val="2"/>
      </rPr>
      <t xml:space="preserve">   Internal taxes</t>
    </r>
    <phoneticPr fontId="9" type="noConversion"/>
  </si>
  <si>
    <t>연      별</t>
    <phoneticPr fontId="6" type="noConversion"/>
  </si>
  <si>
    <r>
      <t xml:space="preserve">간             접             세                </t>
    </r>
    <r>
      <rPr>
        <sz val="10"/>
        <rFont val="Arial Narrow"/>
        <family val="2"/>
      </rPr>
      <t xml:space="preserve"> Indirect taxes</t>
    </r>
    <phoneticPr fontId="9" type="noConversion"/>
  </si>
  <si>
    <t>부가가치세</t>
  </si>
  <si>
    <t>특별소비세</t>
  </si>
  <si>
    <t>주   세</t>
  </si>
  <si>
    <t>증권거래세</t>
  </si>
  <si>
    <t>전화세</t>
    <phoneticPr fontId="6" type="noConversion"/>
  </si>
  <si>
    <t>Value Added</t>
    <phoneticPr fontId="9" type="noConversion"/>
  </si>
  <si>
    <t>Specific commodity</t>
    <phoneticPr fontId="9" type="noConversion"/>
  </si>
  <si>
    <t>Liquor</t>
    <phoneticPr fontId="9" type="noConversion"/>
  </si>
  <si>
    <t>Securities exchange</t>
    <phoneticPr fontId="6" type="noConversion"/>
  </si>
  <si>
    <t>Telephone</t>
    <phoneticPr fontId="9" type="noConversion"/>
  </si>
  <si>
    <r>
      <t>내국세</t>
    </r>
    <r>
      <rPr>
        <sz val="10"/>
        <rFont val="Arial Narrow"/>
        <family val="2"/>
      </rPr>
      <t xml:space="preserve"> Internal taxes</t>
    </r>
    <phoneticPr fontId="9" type="noConversion"/>
  </si>
  <si>
    <t>교    통
에너지세
환경세</t>
    <phoneticPr fontId="6" type="noConversion"/>
  </si>
  <si>
    <t xml:space="preserve">방 위 세 </t>
  </si>
  <si>
    <t>교 육 세</t>
  </si>
  <si>
    <t>농어촌특별세</t>
    <phoneticPr fontId="9" type="noConversion"/>
  </si>
  <si>
    <t>종합부동산세</t>
    <phoneticPr fontId="3" type="noConversion"/>
  </si>
  <si>
    <t>인 지 세</t>
  </si>
  <si>
    <t>Stamp</t>
    <phoneticPr fontId="9" type="noConversion"/>
  </si>
  <si>
    <t>Revenues from
 previous year</t>
    <phoneticPr fontId="9" type="noConversion"/>
  </si>
  <si>
    <t>Transportion</t>
    <phoneticPr fontId="9" type="noConversion"/>
  </si>
  <si>
    <t>Defense Tax</t>
    <phoneticPr fontId="9" type="noConversion"/>
  </si>
  <si>
    <t>Education</t>
    <phoneticPr fontId="9" type="noConversion"/>
  </si>
  <si>
    <t>Special tax
for rural
development</t>
    <phoneticPr fontId="9" type="noConversion"/>
  </si>
  <si>
    <t>Comprehen
sive
Real estate</t>
    <phoneticPr fontId="9" type="noConversion"/>
  </si>
  <si>
    <t>주 : 목포시, 무안군, 신안군, 영암군 삼호읍 합계임</t>
    <phoneticPr fontId="9" type="noConversion"/>
  </si>
  <si>
    <t>4. 예  산  결  산  총  괄</t>
    <phoneticPr fontId="12" type="noConversion"/>
  </si>
  <si>
    <t>Summary of Budget and Settlement</t>
    <phoneticPr fontId="12" type="noConversion"/>
  </si>
  <si>
    <t>단위 : 백만원</t>
    <phoneticPr fontId="12" type="noConversion"/>
  </si>
  <si>
    <r>
      <t xml:space="preserve">예 산 현 액       </t>
    </r>
    <r>
      <rPr>
        <sz val="10"/>
        <rFont val="Arial Narrow"/>
        <family val="2"/>
      </rPr>
      <t xml:space="preserve">  Budget</t>
    </r>
    <phoneticPr fontId="3" type="noConversion"/>
  </si>
  <si>
    <r>
      <t xml:space="preserve">세      입     </t>
    </r>
    <r>
      <rPr>
        <sz val="10"/>
        <rFont val="Arial Narrow"/>
        <family val="2"/>
      </rPr>
      <t xml:space="preserve">   Revenue</t>
    </r>
    <phoneticPr fontId="12" type="noConversion"/>
  </si>
  <si>
    <t>연  별</t>
    <phoneticPr fontId="12" type="noConversion"/>
  </si>
  <si>
    <t>일      반</t>
  </si>
  <si>
    <t>특      별</t>
  </si>
  <si>
    <t>General</t>
    <phoneticPr fontId="12" type="noConversion"/>
  </si>
  <si>
    <t>Special</t>
    <phoneticPr fontId="12" type="noConversion"/>
  </si>
  <si>
    <t>Year</t>
    <phoneticPr fontId="12" type="noConversion"/>
  </si>
  <si>
    <t>accounts</t>
    <phoneticPr fontId="12" type="noConversion"/>
  </si>
  <si>
    <r>
      <t xml:space="preserve">세        출       </t>
    </r>
    <r>
      <rPr>
        <sz val="10"/>
        <rFont val="Arial Narrow"/>
        <family val="2"/>
      </rPr>
      <t xml:space="preserve">    Expenditure</t>
    </r>
    <phoneticPr fontId="12" type="noConversion"/>
  </si>
  <si>
    <r>
      <t xml:space="preserve">잉          여     </t>
    </r>
    <r>
      <rPr>
        <sz val="10"/>
        <rFont val="Arial Narrow"/>
        <family val="2"/>
      </rPr>
      <t xml:space="preserve">     Surplus</t>
    </r>
    <phoneticPr fontId="12" type="noConversion"/>
  </si>
  <si>
    <t>연  별</t>
    <phoneticPr fontId="12" type="noConversion"/>
  </si>
  <si>
    <t>General</t>
    <phoneticPr fontId="12" type="noConversion"/>
  </si>
  <si>
    <t>Special</t>
    <phoneticPr fontId="12" type="noConversion"/>
  </si>
  <si>
    <t>자료 : 회계과</t>
    <phoneticPr fontId="41" type="noConversion"/>
  </si>
  <si>
    <t>7.  일반회계 세출예산 개요</t>
    <phoneticPr fontId="6" type="noConversion"/>
  </si>
  <si>
    <t>Budget Expenditure of General Accounts</t>
    <phoneticPr fontId="9" type="noConversion"/>
  </si>
  <si>
    <t>단위 : 백만원</t>
    <phoneticPr fontId="9" type="noConversion"/>
  </si>
  <si>
    <t>연   별</t>
    <phoneticPr fontId="9" type="noConversion"/>
  </si>
  <si>
    <t>합  계</t>
    <phoneticPr fontId="6" type="noConversion"/>
  </si>
  <si>
    <t>일반공공행정</t>
    <phoneticPr fontId="6" type="noConversion"/>
  </si>
  <si>
    <t>공공질서</t>
    <phoneticPr fontId="9" type="noConversion"/>
  </si>
  <si>
    <t>교  육</t>
    <phoneticPr fontId="9" type="noConversion"/>
  </si>
  <si>
    <t>문화 및</t>
    <phoneticPr fontId="9" type="noConversion"/>
  </si>
  <si>
    <t>환경보호</t>
    <phoneticPr fontId="9" type="noConversion"/>
  </si>
  <si>
    <t>사회복지</t>
    <phoneticPr fontId="9" type="noConversion"/>
  </si>
  <si>
    <t>및 안전</t>
    <phoneticPr fontId="9" type="noConversion"/>
  </si>
  <si>
    <t>관광</t>
    <phoneticPr fontId="9" type="noConversion"/>
  </si>
  <si>
    <t>Total</t>
    <phoneticPr fontId="9" type="noConversion"/>
  </si>
  <si>
    <t>General public
administration</t>
    <phoneticPr fontId="9" type="noConversion"/>
  </si>
  <si>
    <t>Public Order,
Safety</t>
    <phoneticPr fontId="9" type="noConversion"/>
  </si>
  <si>
    <t>Education</t>
    <phoneticPr fontId="9" type="noConversion"/>
  </si>
  <si>
    <t>Culture,
Tourism</t>
    <phoneticPr fontId="9" type="noConversion"/>
  </si>
  <si>
    <t>Protection of
Environment</t>
    <phoneticPr fontId="9" type="noConversion"/>
  </si>
  <si>
    <t>Social Welfare</t>
    <phoneticPr fontId="9" type="noConversion"/>
  </si>
  <si>
    <t>연   별</t>
    <phoneticPr fontId="9" type="noConversion"/>
  </si>
  <si>
    <t>보  건</t>
    <phoneticPr fontId="9" type="noConversion"/>
  </si>
  <si>
    <t>농림해양</t>
    <phoneticPr fontId="9" type="noConversion"/>
  </si>
  <si>
    <t>산업,</t>
    <phoneticPr fontId="9" type="noConversion"/>
  </si>
  <si>
    <t>수송 및</t>
    <phoneticPr fontId="9" type="noConversion"/>
  </si>
  <si>
    <t>국토 및</t>
    <phoneticPr fontId="9" type="noConversion"/>
  </si>
  <si>
    <t>과학기술</t>
    <phoneticPr fontId="9" type="noConversion"/>
  </si>
  <si>
    <t>예비비</t>
    <phoneticPr fontId="9" type="noConversion"/>
  </si>
  <si>
    <t>기  타</t>
    <phoneticPr fontId="9" type="noConversion"/>
  </si>
  <si>
    <t>수산</t>
    <phoneticPr fontId="9" type="noConversion"/>
  </si>
  <si>
    <t>중소기업</t>
    <phoneticPr fontId="9" type="noConversion"/>
  </si>
  <si>
    <t>교통</t>
    <phoneticPr fontId="9" type="noConversion"/>
  </si>
  <si>
    <t>지역개발</t>
    <phoneticPr fontId="9" type="noConversion"/>
  </si>
  <si>
    <t>Health</t>
    <phoneticPr fontId="9" type="noConversion"/>
  </si>
  <si>
    <t>Agriculture, Forestry,
Ocean, Marine</t>
    <phoneticPr fontId="9" type="noConversion"/>
  </si>
  <si>
    <t>Industry, Small and medium enterprises</t>
    <phoneticPr fontId="9" type="noConversion"/>
  </si>
  <si>
    <t>Transportation</t>
    <phoneticPr fontId="9" type="noConversion"/>
  </si>
  <si>
    <t>Country, Region
Development</t>
    <phoneticPr fontId="9" type="noConversion"/>
  </si>
  <si>
    <t>Science
Technology</t>
    <phoneticPr fontId="9" type="noConversion"/>
  </si>
  <si>
    <t>Contingency</t>
    <phoneticPr fontId="9" type="noConversion"/>
  </si>
  <si>
    <t>Other</t>
    <phoneticPr fontId="9" type="noConversion"/>
  </si>
  <si>
    <t>자료 : 회계과</t>
    <phoneticPr fontId="6" type="noConversion"/>
  </si>
  <si>
    <t>8. 일 반 회 계  세 출 결 산</t>
    <phoneticPr fontId="6" type="noConversion"/>
  </si>
  <si>
    <t>Settled Expenditure of General Accounts</t>
    <phoneticPr fontId="9" type="noConversion"/>
  </si>
  <si>
    <t>연   별</t>
  </si>
  <si>
    <r>
      <t xml:space="preserve">예  산  현  액   </t>
    </r>
    <r>
      <rPr>
        <sz val="10"/>
        <rFont val="Arial Narrow"/>
        <family val="2"/>
      </rPr>
      <t>Budget</t>
    </r>
    <phoneticPr fontId="9" type="noConversion"/>
  </si>
  <si>
    <r>
      <t xml:space="preserve">결     산   </t>
    </r>
    <r>
      <rPr>
        <sz val="10"/>
        <rFont val="Arial Narrow"/>
        <family val="2"/>
      </rPr>
      <t>Settlement</t>
    </r>
    <phoneticPr fontId="9" type="noConversion"/>
  </si>
  <si>
    <t>과목별</t>
  </si>
  <si>
    <t>Year &amp;</t>
    <phoneticPr fontId="9" type="noConversion"/>
  </si>
  <si>
    <t>Budget/</t>
    <phoneticPr fontId="9" type="noConversion"/>
  </si>
  <si>
    <t>Item</t>
    <phoneticPr fontId="9" type="noConversion"/>
  </si>
  <si>
    <t>settlement ratio</t>
    <phoneticPr fontId="9" type="noConversion"/>
  </si>
  <si>
    <t>일반행정비</t>
    <phoneticPr fontId="9" type="noConversion"/>
  </si>
  <si>
    <t>공공질서 및 안전</t>
    <phoneticPr fontId="9" type="noConversion"/>
  </si>
  <si>
    <t>교육</t>
    <phoneticPr fontId="9" type="noConversion"/>
  </si>
  <si>
    <t>문화 및 관광</t>
    <phoneticPr fontId="9" type="noConversion"/>
  </si>
  <si>
    <t>환경보호</t>
    <phoneticPr fontId="9" type="noConversion"/>
  </si>
  <si>
    <t>사회복지</t>
    <phoneticPr fontId="9" type="noConversion"/>
  </si>
  <si>
    <t>보건</t>
    <phoneticPr fontId="9" type="noConversion"/>
  </si>
  <si>
    <t>농림해양수산</t>
    <phoneticPr fontId="9" type="noConversion"/>
  </si>
  <si>
    <t>산업,중소기업</t>
    <phoneticPr fontId="9" type="noConversion"/>
  </si>
  <si>
    <t>수송 및 교통</t>
    <phoneticPr fontId="9" type="noConversion"/>
  </si>
  <si>
    <t>국토 및 지역개발</t>
    <phoneticPr fontId="9" type="noConversion"/>
  </si>
  <si>
    <t>과학기술</t>
    <phoneticPr fontId="9" type="noConversion"/>
  </si>
  <si>
    <t>예비비</t>
    <phoneticPr fontId="9" type="noConversion"/>
  </si>
  <si>
    <t>기타</t>
    <phoneticPr fontId="9" type="noConversion"/>
  </si>
  <si>
    <t>자료 : 회계과</t>
    <phoneticPr fontId="6" type="noConversion"/>
  </si>
  <si>
    <t>8-1.  일반회계 세출결산</t>
    <phoneticPr fontId="6" type="noConversion"/>
  </si>
  <si>
    <t>Settled Expenditure of General Accounts</t>
    <phoneticPr fontId="9" type="noConversion"/>
  </si>
  <si>
    <t>단위 : 백만원</t>
    <phoneticPr fontId="9" type="noConversion"/>
  </si>
  <si>
    <t>연   별</t>
    <phoneticPr fontId="9" type="noConversion"/>
  </si>
  <si>
    <t>합  계</t>
    <phoneticPr fontId="6" type="noConversion"/>
  </si>
  <si>
    <t>일반공공행정</t>
    <phoneticPr fontId="6" type="noConversion"/>
  </si>
  <si>
    <t>공공질서</t>
    <phoneticPr fontId="9" type="noConversion"/>
  </si>
  <si>
    <t>교  육</t>
    <phoneticPr fontId="9" type="noConversion"/>
  </si>
  <si>
    <t>문화 및</t>
    <phoneticPr fontId="9" type="noConversion"/>
  </si>
  <si>
    <t>환경보호</t>
    <phoneticPr fontId="9" type="noConversion"/>
  </si>
  <si>
    <t>사회복지</t>
    <phoneticPr fontId="9" type="noConversion"/>
  </si>
  <si>
    <t>및 안전</t>
    <phoneticPr fontId="9" type="noConversion"/>
  </si>
  <si>
    <t>관광</t>
    <phoneticPr fontId="9" type="noConversion"/>
  </si>
  <si>
    <t>Total</t>
    <phoneticPr fontId="9" type="noConversion"/>
  </si>
  <si>
    <t>General Public
administration</t>
    <phoneticPr fontId="9" type="noConversion"/>
  </si>
  <si>
    <t>Public Order,
Safety</t>
    <phoneticPr fontId="9" type="noConversion"/>
  </si>
  <si>
    <t>Education</t>
    <phoneticPr fontId="9" type="noConversion"/>
  </si>
  <si>
    <t>Culture,
Tourism</t>
    <phoneticPr fontId="9" type="noConversion"/>
  </si>
  <si>
    <t>Protection of
Environment</t>
    <phoneticPr fontId="9" type="noConversion"/>
  </si>
  <si>
    <t>Social Welfare</t>
    <phoneticPr fontId="9" type="noConversion"/>
  </si>
  <si>
    <t>보  건</t>
    <phoneticPr fontId="9" type="noConversion"/>
  </si>
  <si>
    <t>농림해양</t>
    <phoneticPr fontId="9" type="noConversion"/>
  </si>
  <si>
    <t>산업,</t>
    <phoneticPr fontId="9" type="noConversion"/>
  </si>
  <si>
    <t>수송 및</t>
    <phoneticPr fontId="9" type="noConversion"/>
  </si>
  <si>
    <t>국토 및</t>
    <phoneticPr fontId="9" type="noConversion"/>
  </si>
  <si>
    <t>과학기술</t>
    <phoneticPr fontId="9" type="noConversion"/>
  </si>
  <si>
    <t>예비비</t>
    <phoneticPr fontId="9" type="noConversion"/>
  </si>
  <si>
    <t>기  타</t>
    <phoneticPr fontId="9" type="noConversion"/>
  </si>
  <si>
    <t>수산</t>
    <phoneticPr fontId="9" type="noConversion"/>
  </si>
  <si>
    <t>중소기업</t>
    <phoneticPr fontId="9" type="noConversion"/>
  </si>
  <si>
    <t>교통</t>
    <phoneticPr fontId="9" type="noConversion"/>
  </si>
  <si>
    <t>지역개발</t>
    <phoneticPr fontId="9" type="noConversion"/>
  </si>
  <si>
    <t>Health</t>
    <phoneticPr fontId="9" type="noConversion"/>
  </si>
  <si>
    <t>Agriculture, Forestry,
Ocean, Marine</t>
    <phoneticPr fontId="9" type="noConversion"/>
  </si>
  <si>
    <t>Industry, Small and
medium enterprises</t>
    <phoneticPr fontId="9" type="noConversion"/>
  </si>
  <si>
    <t>Transportation</t>
    <phoneticPr fontId="9" type="noConversion"/>
  </si>
  <si>
    <t>Country, Region
Development</t>
    <phoneticPr fontId="9" type="noConversion"/>
  </si>
  <si>
    <t>Science
Technology</t>
    <phoneticPr fontId="9" type="noConversion"/>
  </si>
  <si>
    <t>Contingency</t>
    <phoneticPr fontId="9" type="noConversion"/>
  </si>
  <si>
    <t>Other</t>
    <phoneticPr fontId="9" type="noConversion"/>
  </si>
  <si>
    <t>주 : 2008년부터 조사개시</t>
    <phoneticPr fontId="6" type="noConversion"/>
  </si>
  <si>
    <t>자료 : 회계과</t>
    <phoneticPr fontId="6" type="noConversion"/>
  </si>
  <si>
    <t>10. 특 별 회 계 예 산 결 산</t>
    <phoneticPr fontId="6" type="noConversion"/>
  </si>
  <si>
    <t>Settled Budget of Special Accounts</t>
    <phoneticPr fontId="9" type="noConversion"/>
  </si>
  <si>
    <t>단위 : 백만원</t>
    <phoneticPr fontId="9" type="noConversion"/>
  </si>
  <si>
    <t>연   별</t>
    <phoneticPr fontId="6" type="noConversion"/>
  </si>
  <si>
    <t>회계별</t>
    <phoneticPr fontId="9" type="noConversion"/>
  </si>
  <si>
    <t xml:space="preserve">회계수 </t>
    <phoneticPr fontId="6" type="noConversion"/>
  </si>
  <si>
    <t>예  산</t>
    <phoneticPr fontId="6" type="noConversion"/>
  </si>
  <si>
    <t>세  입</t>
    <phoneticPr fontId="9" type="noConversion"/>
  </si>
  <si>
    <t>세  출</t>
    <phoneticPr fontId="9" type="noConversion"/>
  </si>
  <si>
    <t>Year &amp;</t>
    <phoneticPr fontId="9" type="noConversion"/>
  </si>
  <si>
    <t>Accounts</t>
  </si>
  <si>
    <t>Budget</t>
  </si>
  <si>
    <t>Revenue</t>
    <phoneticPr fontId="9" type="noConversion"/>
  </si>
  <si>
    <t>Expenditure</t>
    <phoneticPr fontId="9" type="noConversion"/>
  </si>
  <si>
    <t>Accounts</t>
    <phoneticPr fontId="9" type="noConversion"/>
  </si>
  <si>
    <t>주택사업
특별회계</t>
    <phoneticPr fontId="9" type="noConversion"/>
  </si>
  <si>
    <t>의료보호사업
특별회계</t>
    <phoneticPr fontId="9" type="noConversion"/>
  </si>
  <si>
    <t>기반시설
특별회계</t>
    <phoneticPr fontId="9" type="noConversion"/>
  </si>
  <si>
    <t>교통사업
특별회계</t>
    <phoneticPr fontId="9" type="noConversion"/>
  </si>
  <si>
    <t>상수도사업
특별회계</t>
    <phoneticPr fontId="9" type="noConversion"/>
  </si>
  <si>
    <t>하수도사업
특별회계</t>
    <phoneticPr fontId="9" type="noConversion"/>
  </si>
  <si>
    <t>공영개발
특별회계</t>
    <phoneticPr fontId="9" type="noConversion"/>
  </si>
  <si>
    <t>자료 : 회계과</t>
    <phoneticPr fontId="6" type="noConversion"/>
  </si>
  <si>
    <r>
      <t xml:space="preserve">9. 특별회계 세입세출 예산개요 </t>
    </r>
    <r>
      <rPr>
        <b/>
        <vertAlign val="superscript"/>
        <sz val="9"/>
        <color rgb="FF0000FF"/>
        <rFont val="맑은 고딕"/>
        <family val="3"/>
        <charset val="129"/>
        <scheme val="minor"/>
      </rPr>
      <t>1)</t>
    </r>
    <phoneticPr fontId="6" type="noConversion"/>
  </si>
  <si>
    <t>Revenues and Settlement of Special Accounts</t>
    <phoneticPr fontId="9" type="noConversion"/>
  </si>
  <si>
    <t>단위 : 백만원</t>
    <phoneticPr fontId="9" type="noConversion"/>
  </si>
  <si>
    <t>연   별</t>
    <phoneticPr fontId="9" type="noConversion"/>
  </si>
  <si>
    <r>
      <t xml:space="preserve">합   계
</t>
    </r>
    <r>
      <rPr>
        <sz val="10"/>
        <rFont val="Arial Narrow"/>
        <family val="2"/>
      </rPr>
      <t xml:space="preserve">
Grand total</t>
    </r>
    <phoneticPr fontId="9" type="noConversion"/>
  </si>
  <si>
    <r>
      <t xml:space="preserve">공기업 특별회계  </t>
    </r>
    <r>
      <rPr>
        <sz val="10"/>
        <rFont val="Arial Narrow"/>
        <family val="2"/>
      </rPr>
      <t>Special accounts of public enterprises</t>
    </r>
    <phoneticPr fontId="9" type="noConversion"/>
  </si>
  <si>
    <t>상수도</t>
    <phoneticPr fontId="9" type="noConversion"/>
  </si>
  <si>
    <t>하수도</t>
    <phoneticPr fontId="9" type="noConversion"/>
  </si>
  <si>
    <t>공영개발</t>
    <phoneticPr fontId="9" type="noConversion"/>
  </si>
  <si>
    <t>지역개발기금</t>
    <phoneticPr fontId="9" type="noConversion"/>
  </si>
  <si>
    <t>지하철</t>
    <phoneticPr fontId="9" type="noConversion"/>
  </si>
  <si>
    <t>주택건설</t>
    <phoneticPr fontId="9" type="noConversion"/>
  </si>
  <si>
    <t>Year</t>
    <phoneticPr fontId="9" type="noConversion"/>
  </si>
  <si>
    <t>Waterwork</t>
    <phoneticPr fontId="3" type="noConversion"/>
  </si>
  <si>
    <t>Sewerage</t>
    <phoneticPr fontId="3" type="noConversion"/>
  </si>
  <si>
    <t>Public
development</t>
    <phoneticPr fontId="3" type="noConversion"/>
  </si>
  <si>
    <t>Regional
development fund</t>
    <phoneticPr fontId="3" type="noConversion"/>
  </si>
  <si>
    <t>Subway</t>
    <phoneticPr fontId="3" type="noConversion"/>
  </si>
  <si>
    <t>Housing
construction</t>
    <phoneticPr fontId="3" type="noConversion"/>
  </si>
  <si>
    <t>연   별</t>
    <phoneticPr fontId="9" type="noConversion"/>
  </si>
  <si>
    <r>
      <t>기 타 특 별 회 계</t>
    </r>
    <r>
      <rPr>
        <sz val="10"/>
        <rFont val="Arial Narrow"/>
        <family val="2"/>
      </rPr>
      <t xml:space="preserve"> Other special accounts</t>
    </r>
    <phoneticPr fontId="9" type="noConversion"/>
  </si>
  <si>
    <t>교육 및 
문화</t>
    <phoneticPr fontId="9" type="noConversion"/>
  </si>
  <si>
    <t>보건및생활환경</t>
    <phoneticPr fontId="9" type="noConversion"/>
  </si>
  <si>
    <t>사회보장</t>
    <phoneticPr fontId="9" type="noConversion"/>
  </si>
  <si>
    <t>주택및지역
사회개발</t>
    <phoneticPr fontId="9" type="noConversion"/>
  </si>
  <si>
    <t>농수산개발</t>
    <phoneticPr fontId="9" type="noConversion"/>
  </si>
  <si>
    <t>지역경제개발</t>
    <phoneticPr fontId="9" type="noConversion"/>
  </si>
  <si>
    <t>국토자원
보존개발</t>
    <phoneticPr fontId="9" type="noConversion"/>
  </si>
  <si>
    <t>교통관리</t>
    <phoneticPr fontId="9" type="noConversion"/>
  </si>
  <si>
    <t>Year</t>
    <phoneticPr fontId="9" type="noConversion"/>
  </si>
  <si>
    <t>Education
and culture</t>
    <phoneticPr fontId="3" type="noConversion"/>
  </si>
  <si>
    <t>Health and living environment</t>
    <phoneticPr fontId="3" type="noConversion"/>
  </si>
  <si>
    <t>Social
security</t>
    <phoneticPr fontId="3" type="noConversion"/>
  </si>
  <si>
    <t>Housing development of local community</t>
    <phoneticPr fontId="3" type="noConversion"/>
  </si>
  <si>
    <t>Agriculture and fishery development</t>
    <phoneticPr fontId="3" type="noConversion"/>
  </si>
  <si>
    <t>Regional
economy</t>
    <phoneticPr fontId="3" type="noConversion"/>
  </si>
  <si>
    <t>Development of resources in the country</t>
    <phoneticPr fontId="3" type="noConversion"/>
  </si>
  <si>
    <t>Traffic
management</t>
    <phoneticPr fontId="3" type="noConversion"/>
  </si>
  <si>
    <t>주 1) 최종예산액</t>
    <phoneticPr fontId="6" type="noConversion"/>
  </si>
  <si>
    <t>자료 : 회계과</t>
    <phoneticPr fontId="6" type="noConversion"/>
  </si>
  <si>
    <t>11. 교 육 비  특 별 회 계  세 입 결 산</t>
    <phoneticPr fontId="12" type="noConversion"/>
  </si>
  <si>
    <t>Settled Revenues of Special Account for Education</t>
    <phoneticPr fontId="12" type="noConversion"/>
  </si>
  <si>
    <t>단위 : 천원</t>
  </si>
  <si>
    <t>Unit : Thousand won</t>
    <phoneticPr fontId="12" type="noConversion"/>
  </si>
  <si>
    <t>예   산  ①</t>
  </si>
  <si>
    <t>징수결정액</t>
  </si>
  <si>
    <t>수  납  액 ②</t>
  </si>
  <si>
    <t>불납결손액</t>
    <phoneticPr fontId="12" type="noConversion"/>
  </si>
  <si>
    <t>미수납액</t>
    <phoneticPr fontId="12" type="noConversion"/>
  </si>
  <si>
    <t>증 감 (②­①)</t>
    <phoneticPr fontId="12" type="noConversion"/>
  </si>
  <si>
    <t>연      별</t>
    <phoneticPr fontId="12" type="noConversion"/>
  </si>
  <si>
    <t>과  목  별</t>
  </si>
  <si>
    <t xml:space="preserve">Estimated amount </t>
    <phoneticPr fontId="12" type="noConversion"/>
  </si>
  <si>
    <t>Amount</t>
    <phoneticPr fontId="12" type="noConversion"/>
  </si>
  <si>
    <t>Increase or</t>
    <phoneticPr fontId="12" type="noConversion"/>
  </si>
  <si>
    <t>of collection</t>
    <phoneticPr fontId="12" type="noConversion"/>
  </si>
  <si>
    <t>received</t>
    <phoneticPr fontId="12" type="noConversion"/>
  </si>
  <si>
    <t>Deficit</t>
    <phoneticPr fontId="12" type="noConversion"/>
  </si>
  <si>
    <t>unpaid</t>
    <phoneticPr fontId="12" type="noConversion"/>
  </si>
  <si>
    <t>decrease</t>
    <phoneticPr fontId="12" type="noConversion"/>
  </si>
  <si>
    <t>기초자치단체
전   입   금</t>
  </si>
  <si>
    <t>재 산 수 입</t>
  </si>
  <si>
    <t>입학금 및           수업료수입</t>
  </si>
  <si>
    <t>사용료 및
수수료</t>
  </si>
  <si>
    <t>잡    수    입</t>
  </si>
  <si>
    <t>자료 : 전라남도목포교육지원청</t>
    <phoneticPr fontId="12" type="noConversion"/>
  </si>
  <si>
    <t>.</t>
    <phoneticPr fontId="12" type="noConversion"/>
  </si>
  <si>
    <t>12. 교 육 비  특 별 회 계  세 출 결 산</t>
    <phoneticPr fontId="6" type="noConversion"/>
  </si>
  <si>
    <t>Settled Expenditure of Special Account for Education</t>
    <phoneticPr fontId="12" type="noConversion"/>
  </si>
  <si>
    <t>Unit : Thousand won</t>
    <phoneticPr fontId="23" type="noConversion"/>
  </si>
  <si>
    <t>연        별</t>
  </si>
  <si>
    <r>
      <t xml:space="preserve">예산결정후 증감액 ②
</t>
    </r>
    <r>
      <rPr>
        <sz val="10"/>
        <rFont val="Arial Narrow"/>
        <family val="2"/>
      </rPr>
      <t>Change in budget amount after budget finalization</t>
    </r>
    <phoneticPr fontId="23" type="noConversion"/>
  </si>
  <si>
    <t>과  목  별</t>
    <phoneticPr fontId="23" type="noConversion"/>
  </si>
  <si>
    <t>전년도이월액</t>
  </si>
  <si>
    <t>예비비지출결정액</t>
  </si>
  <si>
    <t>이용 및 이체</t>
  </si>
  <si>
    <t>Year</t>
    <phoneticPr fontId="23" type="noConversion"/>
  </si>
  <si>
    <t>Carry-over from</t>
    <phoneticPr fontId="23" type="noConversion"/>
  </si>
  <si>
    <t>Estimated amount</t>
    <phoneticPr fontId="23" type="noConversion"/>
  </si>
  <si>
    <t>Use and</t>
    <phoneticPr fontId="23" type="noConversion"/>
  </si>
  <si>
    <t>Item</t>
    <phoneticPr fontId="23" type="noConversion"/>
  </si>
  <si>
    <t>previous year</t>
    <phoneticPr fontId="23" type="noConversion"/>
  </si>
  <si>
    <t>of emergency fund</t>
    <phoneticPr fontId="23" type="noConversion"/>
  </si>
  <si>
    <t>Transfer</t>
    <phoneticPr fontId="23" type="noConversion"/>
  </si>
  <si>
    <t>유아 및 초중등교육</t>
    <phoneticPr fontId="23" type="noConversion"/>
  </si>
  <si>
    <t>평생직업교육</t>
    <phoneticPr fontId="23" type="noConversion"/>
  </si>
  <si>
    <t>교육일반</t>
    <phoneticPr fontId="23" type="noConversion"/>
  </si>
  <si>
    <t>예 산 액 ① + ②</t>
    <phoneticPr fontId="23" type="noConversion"/>
  </si>
  <si>
    <t>지  출  액</t>
  </si>
  <si>
    <t>다음년도이월액</t>
  </si>
  <si>
    <t>불  용  액</t>
  </si>
  <si>
    <t>Budget</t>
    <phoneticPr fontId="23" type="noConversion"/>
  </si>
  <si>
    <t>Carry-over to</t>
    <phoneticPr fontId="23" type="noConversion"/>
  </si>
  <si>
    <t>amount</t>
    <phoneticPr fontId="23" type="noConversion"/>
  </si>
  <si>
    <t>Expenditure</t>
  </si>
  <si>
    <t>next year</t>
    <phoneticPr fontId="23" type="noConversion"/>
  </si>
  <si>
    <t>Unused</t>
    <phoneticPr fontId="23" type="noConversion"/>
  </si>
  <si>
    <t>자료 : 전라남도목포교육지원청</t>
    <phoneticPr fontId="23" type="noConversion"/>
  </si>
  <si>
    <t>6. 일 반 회 계  세 입 결 산</t>
    <phoneticPr fontId="6" type="noConversion"/>
  </si>
  <si>
    <t>Settled Revenues of General Accounts</t>
    <phoneticPr fontId="9" type="noConversion"/>
  </si>
  <si>
    <t>Unit : Million won</t>
    <phoneticPr fontId="9" type="noConversion"/>
  </si>
  <si>
    <t>연    별</t>
    <phoneticPr fontId="6" type="noConversion"/>
  </si>
  <si>
    <r>
      <t xml:space="preserve">예      산      현      액             </t>
    </r>
    <r>
      <rPr>
        <sz val="10"/>
        <rFont val="Arial Narrow"/>
        <family val="2"/>
      </rPr>
      <t xml:space="preserve"> Budget</t>
    </r>
    <phoneticPr fontId="3" type="noConversion"/>
  </si>
  <si>
    <r>
      <t xml:space="preserve">결        산       </t>
    </r>
    <r>
      <rPr>
        <sz val="10"/>
        <rFont val="Arial Narrow"/>
        <family val="2"/>
      </rPr>
      <t>Settlement</t>
    </r>
    <phoneticPr fontId="9" type="noConversion"/>
  </si>
  <si>
    <t>과 목 별</t>
    <phoneticPr fontId="6" type="noConversion"/>
  </si>
  <si>
    <r>
      <t xml:space="preserve"> 금     액           </t>
    </r>
    <r>
      <rPr>
        <sz val="10"/>
        <rFont val="Arial Narrow"/>
        <family val="2"/>
      </rPr>
      <t>Amount</t>
    </r>
    <phoneticPr fontId="9" type="noConversion"/>
  </si>
  <si>
    <t>구성비(%)</t>
    <phoneticPr fontId="9" type="noConversion"/>
  </si>
  <si>
    <r>
      <t xml:space="preserve">금     액          </t>
    </r>
    <r>
      <rPr>
        <sz val="10"/>
        <rFont val="Arial Narrow"/>
        <family val="2"/>
      </rPr>
      <t xml:space="preserve"> Amount</t>
    </r>
    <phoneticPr fontId="9" type="noConversion"/>
  </si>
  <si>
    <t>Year &amp;</t>
    <phoneticPr fontId="9" type="noConversion"/>
  </si>
  <si>
    <t>시</t>
    <phoneticPr fontId="6" type="noConversion"/>
  </si>
  <si>
    <t>Percent</t>
    <phoneticPr fontId="3" type="noConversion"/>
  </si>
  <si>
    <t>Budget/</t>
    <phoneticPr fontId="9" type="noConversion"/>
  </si>
  <si>
    <t>Item</t>
    <phoneticPr fontId="9" type="noConversion"/>
  </si>
  <si>
    <t>Si</t>
    <phoneticPr fontId="9" type="noConversion"/>
  </si>
  <si>
    <t>distribution</t>
    <phoneticPr fontId="3" type="noConversion"/>
  </si>
  <si>
    <t>settlement ratio</t>
    <phoneticPr fontId="9" type="noConversion"/>
  </si>
  <si>
    <t>과징금과태료</t>
    <phoneticPr fontId="9" type="noConversion"/>
  </si>
  <si>
    <t>자료 : 세정과</t>
    <phoneticPr fontId="6" type="noConversion"/>
  </si>
  <si>
    <t>13. 지방재정자립지표</t>
    <phoneticPr fontId="12" type="noConversion"/>
  </si>
  <si>
    <t>Local Finance lndependence lndicator</t>
    <phoneticPr fontId="12" type="noConversion"/>
  </si>
  <si>
    <t>단위 : %</t>
    <phoneticPr fontId="3" type="noConversion"/>
  </si>
  <si>
    <t>Unit : %</t>
    <phoneticPr fontId="12" type="noConversion"/>
  </si>
  <si>
    <t>연      별</t>
    <phoneticPr fontId="12" type="noConversion"/>
  </si>
  <si>
    <r>
      <t>재정자립도</t>
    </r>
    <r>
      <rPr>
        <vertAlign val="superscript"/>
        <sz val="10"/>
        <rFont val="맑은 고딕"/>
        <family val="3"/>
        <charset val="129"/>
        <scheme val="minor"/>
      </rPr>
      <t xml:space="preserve"> 1)</t>
    </r>
    <phoneticPr fontId="3" type="noConversion"/>
  </si>
  <si>
    <r>
      <t xml:space="preserve">재정자주도 </t>
    </r>
    <r>
      <rPr>
        <vertAlign val="superscript"/>
        <sz val="10"/>
        <rFont val="맑은 고딕"/>
        <family val="3"/>
        <charset val="129"/>
        <scheme val="minor"/>
      </rPr>
      <t>2)</t>
    </r>
    <phoneticPr fontId="3" type="noConversion"/>
  </si>
  <si>
    <r>
      <t xml:space="preserve">기준재정 수요충족도(재정력지수) </t>
    </r>
    <r>
      <rPr>
        <vertAlign val="superscript"/>
        <sz val="10"/>
        <rFont val="맑은 고딕"/>
        <family val="3"/>
        <charset val="129"/>
        <scheme val="minor"/>
      </rPr>
      <t>3)</t>
    </r>
    <phoneticPr fontId="12" type="noConversion"/>
  </si>
  <si>
    <t>Financial independence</t>
    <phoneticPr fontId="3" type="noConversion"/>
  </si>
  <si>
    <t>Financial autonomy</t>
    <phoneticPr fontId="3" type="noConversion"/>
  </si>
  <si>
    <t>Financial ability indices</t>
    <phoneticPr fontId="3" type="noConversion"/>
  </si>
  <si>
    <t>주 : 1) 재정자립도 = 자체수입(지방세+세외수입) / 일반회계 × 100
     2) 재정자주도 = 자주재원(지방세+세외수입+지방교부세+조정교부금+재정보전금) / 일반회계 예산액 × 100
     3) 기준재정수요충족도(재정력지수) = 기준재정수입액 / 기준재정수요액 × 100 ← 교부전기준</t>
    <phoneticPr fontId="3" type="noConversion"/>
  </si>
  <si>
    <t>자료 : 기획예산과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</si>
</sst>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_-;\-* #,##0_-;_-* &quot;-&quot;_-;_-@_-"/>
    <numFmt numFmtId="176" formatCode="#,##0_ "/>
    <numFmt numFmtId="177" formatCode="#,##0_);\(#,##0\)"/>
    <numFmt numFmtId="178" formatCode="_(* #,##0_);_(* \(#,##0\);_(* &quot;-&quot;_);_(@_)"/>
    <numFmt numFmtId="179" formatCode="#,##0_);[Red]\(#,##0\)"/>
    <numFmt numFmtId="180" formatCode="0.00_);[Red]\(0.00\)"/>
    <numFmt numFmtId="181" formatCode="#,##0;[Red]#,##0"/>
    <numFmt numFmtId="182" formatCode="0_);[Red]\(0\)"/>
    <numFmt numFmtId="183" formatCode="0.0%"/>
    <numFmt numFmtId="184" formatCode="0.0_ "/>
    <numFmt numFmtId="185" formatCode="_ * #,##0_ ;_ * \-#,##0_ ;_ * &quot;-&quot;_ ;_ @_ "/>
    <numFmt numFmtId="186" formatCode="#,##0.0_ "/>
    <numFmt numFmtId="187" formatCode="_(&quot;₩&quot;* #,##0_);_(&quot;₩&quot;* \(#,##0\);_(&quot;₩&quot;* &quot;-&quot;_);_(@_)"/>
    <numFmt numFmtId="188" formatCode="_-* #,##0.00_-;\-* #,##0.00_-;_-* &quot;-&quot;_-;_-@_-"/>
    <numFmt numFmtId="189" formatCode="0_ "/>
    <numFmt numFmtId="190" formatCode="0.0"/>
    <numFmt numFmtId="191" formatCode="#,##0.00_ "/>
  </numFmts>
  <fonts count="74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2"/>
      <name val="맑은 고딕"/>
      <family val="3"/>
      <charset val="129"/>
      <scheme val="minor"/>
    </font>
    <font>
      <sz val="8"/>
      <name val="바탕"/>
      <family val="1"/>
      <charset val="129"/>
    </font>
    <font>
      <sz val="12"/>
      <name val="굴림"/>
      <family val="3"/>
      <charset val="129"/>
    </font>
    <font>
      <b/>
      <sz val="16"/>
      <color indexed="12"/>
      <name val="맑은 고딕"/>
      <family val="3"/>
      <charset val="129"/>
      <scheme val="minor"/>
    </font>
    <font>
      <sz val="10"/>
      <name val="바탕"/>
      <family val="1"/>
      <charset val="129"/>
    </font>
    <font>
      <b/>
      <sz val="14"/>
      <color indexed="12"/>
      <name val="굴림"/>
      <family val="3"/>
      <charset val="129"/>
    </font>
    <font>
      <b/>
      <sz val="14"/>
      <color indexed="12"/>
      <name val="맑은 고딕"/>
      <family val="3"/>
      <charset val="129"/>
      <scheme val="minor"/>
    </font>
    <font>
      <sz val="12"/>
      <name val="돋움"/>
      <family val="3"/>
      <charset val="129"/>
    </font>
    <font>
      <sz val="9"/>
      <name val="바탕체"/>
      <family val="1"/>
      <charset val="129"/>
    </font>
    <font>
      <b/>
      <sz val="14"/>
      <name val="바탕체"/>
      <family val="1"/>
      <charset val="129"/>
    </font>
    <font>
      <sz val="12"/>
      <name val="바탕체"/>
      <family val="1"/>
      <charset val="129"/>
    </font>
    <font>
      <sz val="9"/>
      <name val="굴림"/>
      <family val="3"/>
      <charset val="129"/>
    </font>
    <font>
      <sz val="10"/>
      <name val="나눔고딕"/>
      <family val="3"/>
      <charset val="129"/>
    </font>
    <font>
      <sz val="10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9"/>
      <name val="굴림"/>
      <family val="3"/>
      <charset val="129"/>
    </font>
    <font>
      <sz val="9"/>
      <name val="맑은 고딕"/>
      <family val="3"/>
      <charset val="129"/>
      <scheme val="minor"/>
    </font>
    <font>
      <b/>
      <sz val="6"/>
      <name val="돋움"/>
      <family val="3"/>
      <charset val="129"/>
    </font>
    <font>
      <sz val="11"/>
      <name val="돋움"/>
      <family val="3"/>
      <charset val="129"/>
    </font>
    <font>
      <b/>
      <sz val="16"/>
      <color rgb="FF0000FF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9"/>
      <color rgb="FF0000FF"/>
      <name val="바탕체"/>
      <family val="1"/>
      <charset val="129"/>
    </font>
    <font>
      <b/>
      <sz val="9"/>
      <name val="바탕체"/>
      <family val="1"/>
      <charset val="129"/>
    </font>
    <font>
      <sz val="9"/>
      <name val="돋움"/>
      <family val="3"/>
      <charset val="129"/>
    </font>
    <font>
      <sz val="8"/>
      <name val="맑은 고딕"/>
      <family val="3"/>
      <charset val="129"/>
    </font>
    <font>
      <sz val="11"/>
      <name val="돋움체"/>
      <family val="3"/>
      <charset val="129"/>
    </font>
    <font>
      <b/>
      <sz val="11"/>
      <name val="돋움체"/>
      <family val="3"/>
      <charset val="129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맑은 고딕"/>
      <family val="3"/>
      <charset val="129"/>
      <scheme val="minor"/>
    </font>
    <font>
      <sz val="13"/>
      <name val="굴림"/>
      <family val="3"/>
      <charset val="129"/>
    </font>
    <font>
      <sz val="14"/>
      <color indexed="12"/>
      <name val="맑은 고딕"/>
      <family val="3"/>
      <charset val="129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color indexed="8"/>
      <name val="굴림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indexed="8"/>
      <name val="Arial Narrow"/>
      <family val="2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b/>
      <sz val="12"/>
      <color indexed="12"/>
      <name val="맑은 고딕"/>
      <family val="3"/>
      <charset val="129"/>
      <scheme val="minor"/>
    </font>
    <font>
      <sz val="12"/>
      <name val="Times New Roman"/>
      <family val="1"/>
    </font>
    <font>
      <sz val="12"/>
      <name val="맑은 고딕"/>
      <family val="3"/>
      <charset val="129"/>
      <scheme val="major"/>
    </font>
    <font>
      <b/>
      <sz val="16"/>
      <color indexed="12"/>
      <name val="맑은 고딕"/>
      <family val="3"/>
      <charset val="129"/>
      <scheme val="major"/>
    </font>
    <font>
      <b/>
      <sz val="14"/>
      <color rgb="FF0000FF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color indexed="8"/>
      <name val="Arial Narrow"/>
      <family val="2"/>
    </font>
    <font>
      <sz val="9"/>
      <name val="맑은 고딕"/>
      <family val="3"/>
      <charset val="129"/>
      <scheme val="major"/>
    </font>
    <font>
      <b/>
      <sz val="15"/>
      <name val="바탕체"/>
      <family val="1"/>
      <charset val="129"/>
    </font>
    <font>
      <sz val="13"/>
      <color indexed="8"/>
      <name val="Arial Narrow"/>
      <family val="2"/>
    </font>
    <font>
      <sz val="10"/>
      <name val="돋움체"/>
      <family val="3"/>
      <charset val="129"/>
    </font>
    <font>
      <sz val="10"/>
      <name val="바탕체"/>
      <family val="1"/>
      <charset val="129"/>
    </font>
    <font>
      <b/>
      <sz val="12"/>
      <name val="굴림"/>
      <family val="3"/>
      <charset val="129"/>
    </font>
    <font>
      <sz val="13"/>
      <name val="Arial Narrow"/>
      <family val="2"/>
    </font>
    <font>
      <b/>
      <sz val="16"/>
      <color rgb="FF0000FF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b/>
      <sz val="13"/>
      <name val="굴림"/>
      <family val="3"/>
      <charset val="129"/>
    </font>
    <font>
      <b/>
      <sz val="13"/>
      <name val="맑은 고딕"/>
      <family val="3"/>
      <charset val="129"/>
      <scheme val="minor"/>
    </font>
    <font>
      <sz val="12"/>
      <color indexed="8"/>
      <name val="나눔고딕"/>
      <family val="3"/>
      <charset val="129"/>
    </font>
    <font>
      <b/>
      <vertAlign val="superscript"/>
      <sz val="9"/>
      <color rgb="FF0000FF"/>
      <name val="맑은 고딕"/>
      <family val="3"/>
      <charset val="129"/>
      <scheme val="minor"/>
    </font>
    <font>
      <sz val="12"/>
      <name val="나눔고딕"/>
      <family val="3"/>
      <charset val="129"/>
    </font>
    <font>
      <b/>
      <sz val="13"/>
      <name val="Arial Narrow"/>
      <family val="2"/>
    </font>
    <font>
      <vertAlign val="superscript"/>
      <sz val="10"/>
      <name val="맑은 고딕"/>
      <family val="3"/>
      <charset val="129"/>
      <scheme val="minor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theme="1"/>
      <name val="나눔고딕"/>
      <family val="3"/>
      <charset val="129"/>
    </font>
    <font>
      <sz val="11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5" fontId="12" fillId="0" borderId="0" applyFont="0" applyFill="0" applyBorder="0" applyAlignment="0" applyProtection="0"/>
    <xf numFmtId="4" fontId="57" fillId="0" borderId="0" applyNumberFormat="0" applyProtection="0"/>
    <xf numFmtId="0" fontId="1" fillId="0" borderId="0">
      <alignment vertical="center"/>
    </xf>
    <xf numFmtId="0" fontId="48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48" fillId="0" borderId="0" applyFont="0" applyFill="0" applyBorder="0" applyAlignment="0" applyProtection="0">
      <alignment vertical="center"/>
    </xf>
  </cellStyleXfs>
  <cellXfs count="730">
    <xf numFmtId="0" fontId="0" fillId="0" borderId="0" xfId="0"/>
    <xf numFmtId="0" fontId="2" fillId="0" borderId="0" xfId="0" applyNumberFormat="1" applyFont="1"/>
    <xf numFmtId="3" fontId="2" fillId="0" borderId="0" xfId="0" applyNumberFormat="1" applyFont="1"/>
    <xf numFmtId="0" fontId="2" fillId="0" borderId="0" xfId="0" applyNumberFormat="1" applyFont="1" applyBorder="1"/>
    <xf numFmtId="0" fontId="4" fillId="0" borderId="0" xfId="0" applyNumberFormat="1" applyFont="1" applyBorder="1"/>
    <xf numFmtId="0" fontId="7" fillId="0" borderId="0" xfId="0" applyNumberFormat="1" applyFont="1" applyBorder="1" applyAlignment="1">
      <alignment horizontal="center"/>
    </xf>
    <xf numFmtId="0" fontId="10" fillId="0" borderId="0" xfId="0" quotePrefix="1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0" fontId="13" fillId="0" borderId="0" xfId="0" applyNumberFormat="1" applyFont="1" applyBorder="1"/>
    <xf numFmtId="0" fontId="14" fillId="2" borderId="2" xfId="0" quotePrefix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Continuous" vertical="center"/>
    </xf>
    <xf numFmtId="0" fontId="14" fillId="2" borderId="2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4" fillId="2" borderId="4" xfId="0" applyNumberFormat="1" applyFont="1" applyFill="1" applyBorder="1" applyAlignment="1">
      <alignment horizontal="center" vertical="center" shrinkToFit="1"/>
    </xf>
    <xf numFmtId="3" fontId="14" fillId="2" borderId="5" xfId="0" applyNumberFormat="1" applyFont="1" applyFill="1" applyBorder="1" applyAlignment="1">
      <alignment horizontal="centerContinuous" vertical="center"/>
    </xf>
    <xf numFmtId="3" fontId="14" fillId="2" borderId="6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177" fontId="16" fillId="0" borderId="0" xfId="0" applyNumberFormat="1" applyFont="1" applyFill="1" applyBorder="1" applyAlignment="1" applyProtection="1">
      <alignment horizontal="right" vertical="center" wrapText="1" shrinkToFit="1"/>
    </xf>
    <xf numFmtId="177" fontId="17" fillId="0" borderId="0" xfId="0" applyNumberFormat="1" applyFont="1" applyFill="1" applyBorder="1" applyAlignment="1">
      <alignment horizontal="right" vertical="center" wrapText="1" shrinkToFit="1"/>
    </xf>
    <xf numFmtId="177" fontId="17" fillId="0" borderId="5" xfId="0" applyNumberFormat="1" applyFont="1" applyFill="1" applyBorder="1" applyAlignment="1">
      <alignment horizontal="right" vertical="center" wrapText="1" shrinkToFit="1"/>
    </xf>
    <xf numFmtId="0" fontId="13" fillId="0" borderId="0" xfId="0" applyNumberFormat="1" applyFont="1" applyFill="1" applyBorder="1"/>
    <xf numFmtId="0" fontId="20" fillId="0" borderId="0" xfId="0" applyNumberFormat="1" applyFont="1" applyFill="1" applyBorder="1"/>
    <xf numFmtId="0" fontId="10" fillId="0" borderId="0" xfId="0" applyNumberFormat="1" applyFont="1" applyAlignment="1">
      <alignment horizontal="left" vertical="center"/>
    </xf>
    <xf numFmtId="3" fontId="21" fillId="0" borderId="0" xfId="0" applyNumberFormat="1" applyFont="1"/>
    <xf numFmtId="0" fontId="4" fillId="0" borderId="0" xfId="0" applyNumberFormat="1" applyFont="1"/>
    <xf numFmtId="3" fontId="4" fillId="0" borderId="0" xfId="0" applyNumberFormat="1" applyFont="1"/>
    <xf numFmtId="3" fontId="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left" vertical="center" shrinkToFit="1"/>
    </xf>
    <xf numFmtId="0" fontId="23" fillId="0" borderId="0" xfId="0" applyFont="1" applyAlignment="1">
      <alignment vertical="center" shrinkToFit="1"/>
    </xf>
    <xf numFmtId="178" fontId="26" fillId="0" borderId="0" xfId="0" applyNumberFormat="1" applyFont="1" applyBorder="1" applyAlignment="1">
      <alignment vertical="center" shrinkToFit="1"/>
    </xf>
    <xf numFmtId="178" fontId="27" fillId="0" borderId="0" xfId="0" applyNumberFormat="1" applyFont="1" applyAlignment="1">
      <alignment horizontal="left" vertical="center" shrinkToFit="1"/>
    </xf>
    <xf numFmtId="178" fontId="28" fillId="0" borderId="12" xfId="0" applyNumberFormat="1" applyFont="1" applyBorder="1" applyAlignment="1">
      <alignment vertical="center" wrapText="1" shrinkToFit="1"/>
    </xf>
    <xf numFmtId="178" fontId="28" fillId="0" borderId="1" xfId="0" applyNumberFormat="1" applyFont="1" applyBorder="1" applyAlignment="1">
      <alignment vertical="center" wrapText="1" shrinkToFit="1"/>
    </xf>
    <xf numFmtId="178" fontId="14" fillId="3" borderId="4" xfId="0" applyNumberFormat="1" applyFont="1" applyFill="1" applyBorder="1" applyAlignment="1">
      <alignment horizontal="center" vertical="center" shrinkToFit="1"/>
    </xf>
    <xf numFmtId="178" fontId="14" fillId="3" borderId="2" xfId="0" applyNumberFormat="1" applyFont="1" applyFill="1" applyBorder="1" applyAlignment="1">
      <alignment horizontal="center" vertical="center" shrinkToFit="1"/>
    </xf>
    <xf numFmtId="178" fontId="14" fillId="3" borderId="16" xfId="0" applyNumberFormat="1" applyFont="1" applyFill="1" applyBorder="1" applyAlignment="1">
      <alignment horizontal="center" vertical="center" shrinkToFit="1"/>
    </xf>
    <xf numFmtId="178" fontId="28" fillId="0" borderId="14" xfId="0" applyNumberFormat="1" applyFont="1" applyBorder="1" applyAlignment="1">
      <alignment vertical="center" shrinkToFit="1"/>
    </xf>
    <xf numFmtId="0" fontId="14" fillId="3" borderId="5" xfId="0" applyFont="1" applyFill="1" applyBorder="1" applyAlignment="1">
      <alignment horizontal="center" vertical="center"/>
    </xf>
    <xf numFmtId="178" fontId="28" fillId="0" borderId="11" xfId="0" applyNumberFormat="1" applyFont="1" applyBorder="1" applyAlignment="1">
      <alignment horizontal="center" vertical="center" shrinkToFit="1"/>
    </xf>
    <xf numFmtId="178" fontId="28" fillId="0" borderId="2" xfId="0" applyNumberFormat="1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179" fontId="15" fillId="4" borderId="0" xfId="0" applyNumberFormat="1" applyFont="1" applyFill="1" applyBorder="1" applyAlignment="1" applyProtection="1">
      <alignment horizontal="right" vertical="center" wrapText="1" shrinkToFit="1"/>
      <protection locked="0"/>
    </xf>
    <xf numFmtId="179" fontId="15" fillId="4" borderId="5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4" xfId="0" applyNumberFormat="1" applyFont="1" applyFill="1" applyBorder="1" applyAlignment="1">
      <alignment horizontal="center" vertical="center" shrinkToFit="1"/>
    </xf>
    <xf numFmtId="178" fontId="30" fillId="5" borderId="15" xfId="0" applyNumberFormat="1" applyFont="1" applyFill="1" applyBorder="1" applyAlignment="1" applyProtection="1">
      <alignment horizontal="center" vertical="center" shrinkToFit="1"/>
      <protection locked="0"/>
    </xf>
    <xf numFmtId="178" fontId="30" fillId="5" borderId="16" xfId="0" applyNumberFormat="1" applyFont="1" applyFill="1" applyBorder="1" applyAlignment="1" applyProtection="1">
      <alignment vertical="center" shrinkToFit="1"/>
      <protection locked="0"/>
    </xf>
    <xf numFmtId="180" fontId="31" fillId="0" borderId="0" xfId="0" applyNumberFormat="1" applyFont="1" applyFill="1" applyBorder="1" applyAlignment="1">
      <alignment vertical="center" shrinkToFit="1"/>
    </xf>
    <xf numFmtId="180" fontId="30" fillId="0" borderId="0" xfId="0" applyNumberFormat="1" applyFont="1" applyFill="1" applyBorder="1" applyAlignment="1">
      <alignment vertical="center" shrinkToFit="1"/>
    </xf>
    <xf numFmtId="178" fontId="30" fillId="0" borderId="15" xfId="0" applyNumberFormat="1" applyFont="1" applyFill="1" applyBorder="1" applyAlignment="1" applyProtection="1">
      <alignment horizontal="center" vertical="center" shrinkToFit="1"/>
      <protection locked="0"/>
    </xf>
    <xf numFmtId="178" fontId="30" fillId="0" borderId="16" xfId="0" applyNumberFormat="1" applyFont="1" applyFill="1" applyBorder="1" applyAlignment="1" applyProtection="1">
      <alignment vertical="center" shrinkToFit="1"/>
      <protection locked="0"/>
    </xf>
    <xf numFmtId="178" fontId="30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30" fillId="0" borderId="0" xfId="0" applyNumberFormat="1" applyFont="1" applyFill="1" applyBorder="1" applyAlignment="1" applyProtection="1">
      <alignment vertical="center" shrinkToFit="1"/>
      <protection locked="0"/>
    </xf>
    <xf numFmtId="178" fontId="14" fillId="3" borderId="2" xfId="0" applyNumberFormat="1" applyFont="1" applyFill="1" applyBorder="1" applyAlignment="1">
      <alignment horizontal="center" vertical="center" wrapText="1" shrinkToFit="1"/>
    </xf>
    <xf numFmtId="178" fontId="14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178" fontId="14" fillId="3" borderId="11" xfId="0" applyNumberFormat="1" applyFont="1" applyFill="1" applyBorder="1" applyAlignment="1">
      <alignment horizontal="center" vertical="center" shrinkToFit="1"/>
    </xf>
    <xf numFmtId="178" fontId="14" fillId="3" borderId="11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178" fontId="14" fillId="3" borderId="4" xfId="0" applyNumberFormat="1" applyFont="1" applyFill="1" applyBorder="1" applyAlignment="1">
      <alignment vertical="center" shrinkToFit="1"/>
    </xf>
    <xf numFmtId="178" fontId="14" fillId="3" borderId="4" xfId="0" applyNumberFormat="1" applyFont="1" applyFill="1" applyBorder="1" applyAlignment="1" applyProtection="1">
      <alignment vertical="center" shrinkToFit="1"/>
      <protection locked="0"/>
    </xf>
    <xf numFmtId="0" fontId="16" fillId="0" borderId="4" xfId="0" applyNumberFormat="1" applyFont="1" applyBorder="1" applyAlignment="1">
      <alignment horizontal="center" vertical="center" shrinkToFit="1"/>
    </xf>
    <xf numFmtId="179" fontId="33" fillId="4" borderId="0" xfId="0" applyNumberFormat="1" applyFont="1" applyFill="1" applyBorder="1" applyAlignment="1" applyProtection="1">
      <alignment horizontal="right" vertical="center" wrapText="1" shrinkToFit="1"/>
      <protection locked="0"/>
    </xf>
    <xf numFmtId="179" fontId="33" fillId="4" borderId="5" xfId="0" applyNumberFormat="1" applyFont="1" applyFill="1" applyBorder="1" applyAlignment="1">
      <alignment horizontal="right" vertical="center" wrapText="1" shrinkToFit="1"/>
    </xf>
    <xf numFmtId="3" fontId="36" fillId="0" borderId="0" xfId="0" applyNumberFormat="1" applyFont="1"/>
    <xf numFmtId="0" fontId="13" fillId="0" borderId="0" xfId="0" applyFont="1" applyBorder="1"/>
    <xf numFmtId="3" fontId="4" fillId="0" borderId="0" xfId="0" applyNumberFormat="1" applyFont="1" applyBorder="1"/>
    <xf numFmtId="3" fontId="7" fillId="0" borderId="0" xfId="0" applyNumberFormat="1" applyFont="1" applyBorder="1" applyAlignment="1">
      <alignment horizontal="center"/>
    </xf>
    <xf numFmtId="3" fontId="10" fillId="0" borderId="0" xfId="0" applyNumberFormat="1" applyFont="1" applyBorder="1"/>
    <xf numFmtId="3" fontId="27" fillId="0" borderId="0" xfId="0" applyNumberFormat="1" applyFont="1" applyBorder="1" applyAlignment="1">
      <alignment horizontal="centerContinuous"/>
    </xf>
    <xf numFmtId="0" fontId="27" fillId="0" borderId="0" xfId="0" applyFont="1" applyBorder="1" applyAlignment="1">
      <alignment horizontal="centerContinuous"/>
    </xf>
    <xf numFmtId="0" fontId="10" fillId="0" borderId="0" xfId="0" applyNumberFormat="1" applyFont="1" applyBorder="1" applyAlignment="1">
      <alignment horizontal="right"/>
    </xf>
    <xf numFmtId="3" fontId="13" fillId="0" borderId="0" xfId="0" applyNumberFormat="1" applyFont="1" applyBorder="1"/>
    <xf numFmtId="3" fontId="14" fillId="2" borderId="11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Continuous" vertical="center"/>
    </xf>
    <xf numFmtId="3" fontId="14" fillId="2" borderId="5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 wrapText="1"/>
    </xf>
    <xf numFmtId="3" fontId="14" fillId="2" borderId="4" xfId="0" applyNumberFormat="1" applyFont="1" applyFill="1" applyBorder="1" applyAlignment="1">
      <alignment horizontal="center" vertical="center"/>
    </xf>
    <xf numFmtId="3" fontId="14" fillId="2" borderId="10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38" fillId="0" borderId="4" xfId="0" quotePrefix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right" vertical="center" shrinkToFit="1"/>
    </xf>
    <xf numFmtId="179" fontId="15" fillId="0" borderId="0" xfId="0" quotePrefix="1" applyNumberFormat="1" applyFont="1" applyFill="1" applyBorder="1" applyAlignment="1">
      <alignment horizontal="right" vertical="center" shrinkToFit="1"/>
    </xf>
    <xf numFmtId="179" fontId="15" fillId="0" borderId="5" xfId="0" applyNumberFormat="1" applyFont="1" applyFill="1" applyBorder="1" applyAlignment="1">
      <alignment horizontal="right" vertical="center" shrinkToFit="1"/>
    </xf>
    <xf numFmtId="38" fontId="13" fillId="0" borderId="0" xfId="0" applyNumberFormat="1" applyFont="1" applyBorder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horizontal="center" vertical="center"/>
    </xf>
    <xf numFmtId="3" fontId="14" fillId="2" borderId="10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178" fontId="15" fillId="0" borderId="0" xfId="0" applyNumberFormat="1" applyFont="1" applyFill="1" applyBorder="1" applyAlignment="1">
      <alignment horizontal="right" vertical="center" shrinkToFit="1"/>
    </xf>
    <xf numFmtId="178" fontId="15" fillId="0" borderId="5" xfId="0" applyNumberFormat="1" applyFont="1" applyFill="1" applyBorder="1" applyAlignment="1">
      <alignment horizontal="right" vertical="center" shrinkToFit="1"/>
    </xf>
    <xf numFmtId="3" fontId="4" fillId="0" borderId="0" xfId="0" applyNumberFormat="1" applyFont="1" applyFill="1" applyBorder="1"/>
    <xf numFmtId="3" fontId="4" fillId="0" borderId="0" xfId="0" applyNumberFormat="1" applyFont="1" applyBorder="1" applyAlignment="1">
      <alignment vertical="center"/>
    </xf>
    <xf numFmtId="0" fontId="14" fillId="2" borderId="4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3" fontId="40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top"/>
    </xf>
    <xf numFmtId="3" fontId="10" fillId="0" borderId="0" xfId="0" applyNumberFormat="1" applyFont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right"/>
    </xf>
    <xf numFmtId="181" fontId="42" fillId="0" borderId="0" xfId="0" applyNumberFormat="1" applyFont="1" applyBorder="1" applyAlignment="1">
      <alignment horizontal="center" vertical="center"/>
    </xf>
    <xf numFmtId="182" fontId="43" fillId="0" borderId="0" xfId="0" applyNumberFormat="1" applyFont="1" applyBorder="1" applyAlignment="1">
      <alignment horizontal="right" vertical="center"/>
    </xf>
    <xf numFmtId="183" fontId="43" fillId="0" borderId="0" xfId="0" applyNumberFormat="1" applyFont="1" applyBorder="1" applyAlignment="1">
      <alignment horizontal="right" vertical="center" wrapText="1" shrinkToFit="1"/>
    </xf>
    <xf numFmtId="176" fontId="43" fillId="0" borderId="0" xfId="0" applyNumberFormat="1" applyFont="1" applyBorder="1" applyAlignment="1">
      <alignment horizontal="right" vertical="center" wrapText="1" shrinkToFit="1"/>
    </xf>
    <xf numFmtId="183" fontId="43" fillId="0" borderId="0" xfId="0" applyNumberFormat="1" applyFont="1" applyFill="1" applyBorder="1" applyAlignment="1">
      <alignment horizontal="right" vertical="center" wrapText="1" shrinkToFit="1"/>
    </xf>
    <xf numFmtId="0" fontId="20" fillId="0" borderId="0" xfId="0" applyNumberFormat="1" applyFont="1" applyBorder="1" applyAlignment="1"/>
    <xf numFmtId="0" fontId="13" fillId="0" borderId="0" xfId="0" applyNumberFormat="1" applyFont="1" applyBorder="1" applyAlignment="1"/>
    <xf numFmtId="184" fontId="38" fillId="0" borderId="5" xfId="0" applyNumberFormat="1" applyFont="1" applyFill="1" applyBorder="1" applyAlignment="1">
      <alignment horizontal="right" vertical="center" wrapText="1" shrinkToFit="1"/>
    </xf>
    <xf numFmtId="3" fontId="45" fillId="0" borderId="0" xfId="0" applyNumberFormat="1" applyFont="1" applyFill="1" applyBorder="1"/>
    <xf numFmtId="3" fontId="46" fillId="0" borderId="0" xfId="0" applyNumberFormat="1" applyFont="1" applyFill="1" applyBorder="1"/>
    <xf numFmtId="176" fontId="38" fillId="0" borderId="0" xfId="0" applyNumberFormat="1" applyFont="1" applyFill="1" applyBorder="1" applyAlignment="1">
      <alignment horizontal="right" vertical="center" wrapText="1" shrinkToFit="1"/>
    </xf>
    <xf numFmtId="0" fontId="15" fillId="0" borderId="4" xfId="0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Continuous" vertical="center"/>
    </xf>
    <xf numFmtId="3" fontId="14" fillId="2" borderId="4" xfId="0" applyNumberFormat="1" applyFont="1" applyFill="1" applyBorder="1" applyAlignment="1">
      <alignment horizontal="centerContinuous" vertical="center"/>
    </xf>
    <xf numFmtId="3" fontId="14" fillId="2" borderId="2" xfId="0" applyNumberFormat="1" applyFont="1" applyFill="1" applyBorder="1" applyAlignment="1">
      <alignment horizontal="centerContinuous" vertical="center"/>
    </xf>
    <xf numFmtId="3" fontId="15" fillId="2" borderId="6" xfId="0" applyNumberFormat="1" applyFont="1" applyFill="1" applyBorder="1" applyAlignment="1">
      <alignment horizontal="centerContinuous" vertical="center"/>
    </xf>
    <xf numFmtId="3" fontId="14" fillId="2" borderId="11" xfId="0" applyNumberFormat="1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/>
    </xf>
    <xf numFmtId="3" fontId="10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Alignment="1">
      <alignment vertical="top"/>
    </xf>
    <xf numFmtId="3" fontId="12" fillId="0" borderId="0" xfId="0" applyNumberFormat="1" applyFont="1" applyAlignment="1">
      <alignment vertical="top"/>
    </xf>
    <xf numFmtId="3" fontId="10" fillId="0" borderId="0" xfId="0" applyNumberFormat="1" applyFont="1" applyAlignment="1">
      <alignment vertical="top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0" fillId="0" borderId="0" xfId="0" applyNumberFormat="1" applyFont="1" applyFill="1" applyBorder="1"/>
    <xf numFmtId="3" fontId="13" fillId="0" borderId="0" xfId="0" applyNumberFormat="1" applyFont="1" applyFill="1" applyBorder="1"/>
    <xf numFmtId="41" fontId="16" fillId="0" borderId="5" xfId="0" applyNumberFormat="1" applyFont="1" applyFill="1" applyBorder="1" applyAlignment="1">
      <alignment horizontal="right" vertical="center" wrapText="1" shrinkToFit="1"/>
    </xf>
    <xf numFmtId="41" fontId="16" fillId="0" borderId="0" xfId="0" applyNumberFormat="1" applyFont="1" applyFill="1" applyBorder="1" applyAlignment="1">
      <alignment horizontal="right" vertical="center" wrapText="1" shrinkToFit="1"/>
    </xf>
    <xf numFmtId="176" fontId="2" fillId="0" borderId="0" xfId="0" applyNumberFormat="1" applyFont="1" applyFill="1" applyBorder="1" applyAlignment="1">
      <alignment horizontal="right" vertical="center" wrapText="1" shrinkToFit="1"/>
    </xf>
    <xf numFmtId="0" fontId="16" fillId="0" borderId="4" xfId="0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 shrinkToFit="1"/>
    </xf>
    <xf numFmtId="3" fontId="14" fillId="2" borderId="2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Border="1"/>
    <xf numFmtId="0" fontId="15" fillId="2" borderId="4" xfId="0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178" fontId="14" fillId="3" borderId="4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 applyBorder="1" applyAlignment="1">
      <alignment horizontal="right" vertical="center" shrinkToFit="1"/>
    </xf>
    <xf numFmtId="3" fontId="14" fillId="2" borderId="4" xfId="0" applyNumberFormat="1" applyFont="1" applyFill="1" applyBorder="1" applyAlignment="1">
      <alignment horizontal="center" vertical="center"/>
    </xf>
    <xf numFmtId="41" fontId="13" fillId="0" borderId="0" xfId="0" applyNumberFormat="1" applyFont="1" applyBorder="1" applyAlignment="1"/>
    <xf numFmtId="176" fontId="16" fillId="0" borderId="0" xfId="0" applyNumberFormat="1" applyFont="1" applyFill="1" applyBorder="1" applyAlignment="1" applyProtection="1">
      <alignment horizontal="right" vertical="center" wrapText="1" shrinkToFit="1"/>
    </xf>
    <xf numFmtId="176" fontId="16" fillId="0" borderId="3" xfId="0" applyNumberFormat="1" applyFont="1" applyFill="1" applyBorder="1" applyAlignment="1" applyProtection="1">
      <alignment horizontal="right" vertical="center" wrapText="1" shrinkToFit="1"/>
    </xf>
    <xf numFmtId="177" fontId="16" fillId="0" borderId="3" xfId="0" applyNumberFormat="1" applyFont="1" applyFill="1" applyBorder="1" applyAlignment="1" applyProtection="1">
      <alignment horizontal="right" vertical="center" wrapText="1" shrinkToFit="1"/>
    </xf>
    <xf numFmtId="177" fontId="17" fillId="0" borderId="3" xfId="0" applyNumberFormat="1" applyFont="1" applyFill="1" applyBorder="1" applyAlignment="1">
      <alignment horizontal="right" vertical="center" wrapText="1" shrinkToFit="1"/>
    </xf>
    <xf numFmtId="177" fontId="17" fillId="0" borderId="11" xfId="0" applyNumberFormat="1" applyFont="1" applyFill="1" applyBorder="1" applyAlignment="1">
      <alignment horizontal="right" vertical="center" wrapText="1" shrinkToFi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179" fontId="15" fillId="4" borderId="3" xfId="0" applyNumberFormat="1" applyFont="1" applyFill="1" applyBorder="1" applyAlignment="1" applyProtection="1">
      <alignment horizontal="right" vertical="center" wrapText="1" shrinkToFit="1"/>
      <protection locked="0"/>
    </xf>
    <xf numFmtId="179" fontId="15" fillId="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2" xfId="0" applyNumberFormat="1" applyFont="1" applyFill="1" applyBorder="1" applyAlignment="1">
      <alignment horizontal="center" vertical="center" shrinkToFit="1"/>
    </xf>
    <xf numFmtId="178" fontId="15" fillId="3" borderId="5" xfId="0" applyNumberFormat="1" applyFont="1" applyFill="1" applyBorder="1" applyAlignment="1">
      <alignment horizontal="center" wrapText="1" shrinkToFit="1"/>
    </xf>
    <xf numFmtId="0" fontId="15" fillId="3" borderId="5" xfId="0" applyFont="1" applyFill="1" applyBorder="1" applyAlignment="1">
      <alignment horizontal="center"/>
    </xf>
    <xf numFmtId="178" fontId="15" fillId="3" borderId="5" xfId="0" applyNumberFormat="1" applyFont="1" applyFill="1" applyBorder="1" applyAlignment="1">
      <alignment horizontal="center" shrinkToFit="1"/>
    </xf>
    <xf numFmtId="0" fontId="15" fillId="3" borderId="4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/>
    </xf>
    <xf numFmtId="178" fontId="15" fillId="3" borderId="4" xfId="0" applyNumberFormat="1" applyFont="1" applyFill="1" applyBorder="1" applyAlignment="1">
      <alignment horizontal="center"/>
    </xf>
    <xf numFmtId="178" fontId="15" fillId="3" borderId="4" xfId="0" applyNumberFormat="1" applyFont="1" applyFill="1" applyBorder="1" applyAlignment="1" applyProtection="1">
      <alignment horizontal="center" shrinkToFit="1"/>
      <protection locked="0"/>
    </xf>
    <xf numFmtId="179" fontId="33" fillId="4" borderId="3" xfId="0" applyNumberFormat="1" applyFont="1" applyFill="1" applyBorder="1" applyAlignment="1" applyProtection="1">
      <alignment horizontal="right" vertical="center" wrapText="1" shrinkToFit="1"/>
      <protection locked="0"/>
    </xf>
    <xf numFmtId="179" fontId="33" fillId="4" borderId="11" xfId="0" applyNumberFormat="1" applyFont="1" applyFill="1" applyBorder="1" applyAlignment="1">
      <alignment horizontal="right" vertical="center" wrapText="1" shrinkToFit="1"/>
    </xf>
    <xf numFmtId="0" fontId="16" fillId="0" borderId="2" xfId="0" applyNumberFormat="1" applyFont="1" applyBorder="1" applyAlignment="1">
      <alignment horizontal="center" vertical="center" shrinkToFit="1"/>
    </xf>
    <xf numFmtId="3" fontId="15" fillId="2" borderId="5" xfId="0" applyNumberFormat="1" applyFont="1" applyFill="1" applyBorder="1" applyAlignment="1">
      <alignment horizontal="center" vertical="center"/>
    </xf>
    <xf numFmtId="3" fontId="15" fillId="2" borderId="6" xfId="0" applyNumberFormat="1" applyFont="1" applyFill="1" applyBorder="1" applyAlignment="1">
      <alignment horizontal="center" vertical="center" wrapText="1"/>
    </xf>
    <xf numFmtId="3" fontId="15" fillId="2" borderId="6" xfId="0" applyNumberFormat="1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 wrapText="1"/>
    </xf>
    <xf numFmtId="179" fontId="15" fillId="0" borderId="3" xfId="0" applyNumberFormat="1" applyFont="1" applyFill="1" applyBorder="1" applyAlignment="1">
      <alignment horizontal="right" vertical="center" shrinkToFit="1"/>
    </xf>
    <xf numFmtId="179" fontId="15" fillId="0" borderId="3" xfId="0" quotePrefix="1" applyNumberFormat="1" applyFont="1" applyFill="1" applyBorder="1" applyAlignment="1">
      <alignment horizontal="right" vertical="center" shrinkToFit="1"/>
    </xf>
    <xf numFmtId="179" fontId="15" fillId="0" borderId="11" xfId="0" applyNumberFormat="1" applyFont="1" applyFill="1" applyBorder="1" applyAlignment="1">
      <alignment horizontal="right" vertical="center" shrinkToFit="1"/>
    </xf>
    <xf numFmtId="0" fontId="38" fillId="0" borderId="2" xfId="0" quotePrefix="1" applyFont="1" applyFill="1" applyBorder="1" applyAlignment="1">
      <alignment horizontal="center" vertical="center"/>
    </xf>
    <xf numFmtId="178" fontId="15" fillId="0" borderId="3" xfId="0" applyNumberFormat="1" applyFont="1" applyBorder="1" applyAlignment="1">
      <alignment horizontal="right" vertical="center" shrinkToFit="1"/>
    </xf>
    <xf numFmtId="178" fontId="15" fillId="0" borderId="3" xfId="0" applyNumberFormat="1" applyFont="1" applyFill="1" applyBorder="1" applyAlignment="1">
      <alignment horizontal="right" vertical="center" shrinkToFit="1"/>
    </xf>
    <xf numFmtId="178" fontId="15" fillId="0" borderId="11" xfId="0" applyNumberFormat="1" applyFont="1" applyFill="1" applyBorder="1" applyAlignment="1">
      <alignment horizontal="right" vertical="center" shrinkToFit="1"/>
    </xf>
    <xf numFmtId="0" fontId="15" fillId="2" borderId="4" xfId="0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Continuous" vertical="center"/>
    </xf>
    <xf numFmtId="3" fontId="15" fillId="2" borderId="5" xfId="0" applyNumberFormat="1" applyFont="1" applyFill="1" applyBorder="1" applyAlignment="1">
      <alignment horizontal="centerContinuous" vertical="center" wrapText="1"/>
    </xf>
    <xf numFmtId="41" fontId="16" fillId="0" borderId="3" xfId="0" applyNumberFormat="1" applyFont="1" applyFill="1" applyBorder="1" applyAlignment="1">
      <alignment horizontal="right" vertical="center" wrapText="1" shrinkToFit="1"/>
    </xf>
    <xf numFmtId="41" fontId="16" fillId="0" borderId="11" xfId="0" applyNumberFormat="1" applyFont="1" applyFill="1" applyBorder="1" applyAlignment="1">
      <alignment horizontal="right" vertical="center" wrapText="1" shrinkToFit="1"/>
    </xf>
    <xf numFmtId="0" fontId="16" fillId="0" borderId="2" xfId="0" applyFont="1" applyFill="1" applyBorder="1" applyAlignment="1">
      <alignment horizontal="center" vertical="center"/>
    </xf>
    <xf numFmtId="0" fontId="12" fillId="0" borderId="1" xfId="0" applyFont="1" applyBorder="1" applyAlignment="1"/>
    <xf numFmtId="3" fontId="14" fillId="2" borderId="0" xfId="0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178" fontId="15" fillId="0" borderId="0" xfId="0" applyNumberFormat="1" applyFont="1" applyBorder="1" applyAlignment="1">
      <alignment horizontal="right" vertical="center" shrinkToFit="1"/>
    </xf>
    <xf numFmtId="3" fontId="14" fillId="2" borderId="10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left" vertical="center"/>
    </xf>
    <xf numFmtId="3" fontId="14" fillId="2" borderId="4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 shrinkToFit="1"/>
    </xf>
    <xf numFmtId="0" fontId="14" fillId="2" borderId="2" xfId="0" applyNumberFormat="1" applyFont="1" applyFill="1" applyBorder="1" applyAlignment="1">
      <alignment vertical="center"/>
    </xf>
    <xf numFmtId="0" fontId="14" fillId="2" borderId="4" xfId="0" applyNumberFormat="1" applyFont="1" applyFill="1" applyBorder="1" applyAlignment="1">
      <alignment horizontal="center" vertical="center"/>
    </xf>
    <xf numFmtId="0" fontId="14" fillId="2" borderId="5" xfId="0" applyNumberFormat="1" applyFont="1" applyFill="1" applyBorder="1" applyAlignment="1">
      <alignment horizontal="centerContinuous" vertical="center"/>
    </xf>
    <xf numFmtId="3" fontId="14" fillId="2" borderId="0" xfId="0" applyNumberFormat="1" applyFont="1" applyFill="1" applyBorder="1" applyAlignment="1">
      <alignment horizontal="centerContinuous" vertical="center"/>
    </xf>
    <xf numFmtId="3" fontId="14" fillId="2" borderId="10" xfId="0" applyNumberFormat="1" applyFont="1" applyFill="1" applyBorder="1" applyAlignment="1">
      <alignment horizontal="centerContinuous" vertical="center"/>
    </xf>
    <xf numFmtId="3" fontId="14" fillId="2" borderId="10" xfId="0" applyNumberFormat="1" applyFont="1" applyFill="1" applyBorder="1" applyAlignment="1">
      <alignment horizontal="centerContinuous" vertical="center" wrapText="1"/>
    </xf>
    <xf numFmtId="3" fontId="14" fillId="2" borderId="2" xfId="0" applyNumberFormat="1" applyFont="1" applyFill="1" applyBorder="1" applyAlignment="1">
      <alignment horizontal="centerContinuous" vertical="center" wrapText="1"/>
    </xf>
    <xf numFmtId="0" fontId="15" fillId="2" borderId="7" xfId="0" applyFont="1" applyFill="1" applyBorder="1" applyAlignment="1">
      <alignment horizontal="center" vertical="center"/>
    </xf>
    <xf numFmtId="0" fontId="38" fillId="0" borderId="6" xfId="0" applyNumberFormat="1" applyFont="1" applyFill="1" applyBorder="1" applyAlignment="1">
      <alignment horizontal="center" vertical="center" shrinkToFit="1"/>
    </xf>
    <xf numFmtId="41" fontId="38" fillId="0" borderId="0" xfId="0" applyNumberFormat="1" applyFont="1" applyFill="1" applyBorder="1" applyAlignment="1" applyProtection="1">
      <alignment horizontal="right" vertical="center" wrapText="1" shrinkToFit="1"/>
    </xf>
    <xf numFmtId="41" fontId="53" fillId="0" borderId="0" xfId="0" applyNumberFormat="1" applyFont="1" applyFill="1" applyBorder="1" applyAlignment="1">
      <alignment horizontal="right" vertical="center" wrapText="1" shrinkToFit="1"/>
    </xf>
    <xf numFmtId="41" fontId="53" fillId="0" borderId="5" xfId="0" applyNumberFormat="1" applyFont="1" applyFill="1" applyBorder="1" applyAlignment="1">
      <alignment horizontal="right" vertical="center" wrapText="1" shrinkToFit="1"/>
    </xf>
    <xf numFmtId="0" fontId="13" fillId="0" borderId="0" xfId="0" applyNumberFormat="1" applyFont="1" applyFill="1" applyBorder="1" applyAlignment="1">
      <alignment shrinkToFit="1"/>
    </xf>
    <xf numFmtId="0" fontId="39" fillId="0" borderId="8" xfId="0" applyNumberFormat="1" applyFont="1" applyFill="1" applyBorder="1" applyAlignment="1">
      <alignment horizontal="center" vertical="center" shrinkToFit="1"/>
    </xf>
    <xf numFmtId="41" fontId="39" fillId="0" borderId="1" xfId="0" applyNumberFormat="1" applyFont="1" applyFill="1" applyBorder="1" applyAlignment="1" applyProtection="1">
      <alignment horizontal="right" vertical="center" wrapText="1" shrinkToFit="1"/>
    </xf>
    <xf numFmtId="41" fontId="44" fillId="0" borderId="1" xfId="0" applyNumberFormat="1" applyFont="1" applyFill="1" applyBorder="1" applyAlignment="1">
      <alignment horizontal="right" vertical="center" wrapText="1" shrinkToFit="1"/>
    </xf>
    <xf numFmtId="0" fontId="20" fillId="0" borderId="0" xfId="0" applyNumberFormat="1" applyFont="1" applyFill="1" applyBorder="1" applyAlignment="1">
      <alignment shrinkToFit="1"/>
    </xf>
    <xf numFmtId="176" fontId="20" fillId="0" borderId="0" xfId="0" applyNumberFormat="1" applyFont="1" applyFill="1" applyBorder="1" applyAlignment="1">
      <alignment shrinkToFit="1"/>
    </xf>
    <xf numFmtId="0" fontId="10" fillId="0" borderId="0" xfId="0" applyNumberFormat="1" applyFont="1" applyAlignment="1">
      <alignment horizontal="left"/>
    </xf>
    <xf numFmtId="3" fontId="54" fillId="0" borderId="0" xfId="0" applyNumberFormat="1" applyFont="1"/>
    <xf numFmtId="0" fontId="10" fillId="0" borderId="0" xfId="0" applyNumberFormat="1" applyFont="1"/>
    <xf numFmtId="3" fontId="49" fillId="0" borderId="0" xfId="0" applyNumberFormat="1" applyFont="1"/>
    <xf numFmtId="0" fontId="49" fillId="0" borderId="0" xfId="0" applyNumberFormat="1" applyFont="1" applyBorder="1"/>
    <xf numFmtId="3" fontId="55" fillId="0" borderId="1" xfId="0" applyNumberFormat="1" applyFont="1" applyBorder="1" applyAlignment="1"/>
    <xf numFmtId="0" fontId="12" fillId="0" borderId="0" xfId="0" applyFont="1" applyBorder="1" applyAlignment="1">
      <alignment horizontal="center"/>
    </xf>
    <xf numFmtId="0" fontId="10" fillId="0" borderId="0" xfId="0" quotePrefix="1" applyNumberFormat="1" applyFont="1" applyBorder="1" applyAlignment="1">
      <alignment horizontal="right"/>
    </xf>
    <xf numFmtId="0" fontId="14" fillId="2" borderId="5" xfId="0" applyFont="1" applyFill="1" applyBorder="1" applyAlignment="1">
      <alignment horizontal="centerContinuous" vertical="center"/>
    </xf>
    <xf numFmtId="0" fontId="14" fillId="2" borderId="2" xfId="0" applyFont="1" applyFill="1" applyBorder="1" applyAlignment="1">
      <alignment horizontal="centerContinuous" vertical="center"/>
    </xf>
    <xf numFmtId="0" fontId="15" fillId="2" borderId="7" xfId="0" applyFont="1" applyFill="1" applyBorder="1" applyAlignment="1">
      <alignment horizontal="centerContinuous" vertical="center"/>
    </xf>
    <xf numFmtId="41" fontId="56" fillId="0" borderId="5" xfId="1" applyFont="1" applyFill="1" applyBorder="1" applyAlignment="1">
      <alignment horizontal="right" vertical="center" wrapText="1" shrinkToFit="1"/>
    </xf>
    <xf numFmtId="176" fontId="13" fillId="0" borderId="0" xfId="0" applyNumberFormat="1" applyFont="1" applyFill="1" applyBorder="1"/>
    <xf numFmtId="41" fontId="56" fillId="0" borderId="9" xfId="1" applyFont="1" applyFill="1" applyBorder="1" applyAlignment="1">
      <alignment horizontal="right" vertical="center" wrapText="1" shrinkToFit="1"/>
    </xf>
    <xf numFmtId="0" fontId="14" fillId="2" borderId="4" xfId="0" quotePrefix="1" applyFont="1" applyFill="1" applyBorder="1" applyAlignment="1">
      <alignment horizontal="center" vertical="center"/>
    </xf>
    <xf numFmtId="0" fontId="14" fillId="2" borderId="11" xfId="0" applyNumberFormat="1" applyFont="1" applyFill="1" applyBorder="1" applyAlignment="1">
      <alignment horizontal="centerContinuous" vertical="center"/>
    </xf>
    <xf numFmtId="3" fontId="14" fillId="2" borderId="4" xfId="0" applyNumberFormat="1" applyFont="1" applyFill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5" fillId="2" borderId="4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 wrapText="1"/>
    </xf>
    <xf numFmtId="41" fontId="16" fillId="0" borderId="0" xfId="1" applyFont="1" applyFill="1" applyBorder="1" applyAlignment="1">
      <alignment horizontal="right" vertical="center" wrapText="1" shrinkToFit="1"/>
    </xf>
    <xf numFmtId="41" fontId="17" fillId="0" borderId="0" xfId="1" applyFont="1" applyFill="1" applyBorder="1" applyAlignment="1">
      <alignment horizontal="right" vertical="center" wrapText="1" shrinkToFit="1"/>
    </xf>
    <xf numFmtId="41" fontId="16" fillId="0" borderId="5" xfId="1" applyFont="1" applyFill="1" applyBorder="1" applyAlignment="1">
      <alignment horizontal="right" vertical="center" wrapText="1" shrinkToFit="1"/>
    </xf>
    <xf numFmtId="0" fontId="4" fillId="0" borderId="0" xfId="0" applyNumberFormat="1" applyFont="1" applyFill="1" applyBorder="1"/>
    <xf numFmtId="0" fontId="18" fillId="0" borderId="8" xfId="0" applyNumberFormat="1" applyFont="1" applyFill="1" applyBorder="1" applyAlignment="1">
      <alignment horizontal="center" vertical="center" wrapText="1"/>
    </xf>
    <xf numFmtId="41" fontId="18" fillId="0" borderId="1" xfId="1" applyFont="1" applyFill="1" applyBorder="1" applyAlignment="1">
      <alignment horizontal="right" vertical="center" wrapText="1" shrinkToFit="1"/>
    </xf>
    <xf numFmtId="41" fontId="19" fillId="0" borderId="1" xfId="1" applyFont="1" applyFill="1" applyBorder="1" applyAlignment="1">
      <alignment horizontal="right" vertical="center" wrapText="1" shrinkToFit="1"/>
    </xf>
    <xf numFmtId="41" fontId="18" fillId="0" borderId="9" xfId="1" applyFont="1" applyFill="1" applyBorder="1" applyAlignment="1">
      <alignment horizontal="right" vertical="center" wrapText="1" shrinkToFit="1"/>
    </xf>
    <xf numFmtId="176" fontId="4" fillId="0" borderId="0" xfId="0" applyNumberFormat="1" applyFont="1" applyFill="1" applyBorder="1"/>
    <xf numFmtId="0" fontId="2" fillId="0" borderId="0" xfId="0" applyNumberFormat="1" applyFont="1" applyBorder="1" applyAlignment="1"/>
    <xf numFmtId="0" fontId="4" fillId="0" borderId="0" xfId="0" applyNumberFormat="1" applyFont="1" applyBorder="1" applyAlignment="1"/>
    <xf numFmtId="176" fontId="4" fillId="0" borderId="0" xfId="0" applyNumberFormat="1" applyFont="1" applyBorder="1"/>
    <xf numFmtId="178" fontId="4" fillId="0" borderId="0" xfId="0" applyNumberFormat="1" applyFont="1" applyBorder="1"/>
    <xf numFmtId="3" fontId="15" fillId="2" borderId="0" xfId="0" applyNumberFormat="1" applyFont="1" applyFill="1" applyBorder="1" applyAlignment="1">
      <alignment horizontal="center" vertical="center" shrinkToFit="1"/>
    </xf>
    <xf numFmtId="3" fontId="15" fillId="2" borderId="4" xfId="0" applyNumberFormat="1" applyFont="1" applyFill="1" applyBorder="1" applyAlignment="1">
      <alignment horizontal="centerContinuous" vertical="center" shrinkToFit="1"/>
    </xf>
    <xf numFmtId="3" fontId="15" fillId="2" borderId="5" xfId="0" applyNumberFormat="1" applyFont="1" applyFill="1" applyBorder="1" applyAlignment="1">
      <alignment horizontal="centerContinuous" vertical="center" shrinkToFit="1"/>
    </xf>
    <xf numFmtId="3" fontId="15" fillId="2" borderId="0" xfId="0" applyNumberFormat="1" applyFont="1" applyFill="1" applyBorder="1" applyAlignment="1">
      <alignment horizontal="centerContinuous" vertical="center" shrinkToFit="1"/>
    </xf>
    <xf numFmtId="3" fontId="15" fillId="2" borderId="6" xfId="0" applyNumberFormat="1" applyFont="1" applyFill="1" applyBorder="1" applyAlignment="1">
      <alignment horizontal="centerContinuous" vertical="center" shrinkToFit="1"/>
    </xf>
    <xf numFmtId="3" fontId="15" fillId="2" borderId="4" xfId="0" applyNumberFormat="1" applyFont="1" applyFill="1" applyBorder="1" applyAlignment="1">
      <alignment horizontal="centerContinuous" vertical="center" wrapText="1"/>
    </xf>
    <xf numFmtId="3" fontId="15" fillId="2" borderId="0" xfId="0" applyNumberFormat="1" applyFont="1" applyFill="1" applyBorder="1" applyAlignment="1">
      <alignment horizontal="centerContinuous" vertical="center" wrapText="1"/>
    </xf>
    <xf numFmtId="0" fontId="38" fillId="0" borderId="10" xfId="0" applyNumberFormat="1" applyFont="1" applyFill="1" applyBorder="1" applyAlignment="1">
      <alignment horizontal="center" vertical="center" shrinkToFit="1"/>
    </xf>
    <xf numFmtId="41" fontId="38" fillId="0" borderId="3" xfId="0" applyNumberFormat="1" applyFont="1" applyFill="1" applyBorder="1" applyAlignment="1" applyProtection="1">
      <alignment horizontal="right" vertical="center" wrapText="1" shrinkToFit="1"/>
    </xf>
    <xf numFmtId="41" fontId="53" fillId="0" borderId="3" xfId="0" applyNumberFormat="1" applyFont="1" applyFill="1" applyBorder="1" applyAlignment="1">
      <alignment horizontal="right" vertical="center" wrapText="1" shrinkToFit="1"/>
    </xf>
    <xf numFmtId="41" fontId="53" fillId="0" borderId="11" xfId="0" applyNumberFormat="1" applyFont="1" applyFill="1" applyBorder="1" applyAlignment="1">
      <alignment horizontal="right" vertical="center" wrapText="1" shrinkToFit="1"/>
    </xf>
    <xf numFmtId="0" fontId="15" fillId="2" borderId="4" xfId="0" applyFont="1" applyFill="1" applyBorder="1" applyAlignment="1">
      <alignment horizontal="centerContinuous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41" fontId="56" fillId="0" borderId="11" xfId="1" applyFont="1" applyFill="1" applyBorder="1" applyAlignment="1">
      <alignment horizontal="right" vertical="center" wrapText="1" shrinkToFit="1"/>
    </xf>
    <xf numFmtId="41" fontId="16" fillId="0" borderId="3" xfId="1" applyFont="1" applyFill="1" applyBorder="1" applyAlignment="1">
      <alignment horizontal="right" vertical="center" wrapText="1" shrinkToFit="1"/>
    </xf>
    <xf numFmtId="41" fontId="17" fillId="0" borderId="3" xfId="1" applyFont="1" applyFill="1" applyBorder="1" applyAlignment="1">
      <alignment horizontal="right" vertical="center" wrapText="1" shrinkToFit="1"/>
    </xf>
    <xf numFmtId="41" fontId="16" fillId="0" borderId="11" xfId="1" applyFont="1" applyFill="1" applyBorder="1" applyAlignment="1">
      <alignment horizontal="right" vertical="center" wrapText="1" shrinkToFi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8" fillId="0" borderId="0" xfId="0" applyFont="1" applyBorder="1"/>
    <xf numFmtId="0" fontId="10" fillId="0" borderId="0" xfId="0" applyFont="1" applyBorder="1"/>
    <xf numFmtId="0" fontId="58" fillId="0" borderId="0" xfId="0" applyFont="1" applyBorder="1" applyAlignment="1">
      <alignment horizontal="centerContinuous"/>
    </xf>
    <xf numFmtId="0" fontId="13" fillId="0" borderId="0" xfId="0" applyFont="1" applyBorder="1" applyAlignment="1">
      <alignment vertical="center"/>
    </xf>
    <xf numFmtId="0" fontId="14" fillId="2" borderId="4" xfId="0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center" vertical="center"/>
    </xf>
    <xf numFmtId="0" fontId="16" fillId="0" borderId="2" xfId="0" quotePrefix="1" applyFont="1" applyFill="1" applyBorder="1" applyAlignment="1">
      <alignment horizontal="center" vertical="center"/>
    </xf>
    <xf numFmtId="41" fontId="16" fillId="0" borderId="3" xfId="0" applyNumberFormat="1" applyFont="1" applyFill="1" applyBorder="1" applyAlignment="1">
      <alignment horizontal="right" vertical="center" shrinkToFit="1"/>
    </xf>
    <xf numFmtId="41" fontId="16" fillId="0" borderId="11" xfId="0" applyNumberFormat="1" applyFont="1" applyFill="1" applyBorder="1" applyAlignment="1">
      <alignment horizontal="right" vertical="center" shrinkToFit="1"/>
    </xf>
    <xf numFmtId="41" fontId="4" fillId="0" borderId="0" xfId="0" applyNumberFormat="1" applyFont="1" applyFill="1" applyBorder="1"/>
    <xf numFmtId="0" fontId="4" fillId="0" borderId="0" xfId="0" applyFont="1" applyFill="1" applyBorder="1"/>
    <xf numFmtId="0" fontId="16" fillId="0" borderId="4" xfId="0" quotePrefix="1" applyFont="1" applyFill="1" applyBorder="1" applyAlignment="1">
      <alignment horizontal="center" vertical="center"/>
    </xf>
    <xf numFmtId="41" fontId="16" fillId="0" borderId="0" xfId="0" applyNumberFormat="1" applyFont="1" applyFill="1" applyBorder="1" applyAlignment="1">
      <alignment horizontal="right" vertical="center" shrinkToFit="1"/>
    </xf>
    <xf numFmtId="41" fontId="16" fillId="0" borderId="5" xfId="0" applyNumberFormat="1" applyFont="1" applyFill="1" applyBorder="1" applyAlignment="1">
      <alignment horizontal="right" vertical="center" shrinkToFit="1"/>
    </xf>
    <xf numFmtId="0" fontId="59" fillId="0" borderId="0" xfId="0" applyFont="1" applyFill="1" applyBorder="1"/>
    <xf numFmtId="41" fontId="13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78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18" fillId="4" borderId="7" xfId="0" applyNumberFormat="1" applyFont="1" applyFill="1" applyBorder="1" applyAlignment="1">
      <alignment horizontal="center" vertical="center" wrapText="1"/>
    </xf>
    <xf numFmtId="176" fontId="18" fillId="4" borderId="1" xfId="0" applyNumberFormat="1" applyFont="1" applyFill="1" applyBorder="1" applyAlignment="1" applyProtection="1">
      <alignment horizontal="right" vertical="center" wrapText="1" shrinkToFit="1"/>
    </xf>
    <xf numFmtId="177" fontId="18" fillId="4" borderId="1" xfId="0" applyNumberFormat="1" applyFont="1" applyFill="1" applyBorder="1" applyAlignment="1" applyProtection="1">
      <alignment horizontal="right" vertical="center" wrapText="1" shrinkToFit="1"/>
    </xf>
    <xf numFmtId="177" fontId="19" fillId="4" borderId="1" xfId="0" applyNumberFormat="1" applyFont="1" applyFill="1" applyBorder="1" applyAlignment="1">
      <alignment horizontal="right" vertical="center" wrapText="1" shrinkToFit="1"/>
    </xf>
    <xf numFmtId="177" fontId="19" fillId="4" borderId="9" xfId="0" applyNumberFormat="1" applyFont="1" applyFill="1" applyBorder="1" applyAlignment="1">
      <alignment horizontal="right" vertical="center" wrapText="1" shrinkToFit="1"/>
    </xf>
    <xf numFmtId="0" fontId="20" fillId="4" borderId="0" xfId="0" applyNumberFormat="1" applyFont="1" applyFill="1" applyBorder="1"/>
    <xf numFmtId="0" fontId="18" fillId="4" borderId="7" xfId="0" applyNumberFormat="1" applyFont="1" applyFill="1" applyBorder="1" applyAlignment="1">
      <alignment horizontal="center" vertical="center" shrinkToFit="1"/>
    </xf>
    <xf numFmtId="179" fontId="32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179" fontId="32" fillId="4" borderId="9" xfId="0" applyNumberFormat="1" applyFont="1" applyFill="1" applyBorder="1" applyAlignment="1">
      <alignment horizontal="right" vertical="center" wrapText="1" shrinkToFit="1"/>
    </xf>
    <xf numFmtId="0" fontId="23" fillId="4" borderId="0" xfId="0" applyFont="1" applyFill="1" applyAlignment="1">
      <alignment vertical="center" shrinkToFit="1"/>
    </xf>
    <xf numFmtId="179" fontId="23" fillId="4" borderId="0" xfId="0" applyNumberFormat="1" applyFont="1" applyFill="1" applyAlignment="1">
      <alignment vertical="center" shrinkToFit="1"/>
    </xf>
    <xf numFmtId="179" fontId="34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179" fontId="34" fillId="4" borderId="9" xfId="0" applyNumberFormat="1" applyFont="1" applyFill="1" applyBorder="1" applyAlignment="1">
      <alignment horizontal="right" vertical="center" wrapText="1" shrinkToFit="1"/>
    </xf>
    <xf numFmtId="176" fontId="38" fillId="4" borderId="0" xfId="0" applyNumberFormat="1" applyFont="1" applyFill="1" applyBorder="1" applyAlignment="1">
      <alignment horizontal="right" vertical="center" wrapText="1" shrinkToFit="1"/>
    </xf>
    <xf numFmtId="0" fontId="59" fillId="4" borderId="0" xfId="0" applyFont="1" applyFill="1" applyBorder="1"/>
    <xf numFmtId="0" fontId="18" fillId="4" borderId="7" xfId="0" quotePrefix="1" applyFont="1" applyFill="1" applyBorder="1" applyAlignment="1">
      <alignment horizontal="center" vertical="center"/>
    </xf>
    <xf numFmtId="41" fontId="18" fillId="4" borderId="1" xfId="0" applyNumberFormat="1" applyFont="1" applyFill="1" applyBorder="1" applyAlignment="1">
      <alignment horizontal="right" vertical="center" shrinkToFit="1"/>
    </xf>
    <xf numFmtId="41" fontId="18" fillId="4" borderId="9" xfId="0" applyNumberFormat="1" applyFont="1" applyFill="1" applyBorder="1" applyAlignment="1">
      <alignment horizontal="right" vertical="center" shrinkToFit="1"/>
    </xf>
    <xf numFmtId="0" fontId="39" fillId="4" borderId="7" xfId="0" quotePrefix="1" applyFont="1" applyFill="1" applyBorder="1" applyAlignment="1">
      <alignment horizontal="center" vertical="center"/>
    </xf>
    <xf numFmtId="179" fontId="32" fillId="4" borderId="1" xfId="0" applyNumberFormat="1" applyFont="1" applyFill="1" applyBorder="1" applyAlignment="1">
      <alignment horizontal="right" vertical="center" shrinkToFit="1"/>
    </xf>
    <xf numFmtId="179" fontId="32" fillId="4" borderId="1" xfId="0" quotePrefix="1" applyNumberFormat="1" applyFont="1" applyFill="1" applyBorder="1" applyAlignment="1">
      <alignment horizontal="right" vertical="center" shrinkToFit="1"/>
    </xf>
    <xf numFmtId="179" fontId="32" fillId="4" borderId="9" xfId="0" applyNumberFormat="1" applyFont="1" applyFill="1" applyBorder="1" applyAlignment="1">
      <alignment horizontal="right" vertical="center" shrinkToFit="1"/>
    </xf>
    <xf numFmtId="38" fontId="20" fillId="4" borderId="0" xfId="0" applyNumberFormat="1" applyFont="1" applyFill="1" applyBorder="1" applyAlignment="1">
      <alignment vertical="center"/>
    </xf>
    <xf numFmtId="38" fontId="13" fillId="4" borderId="0" xfId="0" applyNumberFormat="1" applyFont="1" applyFill="1" applyBorder="1" applyAlignment="1">
      <alignment vertical="center"/>
    </xf>
    <xf numFmtId="178" fontId="32" fillId="4" borderId="1" xfId="0" applyNumberFormat="1" applyFont="1" applyFill="1" applyBorder="1" applyAlignment="1">
      <alignment horizontal="right" vertical="center" shrinkToFit="1"/>
    </xf>
    <xf numFmtId="178" fontId="32" fillId="4" borderId="9" xfId="0" applyNumberFormat="1" applyFont="1" applyFill="1" applyBorder="1" applyAlignment="1">
      <alignment horizontal="right" vertical="center" shrinkToFit="1"/>
    </xf>
    <xf numFmtId="3" fontId="4" fillId="4" borderId="0" xfId="0" applyNumberFormat="1" applyFont="1" applyFill="1" applyBorder="1"/>
    <xf numFmtId="0" fontId="18" fillId="4" borderId="7" xfId="0" applyFont="1" applyFill="1" applyBorder="1" applyAlignment="1">
      <alignment horizontal="center" vertical="center"/>
    </xf>
    <xf numFmtId="41" fontId="18" fillId="4" borderId="1" xfId="0" applyNumberFormat="1" applyFont="1" applyFill="1" applyBorder="1" applyAlignment="1">
      <alignment horizontal="right" vertical="center" wrapText="1" shrinkToFit="1"/>
    </xf>
    <xf numFmtId="41" fontId="18" fillId="4" borderId="9" xfId="0" applyNumberFormat="1" applyFont="1" applyFill="1" applyBorder="1" applyAlignment="1">
      <alignment horizontal="right" vertical="center" wrapText="1" shrinkToFit="1"/>
    </xf>
    <xf numFmtId="3" fontId="20" fillId="4" borderId="0" xfId="0" applyNumberFormat="1" applyFont="1" applyFill="1" applyBorder="1"/>
    <xf numFmtId="176" fontId="2" fillId="4" borderId="0" xfId="0" applyNumberFormat="1" applyFont="1" applyFill="1" applyBorder="1" applyAlignment="1">
      <alignment horizontal="right" vertical="center" wrapText="1" shrinkToFit="1"/>
    </xf>
    <xf numFmtId="3" fontId="15" fillId="2" borderId="6" xfId="0" applyNumberFormat="1" applyFont="1" applyFill="1" applyBorder="1" applyAlignment="1">
      <alignment horizontal="center" wrapText="1"/>
    </xf>
    <xf numFmtId="0" fontId="60" fillId="0" borderId="2" xfId="0" applyFont="1" applyFill="1" applyBorder="1" applyAlignment="1">
      <alignment horizontal="center" vertical="center" shrinkToFit="1"/>
    </xf>
    <xf numFmtId="179" fontId="16" fillId="0" borderId="3" xfId="0" applyNumberFormat="1" applyFont="1" applyFill="1" applyBorder="1" applyAlignment="1">
      <alignment horizontal="right" vertical="center" shrinkToFit="1"/>
    </xf>
    <xf numFmtId="179" fontId="16" fillId="0" borderId="11" xfId="0" applyNumberFormat="1" applyFont="1" applyFill="1" applyBorder="1" applyAlignment="1">
      <alignment horizontal="right" vertical="center" shrinkToFit="1"/>
    </xf>
    <xf numFmtId="3" fontId="13" fillId="0" borderId="0" xfId="0" applyNumberFormat="1" applyFont="1" applyFill="1" applyBorder="1" applyAlignment="1">
      <alignment shrinkToFit="1"/>
    </xf>
    <xf numFmtId="0" fontId="60" fillId="0" borderId="4" xfId="0" applyFont="1" applyFill="1" applyBorder="1" applyAlignment="1">
      <alignment horizontal="center" vertical="center" shrinkToFit="1"/>
    </xf>
    <xf numFmtId="179" fontId="16" fillId="0" borderId="0" xfId="0" applyNumberFormat="1" applyFont="1" applyFill="1" applyBorder="1" applyAlignment="1">
      <alignment horizontal="right" vertical="center" shrinkToFit="1"/>
    </xf>
    <xf numFmtId="179" fontId="16" fillId="0" borderId="5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Border="1" applyAlignment="1">
      <alignment shrinkToFit="1"/>
    </xf>
    <xf numFmtId="3" fontId="14" fillId="2" borderId="0" xfId="0" applyNumberFormat="1" applyFont="1" applyFill="1" applyBorder="1" applyAlignment="1">
      <alignment horizontal="center" vertical="center" shrinkToFit="1"/>
    </xf>
    <xf numFmtId="3" fontId="15" fillId="2" borderId="0" xfId="0" applyNumberFormat="1" applyFont="1" applyFill="1" applyBorder="1" applyAlignment="1">
      <alignment horizontal="center"/>
    </xf>
    <xf numFmtId="3" fontId="15" fillId="2" borderId="4" xfId="0" applyNumberFormat="1" applyFont="1" applyFill="1" applyBorder="1" applyAlignment="1">
      <alignment horizontal="center" shrinkToFit="1"/>
    </xf>
    <xf numFmtId="3" fontId="15" fillId="2" borderId="6" xfId="0" applyNumberFormat="1" applyFont="1" applyFill="1" applyBorder="1" applyAlignment="1">
      <alignment horizontal="center"/>
    </xf>
    <xf numFmtId="3" fontId="10" fillId="0" borderId="0" xfId="0" quotePrefix="1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14" fillId="2" borderId="5" xfId="0" applyNumberFormat="1" applyFont="1" applyFill="1" applyBorder="1" applyAlignment="1">
      <alignment horizontal="centerContinuous" vertical="center" shrinkToFit="1"/>
    </xf>
    <xf numFmtId="3" fontId="15" fillId="2" borderId="5" xfId="0" applyNumberFormat="1" applyFont="1" applyFill="1" applyBorder="1" applyAlignment="1">
      <alignment horizontal="center" vertical="center" shrinkToFit="1"/>
    </xf>
    <xf numFmtId="3" fontId="15" fillId="2" borderId="9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right" vertical="center" wrapText="1" shrinkToFit="1"/>
    </xf>
    <xf numFmtId="186" fontId="16" fillId="0" borderId="5" xfId="0" applyNumberFormat="1" applyFont="1" applyFill="1" applyBorder="1" applyAlignment="1">
      <alignment horizontal="right" vertical="center" wrapText="1" shrinkToFit="1"/>
    </xf>
    <xf numFmtId="3" fontId="13" fillId="0" borderId="19" xfId="0" applyNumberFormat="1" applyFont="1" applyBorder="1" applyAlignment="1">
      <alignment horizontal="right"/>
    </xf>
    <xf numFmtId="3" fontId="13" fillId="0" borderId="20" xfId="0" applyNumberFormat="1" applyFont="1" applyBorder="1" applyAlignment="1">
      <alignment horizontal="right"/>
    </xf>
    <xf numFmtId="3" fontId="13" fillId="0" borderId="21" xfId="0" applyNumberFormat="1" applyFont="1" applyBorder="1"/>
    <xf numFmtId="3" fontId="13" fillId="0" borderId="21" xfId="0" applyNumberFormat="1" applyFont="1" applyBorder="1" applyAlignment="1">
      <alignment horizontal="right"/>
    </xf>
    <xf numFmtId="3" fontId="20" fillId="0" borderId="21" xfId="0" applyNumberFormat="1" applyFont="1" applyFill="1" applyBorder="1" applyAlignment="1">
      <alignment horizontal="right"/>
    </xf>
    <xf numFmtId="3" fontId="20" fillId="0" borderId="21" xfId="0" applyNumberFormat="1" applyFont="1" applyFill="1" applyBorder="1"/>
    <xf numFmtId="3" fontId="10" fillId="0" borderId="0" xfId="0" quotePrefix="1" applyNumberFormat="1" applyFont="1" applyAlignment="1">
      <alignment horizontal="left" vertical="center"/>
    </xf>
    <xf numFmtId="3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4" fillId="6" borderId="2" xfId="0" applyFont="1" applyFill="1" applyBorder="1" applyAlignment="1">
      <alignment horizontal="center" vertical="center"/>
    </xf>
    <xf numFmtId="3" fontId="14" fillId="6" borderId="2" xfId="0" applyNumberFormat="1" applyFont="1" applyFill="1" applyBorder="1" applyAlignment="1">
      <alignment horizontal="center" vertical="center"/>
    </xf>
    <xf numFmtId="3" fontId="14" fillId="6" borderId="2" xfId="0" applyNumberFormat="1" applyFont="1" applyFill="1" applyBorder="1" applyAlignment="1">
      <alignment horizontal="center" vertical="center" wrapText="1"/>
    </xf>
    <xf numFmtId="3" fontId="14" fillId="6" borderId="10" xfId="0" applyNumberFormat="1" applyFont="1" applyFill="1" applyBorder="1" applyAlignment="1">
      <alignment horizontal="center" vertical="center"/>
    </xf>
    <xf numFmtId="3" fontId="14" fillId="6" borderId="4" xfId="0" applyNumberFormat="1" applyFont="1" applyFill="1" applyBorder="1" applyAlignment="1">
      <alignment horizontal="center" vertical="center"/>
    </xf>
    <xf numFmtId="3" fontId="14" fillId="6" borderId="6" xfId="0" applyNumberFormat="1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3" fontId="15" fillId="6" borderId="4" xfId="0" applyNumberFormat="1" applyFont="1" applyFill="1" applyBorder="1" applyAlignment="1">
      <alignment horizontal="center" wrapText="1"/>
    </xf>
    <xf numFmtId="3" fontId="15" fillId="6" borderId="6" xfId="0" applyNumberFormat="1" applyFont="1" applyFill="1" applyBorder="1" applyAlignment="1">
      <alignment horizontal="center" wrapText="1"/>
    </xf>
    <xf numFmtId="176" fontId="63" fillId="0" borderId="0" xfId="0" applyNumberFormat="1" applyFont="1" applyFill="1" applyBorder="1" applyAlignment="1">
      <alignment horizontal="right" vertical="center" shrinkToFit="1"/>
    </xf>
    <xf numFmtId="176" fontId="36" fillId="0" borderId="0" xfId="0" applyNumberFormat="1" applyFont="1" applyFill="1" applyBorder="1" applyAlignment="1">
      <alignment horizontal="right" vertical="center" shrinkToFit="1"/>
    </xf>
    <xf numFmtId="41" fontId="16" fillId="0" borderId="0" xfId="1" applyFont="1" applyFill="1" applyBorder="1" applyAlignment="1">
      <alignment horizontal="right" vertical="center" shrinkToFit="1"/>
    </xf>
    <xf numFmtId="41" fontId="16" fillId="0" borderId="5" xfId="1" applyFont="1" applyFill="1" applyBorder="1" applyAlignment="1">
      <alignment horizontal="right" vertical="center" shrinkToFit="1"/>
    </xf>
    <xf numFmtId="3" fontId="14" fillId="6" borderId="0" xfId="0" applyNumberFormat="1" applyFont="1" applyFill="1" applyBorder="1" applyAlignment="1">
      <alignment horizontal="center" vertical="center" shrinkToFit="1"/>
    </xf>
    <xf numFmtId="3" fontId="14" fillId="6" borderId="4" xfId="0" applyNumberFormat="1" applyFont="1" applyFill="1" applyBorder="1" applyAlignment="1">
      <alignment horizontal="center" vertical="center" shrinkToFit="1"/>
    </xf>
    <xf numFmtId="3" fontId="14" fillId="6" borderId="0" xfId="0" applyNumberFormat="1" applyFont="1" applyFill="1" applyBorder="1" applyAlignment="1">
      <alignment horizontal="center" vertical="center"/>
    </xf>
    <xf numFmtId="3" fontId="15" fillId="6" borderId="0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41" fontId="16" fillId="0" borderId="3" xfId="0" applyNumberFormat="1" applyFont="1" applyFill="1" applyBorder="1" applyAlignment="1">
      <alignment horizontal="center" vertical="center" wrapText="1" shrinkToFit="1"/>
    </xf>
    <xf numFmtId="41" fontId="16" fillId="0" borderId="0" xfId="0" applyNumberFormat="1" applyFont="1" applyFill="1" applyBorder="1" applyAlignment="1">
      <alignment horizontal="center" vertical="center" wrapText="1" shrinkToFit="1"/>
    </xf>
    <xf numFmtId="176" fontId="64" fillId="0" borderId="0" xfId="0" applyNumberFormat="1" applyFont="1" applyFill="1" applyBorder="1" applyAlignment="1">
      <alignment horizontal="right" vertical="center" shrinkToFit="1"/>
    </xf>
    <xf numFmtId="3" fontId="10" fillId="0" borderId="0" xfId="0" quotePrefix="1" applyNumberFormat="1" applyFont="1" applyBorder="1" applyAlignment="1">
      <alignment horizontal="left"/>
    </xf>
    <xf numFmtId="3" fontId="13" fillId="0" borderId="0" xfId="0" quotePrefix="1" applyNumberFormat="1" applyFont="1" applyAlignment="1">
      <alignment horizontal="left"/>
    </xf>
    <xf numFmtId="3" fontId="14" fillId="2" borderId="2" xfId="0" applyNumberFormat="1" applyFont="1" applyFill="1" applyBorder="1" applyAlignment="1">
      <alignment vertical="center"/>
    </xf>
    <xf numFmtId="3" fontId="14" fillId="2" borderId="5" xfId="0" quotePrefix="1" applyNumberFormat="1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wrapText="1"/>
    </xf>
    <xf numFmtId="176" fontId="16" fillId="4" borderId="0" xfId="0" applyNumberFormat="1" applyFont="1" applyFill="1" applyBorder="1" applyAlignment="1">
      <alignment horizontal="right" vertical="center" wrapText="1" shrinkToFit="1"/>
    </xf>
    <xf numFmtId="176" fontId="16" fillId="4" borderId="5" xfId="0" applyNumberFormat="1" applyFont="1" applyFill="1" applyBorder="1" applyAlignment="1">
      <alignment horizontal="right" vertical="center" wrapText="1" shrinkToFit="1"/>
    </xf>
    <xf numFmtId="3" fontId="13" fillId="0" borderId="0" xfId="0" applyNumberFormat="1" applyFont="1" applyBorder="1" applyAlignment="1"/>
    <xf numFmtId="176" fontId="18" fillId="4" borderId="0" xfId="0" applyNumberFormat="1" applyFont="1" applyFill="1" applyBorder="1" applyAlignment="1">
      <alignment horizontal="right" vertical="center" wrapText="1" shrinkToFit="1"/>
    </xf>
    <xf numFmtId="176" fontId="18" fillId="4" borderId="5" xfId="0" applyNumberFormat="1" applyFont="1" applyFill="1" applyBorder="1" applyAlignment="1">
      <alignment horizontal="right" vertical="center" wrapText="1" shrinkToFit="1"/>
    </xf>
    <xf numFmtId="3" fontId="20" fillId="0" borderId="0" xfId="0" applyNumberFormat="1" applyFont="1" applyFill="1" applyBorder="1" applyAlignment="1"/>
    <xf numFmtId="3" fontId="13" fillId="0" borderId="0" xfId="0" applyNumberFormat="1" applyFont="1" applyBorder="1" applyAlignment="1">
      <alignment horizontal="right"/>
    </xf>
    <xf numFmtId="187" fontId="16" fillId="0" borderId="3" xfId="0" applyNumberFormat="1" applyFont="1" applyFill="1" applyBorder="1" applyAlignment="1">
      <alignment horizontal="right" vertical="center" shrinkToFit="1"/>
    </xf>
    <xf numFmtId="187" fontId="16" fillId="0" borderId="11" xfId="0" applyNumberFormat="1" applyFont="1" applyFill="1" applyBorder="1" applyAlignment="1">
      <alignment horizontal="right" vertical="center" shrinkToFit="1"/>
    </xf>
    <xf numFmtId="3" fontId="20" fillId="7" borderId="0" xfId="0" applyNumberFormat="1" applyFont="1" applyFill="1" applyBorder="1" applyAlignment="1">
      <alignment shrinkToFit="1"/>
    </xf>
    <xf numFmtId="187" fontId="16" fillId="0" borderId="0" xfId="0" applyNumberFormat="1" applyFont="1" applyFill="1" applyBorder="1" applyAlignment="1">
      <alignment horizontal="right" vertical="center" shrinkToFit="1"/>
    </xf>
    <xf numFmtId="187" fontId="16" fillId="0" borderId="5" xfId="0" applyNumberFormat="1" applyFont="1" applyFill="1" applyBorder="1" applyAlignment="1">
      <alignment horizontal="right" vertical="center" shrinkToFit="1"/>
    </xf>
    <xf numFmtId="3" fontId="14" fillId="6" borderId="4" xfId="0" applyNumberFormat="1" applyFont="1" applyFill="1" applyBorder="1" applyAlignment="1">
      <alignment horizontal="center" vertical="center" wrapText="1"/>
    </xf>
    <xf numFmtId="3" fontId="13" fillId="7" borderId="0" xfId="0" applyNumberFormat="1" applyFont="1" applyFill="1" applyBorder="1" applyAlignment="1">
      <alignment shrinkToFit="1"/>
    </xf>
    <xf numFmtId="3" fontId="4" fillId="0" borderId="6" xfId="0" applyNumberFormat="1" applyFont="1" applyBorder="1" applyAlignment="1"/>
    <xf numFmtId="3" fontId="4" fillId="0" borderId="0" xfId="0" applyNumberFormat="1" applyFont="1" applyBorder="1" applyAlignment="1"/>
    <xf numFmtId="3" fontId="12" fillId="0" borderId="0" xfId="0" applyNumberFormat="1" applyFont="1" applyBorder="1"/>
    <xf numFmtId="0" fontId="11" fillId="0" borderId="0" xfId="0" applyFont="1" applyBorder="1" applyAlignment="1">
      <alignment horizontal="centerContinuous"/>
    </xf>
    <xf numFmtId="0" fontId="14" fillId="2" borderId="3" xfId="0" applyFont="1" applyFill="1" applyBorder="1" applyAlignment="1">
      <alignment horizontal="centerContinuous" vertical="center"/>
    </xf>
    <xf numFmtId="0" fontId="14" fillId="2" borderId="10" xfId="0" applyFont="1" applyFill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14" fillId="2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Continuous" vertical="center"/>
    </xf>
    <xf numFmtId="0" fontId="15" fillId="2" borderId="8" xfId="0" applyFont="1" applyFill="1" applyBorder="1" applyAlignment="1">
      <alignment horizontal="centerContinuous" vertical="center"/>
    </xf>
    <xf numFmtId="0" fontId="15" fillId="2" borderId="7" xfId="0" applyFont="1" applyFill="1" applyBorder="1" applyAlignment="1">
      <alignment horizontal="centerContinuous" vertical="center" shrinkToFit="1"/>
    </xf>
    <xf numFmtId="178" fontId="16" fillId="0" borderId="0" xfId="0" applyNumberFormat="1" applyFont="1" applyFill="1" applyBorder="1" applyAlignment="1">
      <alignment horizontal="right" vertical="center" shrinkToFit="1"/>
    </xf>
    <xf numFmtId="176" fontId="16" fillId="0" borderId="5" xfId="0" applyNumberFormat="1" applyFont="1" applyBorder="1" applyAlignment="1">
      <alignment horizontal="right" vertical="center" shrinkToFit="1"/>
    </xf>
    <xf numFmtId="0" fontId="13" fillId="0" borderId="0" xfId="0" applyFont="1" applyFill="1" applyBorder="1" applyAlignment="1">
      <alignment shrinkToFit="1"/>
    </xf>
    <xf numFmtId="0" fontId="20" fillId="0" borderId="0" xfId="0" applyFont="1" applyFill="1" applyBorder="1" applyAlignment="1">
      <alignment shrinkToFit="1"/>
    </xf>
    <xf numFmtId="0" fontId="20" fillId="0" borderId="0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0" fillId="0" borderId="0" xfId="0" quotePrefix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10" fillId="0" borderId="0" xfId="0" applyFont="1" applyBorder="1" applyAlignment="1">
      <alignment horizontal="right"/>
    </xf>
    <xf numFmtId="185" fontId="14" fillId="2" borderId="2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Continuous" vertical="center"/>
    </xf>
    <xf numFmtId="0" fontId="14" fillId="2" borderId="13" xfId="0" applyFont="1" applyFill="1" applyBorder="1" applyAlignment="1">
      <alignment horizontal="centerContinuous" vertical="center" wrapText="1"/>
    </xf>
    <xf numFmtId="0" fontId="14" fillId="2" borderId="14" xfId="0" applyFont="1" applyFill="1" applyBorder="1" applyAlignment="1">
      <alignment horizontal="centerContinuous" vertical="center"/>
    </xf>
    <xf numFmtId="0" fontId="14" fillId="2" borderId="15" xfId="0" applyFont="1" applyFill="1" applyBorder="1" applyAlignment="1">
      <alignment horizontal="centerContinuous" vertical="center"/>
    </xf>
    <xf numFmtId="185" fontId="14" fillId="2" borderId="4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centerContinuous" vertical="center"/>
    </xf>
    <xf numFmtId="0" fontId="15" fillId="2" borderId="7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Continuous" vertical="center"/>
    </xf>
    <xf numFmtId="0" fontId="60" fillId="0" borderId="4" xfId="0" applyNumberFormat="1" applyFont="1" applyFill="1" applyBorder="1" applyAlignment="1">
      <alignment horizontal="center" vertical="center"/>
    </xf>
    <xf numFmtId="178" fontId="60" fillId="0" borderId="0" xfId="0" applyNumberFormat="1" applyFont="1" applyFill="1" applyBorder="1" applyAlignment="1">
      <alignment horizontal="right" vertical="center" shrinkToFit="1"/>
    </xf>
    <xf numFmtId="178" fontId="56" fillId="0" borderId="0" xfId="0" applyNumberFormat="1" applyFont="1" applyFill="1" applyBorder="1" applyAlignment="1">
      <alignment horizontal="right" vertical="center" shrinkToFit="1"/>
    </xf>
    <xf numFmtId="178" fontId="56" fillId="0" borderId="5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/>
    <xf numFmtId="178" fontId="60" fillId="0" borderId="5" xfId="0" applyNumberFormat="1" applyFont="1" applyFill="1" applyBorder="1" applyAlignment="1">
      <alignment horizontal="right" vertical="center" shrinkToFit="1"/>
    </xf>
    <xf numFmtId="0" fontId="20" fillId="0" borderId="0" xfId="0" applyFont="1" applyFill="1" applyBorder="1"/>
    <xf numFmtId="41" fontId="60" fillId="0" borderId="5" xfId="1" applyFont="1" applyFill="1" applyBorder="1" applyAlignment="1">
      <alignment horizontal="right" vertical="center" shrinkToFit="1"/>
    </xf>
    <xf numFmtId="178" fontId="68" fillId="0" borderId="0" xfId="0" applyNumberFormat="1" applyFont="1" applyFill="1" applyBorder="1" applyAlignment="1">
      <alignment horizontal="right" vertical="center" shrinkToFit="1"/>
    </xf>
    <xf numFmtId="178" fontId="68" fillId="0" borderId="5" xfId="0" applyNumberFormat="1" applyFont="1" applyFill="1" applyBorder="1" applyAlignment="1">
      <alignment horizontal="right" vertical="center" shrinkToFit="1"/>
    </xf>
    <xf numFmtId="0" fontId="15" fillId="2" borderId="4" xfId="0" applyFont="1" applyFill="1" applyBorder="1" applyAlignment="1">
      <alignment horizontal="left" vertical="center"/>
    </xf>
    <xf numFmtId="0" fontId="10" fillId="0" borderId="0" xfId="0" applyFont="1"/>
    <xf numFmtId="0" fontId="21" fillId="0" borderId="0" xfId="0" applyFont="1"/>
    <xf numFmtId="0" fontId="2" fillId="0" borderId="3" xfId="0" applyFont="1" applyBorder="1"/>
    <xf numFmtId="0" fontId="40" fillId="2" borderId="3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188" fontId="16" fillId="0" borderId="0" xfId="0" applyNumberFormat="1" applyFont="1" applyFill="1" applyBorder="1" applyAlignment="1">
      <alignment horizontal="right" vertical="center" shrinkToFit="1"/>
    </xf>
    <xf numFmtId="188" fontId="16" fillId="0" borderId="5" xfId="0" applyNumberFormat="1" applyFont="1" applyFill="1" applyBorder="1" applyAlignment="1">
      <alignment horizontal="right" vertical="center" shrinkToFit="1"/>
    </xf>
    <xf numFmtId="0" fontId="10" fillId="0" borderId="0" xfId="0" quotePrefix="1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3" fontId="20" fillId="4" borderId="0" xfId="0" applyNumberFormat="1" applyFont="1" applyFill="1" applyBorder="1" applyAlignment="1">
      <alignment shrinkToFit="1"/>
    </xf>
    <xf numFmtId="0" fontId="68" fillId="4" borderId="7" xfId="0" applyFont="1" applyFill="1" applyBorder="1" applyAlignment="1">
      <alignment horizontal="center" vertical="center" shrinkToFit="1"/>
    </xf>
    <xf numFmtId="179" fontId="18" fillId="4" borderId="1" xfId="0" applyNumberFormat="1" applyFont="1" applyFill="1" applyBorder="1" applyAlignment="1">
      <alignment horizontal="right" vertical="center" shrinkToFit="1"/>
    </xf>
    <xf numFmtId="179" fontId="18" fillId="4" borderId="9" xfId="0" applyNumberFormat="1" applyFont="1" applyFill="1" applyBorder="1" applyAlignment="1">
      <alignment horizontal="right" vertical="center" shrinkToFit="1"/>
    </xf>
    <xf numFmtId="0" fontId="18" fillId="4" borderId="4" xfId="0" quotePrefix="1" applyFont="1" applyFill="1" applyBorder="1" applyAlignment="1">
      <alignment horizontal="center" vertical="center"/>
    </xf>
    <xf numFmtId="186" fontId="18" fillId="4" borderId="5" xfId="0" applyNumberFormat="1" applyFont="1" applyFill="1" applyBorder="1" applyAlignment="1">
      <alignment horizontal="right" vertical="center" wrapText="1" shrinkToFit="1"/>
    </xf>
    <xf numFmtId="0" fontId="14" fillId="4" borderId="4" xfId="0" applyFont="1" applyFill="1" applyBorder="1" applyAlignment="1">
      <alignment horizontal="distributed" vertical="center" wrapText="1"/>
    </xf>
    <xf numFmtId="179" fontId="16" fillId="4" borderId="6" xfId="0" applyNumberFormat="1" applyFont="1" applyFill="1" applyBorder="1" applyAlignment="1">
      <alignment horizontal="right" vertical="center" shrinkToFit="1"/>
    </xf>
    <xf numFmtId="176" fontId="16" fillId="4" borderId="0" xfId="0" applyNumberFormat="1" applyFont="1" applyFill="1" applyBorder="1" applyAlignment="1">
      <alignment horizontal="right" vertical="center" shrinkToFit="1"/>
    </xf>
    <xf numFmtId="186" fontId="16" fillId="4" borderId="5" xfId="0" applyNumberFormat="1" applyFont="1" applyFill="1" applyBorder="1" applyAlignment="1">
      <alignment horizontal="right" vertical="center" shrinkToFit="1"/>
    </xf>
    <xf numFmtId="0" fontId="14" fillId="4" borderId="4" xfId="0" applyFont="1" applyFill="1" applyBorder="1" applyAlignment="1">
      <alignment horizontal="distributed" vertical="center" wrapText="1" shrinkToFit="1"/>
    </xf>
    <xf numFmtId="0" fontId="14" fillId="4" borderId="4" xfId="0" applyFont="1" applyFill="1" applyBorder="1" applyAlignment="1">
      <alignment horizontal="distributed" vertical="center" shrinkToFit="1"/>
    </xf>
    <xf numFmtId="41" fontId="16" fillId="4" borderId="6" xfId="0" applyNumberFormat="1" applyFont="1" applyFill="1" applyBorder="1" applyAlignment="1">
      <alignment horizontal="right" vertical="center" shrinkToFit="1"/>
    </xf>
    <xf numFmtId="178" fontId="16" fillId="4" borderId="0" xfId="0" applyNumberFormat="1" applyFont="1" applyFill="1" applyBorder="1" applyAlignment="1">
      <alignment horizontal="right" vertical="center" shrinkToFit="1"/>
    </xf>
    <xf numFmtId="41" fontId="16" fillId="4" borderId="5" xfId="1" applyFont="1" applyFill="1" applyBorder="1" applyAlignment="1">
      <alignment horizontal="right" vertical="center" shrinkToFit="1"/>
    </xf>
    <xf numFmtId="0" fontId="14" fillId="4" borderId="7" xfId="0" applyFont="1" applyFill="1" applyBorder="1" applyAlignment="1">
      <alignment horizontal="distributed" vertical="center" shrinkToFit="1"/>
    </xf>
    <xf numFmtId="179" fontId="16" fillId="4" borderId="8" xfId="0" applyNumberFormat="1" applyFont="1" applyFill="1" applyBorder="1" applyAlignment="1">
      <alignment horizontal="right" vertical="center" shrinkToFit="1"/>
    </xf>
    <xf numFmtId="176" fontId="16" fillId="4" borderId="1" xfId="0" applyNumberFormat="1" applyFont="1" applyFill="1" applyBorder="1" applyAlignment="1">
      <alignment horizontal="right" vertical="center" shrinkToFit="1"/>
    </xf>
    <xf numFmtId="186" fontId="16" fillId="4" borderId="9" xfId="0" applyNumberFormat="1" applyFont="1" applyFill="1" applyBorder="1" applyAlignment="1">
      <alignment horizontal="right" vertical="center" shrinkToFit="1"/>
    </xf>
    <xf numFmtId="176" fontId="63" fillId="4" borderId="0" xfId="0" applyNumberFormat="1" applyFont="1" applyFill="1" applyBorder="1" applyAlignment="1">
      <alignment horizontal="right" vertical="center" shrinkToFit="1"/>
    </xf>
    <xf numFmtId="41" fontId="18" fillId="4" borderId="1" xfId="1" applyFont="1" applyFill="1" applyBorder="1" applyAlignment="1">
      <alignment horizontal="center" vertical="center" shrinkToFit="1"/>
    </xf>
    <xf numFmtId="41" fontId="18" fillId="4" borderId="1" xfId="1" applyFont="1" applyFill="1" applyBorder="1" applyAlignment="1">
      <alignment horizontal="right" vertical="center" shrinkToFit="1"/>
    </xf>
    <xf numFmtId="41" fontId="18" fillId="4" borderId="9" xfId="1" applyFont="1" applyFill="1" applyBorder="1" applyAlignment="1">
      <alignment horizontal="right" vertical="center" shrinkToFit="1"/>
    </xf>
    <xf numFmtId="187" fontId="18" fillId="4" borderId="1" xfId="0" applyNumberFormat="1" applyFont="1" applyFill="1" applyBorder="1" applyAlignment="1">
      <alignment horizontal="right" vertical="center" shrinkToFit="1"/>
    </xf>
    <xf numFmtId="187" fontId="18" fillId="4" borderId="9" xfId="0" applyNumberFormat="1" applyFont="1" applyFill="1" applyBorder="1" applyAlignment="1">
      <alignment horizontal="right" vertical="center" shrinkToFit="1"/>
    </xf>
    <xf numFmtId="3" fontId="20" fillId="4" borderId="0" xfId="0" applyNumberFormat="1" applyFont="1" applyFill="1" applyBorder="1" applyAlignment="1">
      <alignment vertical="center"/>
    </xf>
    <xf numFmtId="0" fontId="18" fillId="4" borderId="4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/>
    <xf numFmtId="178" fontId="18" fillId="4" borderId="0" xfId="0" applyNumberFormat="1" applyFont="1" applyFill="1" applyBorder="1" applyAlignment="1">
      <alignment horizontal="right" vertical="center" shrinkToFit="1"/>
    </xf>
    <xf numFmtId="176" fontId="18" fillId="4" borderId="5" xfId="0" applyNumberFormat="1" applyFont="1" applyFill="1" applyBorder="1" applyAlignment="1">
      <alignment horizontal="right" vertical="center" shrinkToFit="1"/>
    </xf>
    <xf numFmtId="0" fontId="67" fillId="4" borderId="4" xfId="0" applyFont="1" applyFill="1" applyBorder="1" applyAlignment="1">
      <alignment horizontal="distributed" vertical="center" wrapText="1"/>
    </xf>
    <xf numFmtId="178" fontId="16" fillId="4" borderId="6" xfId="0" applyNumberFormat="1" applyFont="1" applyFill="1" applyBorder="1" applyAlignment="1" applyProtection="1">
      <alignment vertical="center" shrinkToFit="1"/>
      <protection locked="0"/>
    </xf>
    <xf numFmtId="178" fontId="16" fillId="4" borderId="0" xfId="0" applyNumberFormat="1" applyFont="1" applyFill="1" applyBorder="1" applyAlignment="1" applyProtection="1">
      <alignment vertical="center" shrinkToFit="1"/>
      <protection locked="0"/>
    </xf>
    <xf numFmtId="176" fontId="16" fillId="4" borderId="5" xfId="0" applyNumberFormat="1" applyFont="1" applyFill="1" applyBorder="1" applyAlignment="1">
      <alignment horizontal="right" vertical="center" shrinkToFit="1"/>
    </xf>
    <xf numFmtId="0" fontId="65" fillId="4" borderId="4" xfId="0" applyFont="1" applyFill="1" applyBorder="1" applyAlignment="1">
      <alignment horizontal="distributed" vertical="center" wrapText="1"/>
    </xf>
    <xf numFmtId="0" fontId="65" fillId="4" borderId="7" xfId="0" applyFont="1" applyFill="1" applyBorder="1" applyAlignment="1">
      <alignment horizontal="distributed" vertical="center" wrapText="1"/>
    </xf>
    <xf numFmtId="178" fontId="16" fillId="4" borderId="8" xfId="0" applyNumberFormat="1" applyFont="1" applyFill="1" applyBorder="1" applyAlignment="1" applyProtection="1">
      <alignment vertical="center" shrinkToFit="1"/>
      <protection locked="0"/>
    </xf>
    <xf numFmtId="178" fontId="16" fillId="4" borderId="1" xfId="0" applyNumberFormat="1" applyFont="1" applyFill="1" applyBorder="1" applyAlignment="1" applyProtection="1">
      <alignment vertical="center" shrinkToFit="1"/>
      <protection locked="0"/>
    </xf>
    <xf numFmtId="178" fontId="16" fillId="4" borderId="1" xfId="0" applyNumberFormat="1" applyFont="1" applyFill="1" applyBorder="1" applyAlignment="1">
      <alignment horizontal="right" vertical="center" shrinkToFit="1"/>
    </xf>
    <xf numFmtId="0" fontId="68" fillId="4" borderId="4" xfId="0" applyNumberFormat="1" applyFont="1" applyFill="1" applyBorder="1" applyAlignment="1">
      <alignment horizontal="center" vertical="center"/>
    </xf>
    <xf numFmtId="178" fontId="68" fillId="4" borderId="0" xfId="0" applyNumberFormat="1" applyFont="1" applyFill="1" applyBorder="1" applyAlignment="1">
      <alignment horizontal="right" vertical="center" shrinkToFit="1"/>
    </xf>
    <xf numFmtId="178" fontId="68" fillId="4" borderId="5" xfId="0" applyNumberFormat="1" applyFont="1" applyFill="1" applyBorder="1" applyAlignment="1">
      <alignment horizontal="right" vertical="center" shrinkToFit="1"/>
    </xf>
    <xf numFmtId="178" fontId="60" fillId="4" borderId="0" xfId="0" applyNumberFormat="1" applyFont="1" applyFill="1" applyBorder="1" applyAlignment="1">
      <alignment horizontal="right" vertical="center" shrinkToFit="1"/>
    </xf>
    <xf numFmtId="178" fontId="56" fillId="4" borderId="0" xfId="0" applyNumberFormat="1" applyFont="1" applyFill="1" applyBorder="1" applyAlignment="1">
      <alignment horizontal="right" vertical="center" shrinkToFit="1"/>
    </xf>
    <xf numFmtId="178" fontId="56" fillId="4" borderId="5" xfId="0" applyNumberFormat="1" applyFont="1" applyFill="1" applyBorder="1" applyAlignment="1">
      <alignment horizontal="right" vertical="center" shrinkToFit="1"/>
    </xf>
    <xf numFmtId="178" fontId="60" fillId="4" borderId="1" xfId="0" applyNumberFormat="1" applyFont="1" applyFill="1" applyBorder="1" applyAlignment="1">
      <alignment horizontal="right" vertical="center" shrinkToFit="1"/>
    </xf>
    <xf numFmtId="178" fontId="60" fillId="4" borderId="5" xfId="0" applyNumberFormat="1" applyFont="1" applyFill="1" applyBorder="1" applyAlignment="1">
      <alignment horizontal="right" vertical="center" shrinkToFit="1"/>
    </xf>
    <xf numFmtId="178" fontId="56" fillId="4" borderId="1" xfId="0" applyNumberFormat="1" applyFont="1" applyFill="1" applyBorder="1" applyAlignment="1">
      <alignment horizontal="right" vertical="center" shrinkToFit="1"/>
    </xf>
    <xf numFmtId="0" fontId="15" fillId="2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88" fontId="16" fillId="0" borderId="3" xfId="0" applyNumberFormat="1" applyFont="1" applyFill="1" applyBorder="1" applyAlignment="1">
      <alignment horizontal="right" vertical="center" shrinkToFit="1"/>
    </xf>
    <xf numFmtId="188" fontId="16" fillId="0" borderId="11" xfId="0" applyNumberFormat="1" applyFont="1" applyFill="1" applyBorder="1" applyAlignment="1">
      <alignment horizontal="right" vertical="center" shrinkToFit="1"/>
    </xf>
    <xf numFmtId="0" fontId="16" fillId="0" borderId="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188" fontId="18" fillId="4" borderId="1" xfId="0" applyNumberFormat="1" applyFont="1" applyFill="1" applyBorder="1" applyAlignment="1">
      <alignment horizontal="right" vertical="center" shrinkToFit="1"/>
    </xf>
    <xf numFmtId="188" fontId="18" fillId="4" borderId="9" xfId="0" applyNumberFormat="1" applyFont="1" applyFill="1" applyBorder="1" applyAlignment="1">
      <alignment horizontal="right" vertical="center" shrinkToFit="1"/>
    </xf>
    <xf numFmtId="41" fontId="16" fillId="0" borderId="0" xfId="1" applyFont="1" applyFill="1" applyBorder="1" applyAlignment="1" applyProtection="1">
      <alignment horizontal="right" vertical="center" wrapText="1" shrinkToFit="1"/>
    </xf>
    <xf numFmtId="41" fontId="16" fillId="0" borderId="3" xfId="1" applyFont="1" applyFill="1" applyBorder="1" applyAlignment="1" applyProtection="1">
      <alignment horizontal="right" vertical="center" wrapText="1" shrinkToFit="1"/>
    </xf>
    <xf numFmtId="41" fontId="18" fillId="0" borderId="1" xfId="1" applyFont="1" applyFill="1" applyBorder="1" applyAlignment="1" applyProtection="1">
      <alignment horizontal="right" vertical="center" wrapText="1" shrinkToFit="1"/>
    </xf>
    <xf numFmtId="0" fontId="15" fillId="2" borderId="4" xfId="0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3" fontId="14" fillId="2" borderId="10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left" vertical="center"/>
    </xf>
    <xf numFmtId="3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41" fontId="16" fillId="0" borderId="0" xfId="0" applyNumberFormat="1" applyFont="1" applyFill="1" applyBorder="1" applyAlignment="1">
      <alignment horizontal="right" vertical="center" wrapText="1" shrinkToFit="1"/>
    </xf>
    <xf numFmtId="3" fontId="13" fillId="0" borderId="21" xfId="0" applyNumberFormat="1" applyFont="1" applyFill="1" applyBorder="1" applyAlignment="1">
      <alignment horizontal="right"/>
    </xf>
    <xf numFmtId="3" fontId="13" fillId="0" borderId="21" xfId="0" applyNumberFormat="1" applyFont="1" applyFill="1" applyBorder="1"/>
    <xf numFmtId="179" fontId="15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70" fillId="4" borderId="4" xfId="0" applyFont="1" applyFill="1" applyBorder="1" applyAlignment="1">
      <alignment horizontal="center" vertical="center"/>
    </xf>
    <xf numFmtId="176" fontId="70" fillId="4" borderId="0" xfId="0" applyNumberFormat="1" applyFont="1" applyFill="1" applyBorder="1" applyAlignment="1">
      <alignment horizontal="right" vertical="center" wrapText="1" shrinkToFit="1"/>
    </xf>
    <xf numFmtId="189" fontId="70" fillId="4" borderId="0" xfId="0" applyNumberFormat="1" applyFont="1" applyFill="1" applyBorder="1" applyAlignment="1">
      <alignment horizontal="right" vertical="center" wrapText="1" shrinkToFit="1"/>
    </xf>
    <xf numFmtId="184" fontId="70" fillId="4" borderId="5" xfId="0" applyNumberFormat="1" applyFont="1" applyFill="1" applyBorder="1" applyAlignment="1">
      <alignment horizontal="right" vertical="center" wrapText="1" shrinkToFit="1"/>
    </xf>
    <xf numFmtId="176" fontId="71" fillId="4" borderId="0" xfId="0" applyNumberFormat="1" applyFont="1" applyFill="1" applyBorder="1" applyAlignment="1">
      <alignment horizontal="right" vertical="center" wrapText="1" shrinkToFit="1"/>
    </xf>
    <xf numFmtId="183" fontId="46" fillId="0" borderId="0" xfId="14" applyNumberFormat="1" applyFont="1" applyFill="1" applyBorder="1" applyAlignment="1"/>
    <xf numFmtId="176" fontId="13" fillId="0" borderId="0" xfId="0" applyNumberFormat="1" applyFont="1" applyBorder="1" applyAlignment="1"/>
    <xf numFmtId="0" fontId="72" fillId="4" borderId="4" xfId="0" applyFont="1" applyFill="1" applyBorder="1" applyAlignment="1">
      <alignment horizontal="distributed" vertical="center" shrinkToFit="1"/>
    </xf>
    <xf numFmtId="176" fontId="73" fillId="4" borderId="0" xfId="0" applyNumberFormat="1" applyFont="1" applyFill="1" applyBorder="1" applyAlignment="1">
      <alignment horizontal="right" vertical="center" wrapText="1" shrinkToFit="1"/>
    </xf>
    <xf numFmtId="190" fontId="73" fillId="4" borderId="0" xfId="0" applyNumberFormat="1" applyFont="1" applyFill="1" applyBorder="1" applyAlignment="1">
      <alignment horizontal="right" vertical="center" wrapText="1" shrinkToFit="1"/>
    </xf>
    <xf numFmtId="191" fontId="73" fillId="4" borderId="0" xfId="0" applyNumberFormat="1" applyFont="1" applyFill="1" applyBorder="1" applyAlignment="1">
      <alignment horizontal="right" vertical="center" wrapText="1" shrinkToFit="1"/>
    </xf>
    <xf numFmtId="184" fontId="73" fillId="4" borderId="5" xfId="0" applyNumberFormat="1" applyFont="1" applyFill="1" applyBorder="1" applyAlignment="1">
      <alignment horizontal="right" vertical="center" wrapText="1" shrinkToFit="1"/>
    </xf>
    <xf numFmtId="0" fontId="72" fillId="4" borderId="4" xfId="0" applyFont="1" applyFill="1" applyBorder="1" applyAlignment="1">
      <alignment horizontal="distributed" vertical="center"/>
    </xf>
    <xf numFmtId="2" fontId="73" fillId="4" borderId="0" xfId="14" applyNumberFormat="1" applyFont="1" applyFill="1" applyBorder="1" applyAlignment="1">
      <alignment horizontal="right" vertical="center" wrapText="1" shrinkToFit="1"/>
    </xf>
    <xf numFmtId="0" fontId="72" fillId="4" borderId="4" xfId="0" quotePrefix="1" applyFont="1" applyFill="1" applyBorder="1" applyAlignment="1">
      <alignment horizontal="distributed" vertical="center"/>
    </xf>
    <xf numFmtId="0" fontId="72" fillId="4" borderId="4" xfId="0" applyFont="1" applyFill="1" applyBorder="1" applyAlignment="1" applyProtection="1">
      <alignment horizontal="distributed" vertical="center"/>
      <protection locked="0"/>
    </xf>
    <xf numFmtId="41" fontId="73" fillId="4" borderId="1" xfId="0" applyNumberFormat="1" applyFont="1" applyFill="1" applyBorder="1" applyAlignment="1">
      <alignment horizontal="center"/>
    </xf>
    <xf numFmtId="2" fontId="73" fillId="4" borderId="1" xfId="14" applyNumberFormat="1" applyFont="1" applyFill="1" applyBorder="1" applyAlignment="1">
      <alignment horizontal="right" vertical="center" wrapText="1" shrinkToFit="1"/>
    </xf>
    <xf numFmtId="191" fontId="73" fillId="4" borderId="1" xfId="0" applyNumberFormat="1" applyFont="1" applyFill="1" applyBorder="1" applyAlignment="1">
      <alignment horizontal="right" vertical="center" wrapText="1" shrinkToFit="1"/>
    </xf>
    <xf numFmtId="41" fontId="73" fillId="4" borderId="9" xfId="0" applyNumberFormat="1" applyFont="1" applyFill="1" applyBorder="1" applyAlignment="1">
      <alignment horizontal="center"/>
    </xf>
    <xf numFmtId="0" fontId="65" fillId="4" borderId="4" xfId="0" applyFont="1" applyFill="1" applyBorder="1" applyAlignment="1">
      <alignment horizontal="center" vertical="center" wrapText="1"/>
    </xf>
    <xf numFmtId="176" fontId="16" fillId="4" borderId="5" xfId="0" quotePrefix="1" applyNumberFormat="1" applyFont="1" applyFill="1" applyBorder="1" applyAlignment="1">
      <alignment horizontal="right" vertical="center" wrapText="1" shrinkToFit="1"/>
    </xf>
    <xf numFmtId="41" fontId="16" fillId="4" borderId="5" xfId="0" applyNumberFormat="1" applyFont="1" applyFill="1" applyBorder="1" applyAlignment="1">
      <alignment horizontal="right" vertical="center" wrapText="1" shrinkToFit="1"/>
    </xf>
    <xf numFmtId="0" fontId="65" fillId="4" borderId="7" xfId="0" applyFont="1" applyFill="1" applyBorder="1" applyAlignment="1">
      <alignment horizontal="center" vertical="center" wrapText="1"/>
    </xf>
    <xf numFmtId="176" fontId="16" fillId="4" borderId="1" xfId="0" applyNumberFormat="1" applyFont="1" applyFill="1" applyBorder="1" applyAlignment="1">
      <alignment horizontal="right" vertical="center" wrapText="1" shrinkToFit="1"/>
    </xf>
    <xf numFmtId="176" fontId="16" fillId="4" borderId="9" xfId="0" applyNumberFormat="1" applyFont="1" applyFill="1" applyBorder="1" applyAlignment="1">
      <alignment horizontal="right" vertical="center" wrapText="1" shrinkToFit="1"/>
    </xf>
    <xf numFmtId="0" fontId="15" fillId="2" borderId="4" xfId="0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/>
    </xf>
    <xf numFmtId="0" fontId="40" fillId="2" borderId="2" xfId="0" applyFont="1" applyFill="1" applyBorder="1" applyAlignment="1">
      <alignment horizontal="center" vertical="center"/>
    </xf>
    <xf numFmtId="41" fontId="53" fillId="0" borderId="9" xfId="0" applyNumberFormat="1" applyFont="1" applyFill="1" applyBorder="1" applyAlignment="1">
      <alignment horizontal="right" vertical="center" wrapText="1" shrinkToFit="1"/>
    </xf>
    <xf numFmtId="0" fontId="14" fillId="2" borderId="13" xfId="0" applyNumberFormat="1" applyFont="1" applyFill="1" applyBorder="1" applyAlignment="1">
      <alignment horizontal="center" vertical="center"/>
    </xf>
    <xf numFmtId="0" fontId="14" fillId="2" borderId="14" xfId="0" applyNumberFormat="1" applyFont="1" applyFill="1" applyBorder="1" applyAlignment="1">
      <alignment horizontal="center" vertical="center"/>
    </xf>
    <xf numFmtId="0" fontId="14" fillId="2" borderId="15" xfId="0" applyNumberFormat="1" applyFont="1" applyFill="1" applyBorder="1" applyAlignment="1">
      <alignment horizontal="center" vertical="center"/>
    </xf>
    <xf numFmtId="3" fontId="54" fillId="0" borderId="0" xfId="0" applyNumberFormat="1" applyFont="1" applyBorder="1" applyAlignment="1">
      <alignment horizontal="right"/>
    </xf>
    <xf numFmtId="0" fontId="49" fillId="0" borderId="0" xfId="0" applyNumberFormat="1" applyFont="1" applyAlignment="1">
      <alignment horizontal="center"/>
    </xf>
    <xf numFmtId="0" fontId="50" fillId="0" borderId="0" xfId="0" applyNumberFormat="1" applyFont="1" applyAlignment="1">
      <alignment horizontal="center" vertical="center"/>
    </xf>
    <xf numFmtId="0" fontId="51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0" fillId="0" borderId="0" xfId="0" quotePrefix="1" applyNumberFormat="1" applyFont="1" applyBorder="1" applyAlignment="1">
      <alignment horizontal="right"/>
    </xf>
    <xf numFmtId="3" fontId="14" fillId="2" borderId="13" xfId="0" applyNumberFormat="1" applyFont="1" applyFill="1" applyBorder="1" applyAlignment="1">
      <alignment horizontal="center" vertical="center"/>
    </xf>
    <xf numFmtId="3" fontId="14" fillId="2" borderId="14" xfId="0" applyNumberFormat="1" applyFont="1" applyFill="1" applyBorder="1" applyAlignment="1">
      <alignment horizontal="center" vertical="center"/>
    </xf>
    <xf numFmtId="3" fontId="14" fillId="2" borderId="15" xfId="0" applyNumberFormat="1" applyFont="1" applyFill="1" applyBorder="1" applyAlignment="1">
      <alignment horizontal="center" vertical="center"/>
    </xf>
    <xf numFmtId="41" fontId="16" fillId="0" borderId="0" xfId="1" applyFont="1" applyFill="1" applyBorder="1" applyAlignment="1" applyProtection="1">
      <alignment horizontal="right" vertical="center" wrapText="1" shrinkToFit="1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5" fillId="2" borderId="6" xfId="0" quotePrefix="1" applyFont="1" applyFill="1" applyBorder="1" applyAlignment="1">
      <alignment horizontal="center" vertical="center"/>
    </xf>
    <xf numFmtId="0" fontId="15" fillId="2" borderId="5" xfId="0" quotePrefix="1" applyFont="1" applyFill="1" applyBorder="1" applyAlignment="1">
      <alignment horizontal="center" vertical="center"/>
    </xf>
    <xf numFmtId="41" fontId="16" fillId="0" borderId="3" xfId="1" applyFont="1" applyFill="1" applyBorder="1" applyAlignment="1" applyProtection="1">
      <alignment horizontal="right" vertical="center" wrapText="1" shrinkToFit="1"/>
    </xf>
    <xf numFmtId="3" fontId="15" fillId="2" borderId="4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 wrapText="1" shrinkToFit="1"/>
    </xf>
    <xf numFmtId="3" fontId="14" fillId="2" borderId="4" xfId="0" applyNumberFormat="1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 wrapText="1"/>
    </xf>
    <xf numFmtId="3" fontId="15" fillId="2" borderId="4" xfId="0" applyNumberFormat="1" applyFont="1" applyFill="1" applyBorder="1" applyAlignment="1">
      <alignment horizontal="center"/>
    </xf>
    <xf numFmtId="41" fontId="18" fillId="0" borderId="1" xfId="1" applyFont="1" applyFill="1" applyBorder="1" applyAlignment="1" applyProtection="1">
      <alignment horizontal="right" vertical="center" wrapText="1" shrinkToFit="1"/>
    </xf>
    <xf numFmtId="3" fontId="21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10" fillId="0" borderId="1" xfId="0" quotePrefix="1" applyNumberFormat="1" applyFont="1" applyBorder="1" applyAlignment="1">
      <alignment horizontal="right"/>
    </xf>
    <xf numFmtId="0" fontId="12" fillId="0" borderId="1" xfId="0" applyFont="1" applyBorder="1" applyAlignment="1"/>
    <xf numFmtId="0" fontId="15" fillId="2" borderId="4" xfId="0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 shrinkToFit="1"/>
    </xf>
    <xf numFmtId="178" fontId="35" fillId="0" borderId="0" xfId="0" applyNumberFormat="1" applyFont="1" applyFill="1" applyBorder="1" applyAlignment="1" applyProtection="1">
      <alignment vertical="center" shrinkToFit="1"/>
      <protection locked="0"/>
    </xf>
    <xf numFmtId="178" fontId="35" fillId="0" borderId="0" xfId="0" applyNumberFormat="1" applyFont="1" applyBorder="1" applyAlignment="1">
      <alignment horizontal="center" vertical="center" shrinkToFit="1"/>
    </xf>
    <xf numFmtId="178" fontId="14" fillId="3" borderId="13" xfId="0" applyNumberFormat="1" applyFont="1" applyFill="1" applyBorder="1" applyAlignment="1">
      <alignment horizontal="center" vertical="center" shrinkToFit="1"/>
    </xf>
    <xf numFmtId="178" fontId="14" fillId="3" borderId="14" xfId="0" applyNumberFormat="1" applyFont="1" applyFill="1" applyBorder="1" applyAlignment="1">
      <alignment horizontal="center" vertical="center" shrinkToFit="1"/>
    </xf>
    <xf numFmtId="178" fontId="14" fillId="3" borderId="15" xfId="0" applyNumberFormat="1" applyFont="1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 vertical="center" wrapText="1"/>
    </xf>
    <xf numFmtId="178" fontId="15" fillId="3" borderId="4" xfId="0" applyNumberFormat="1" applyFont="1" applyFill="1" applyBorder="1" applyAlignment="1">
      <alignment horizontal="center" vertical="center" shrinkToFit="1"/>
    </xf>
    <xf numFmtId="178" fontId="14" fillId="3" borderId="4" xfId="0" applyNumberFormat="1" applyFont="1" applyFill="1" applyBorder="1" applyAlignment="1">
      <alignment horizontal="center" vertical="center" wrapText="1" shrinkToFit="1"/>
    </xf>
    <xf numFmtId="178" fontId="14" fillId="3" borderId="4" xfId="0" applyNumberFormat="1" applyFont="1" applyFill="1" applyBorder="1" applyAlignment="1">
      <alignment horizontal="center" vertical="center" shrinkToFit="1"/>
    </xf>
    <xf numFmtId="178" fontId="14" fillId="3" borderId="8" xfId="0" applyNumberFormat="1" applyFont="1" applyFill="1" applyBorder="1" applyAlignment="1">
      <alignment horizontal="center" vertical="center" wrapText="1" shrinkToFit="1"/>
    </xf>
    <xf numFmtId="178" fontId="14" fillId="3" borderId="1" xfId="0" applyNumberFormat="1" applyFont="1" applyFill="1" applyBorder="1" applyAlignment="1">
      <alignment horizontal="center" vertical="center" wrapText="1" shrinkToFit="1"/>
    </xf>
    <xf numFmtId="178" fontId="14" fillId="3" borderId="9" xfId="0" applyNumberFormat="1" applyFont="1" applyFill="1" applyBorder="1" applyAlignment="1">
      <alignment horizontal="center" vertical="center" wrapText="1" shrinkToFit="1"/>
    </xf>
    <xf numFmtId="178" fontId="14" fillId="3" borderId="8" xfId="0" applyNumberFormat="1" applyFont="1" applyFill="1" applyBorder="1" applyAlignment="1">
      <alignment horizontal="center" vertical="center" shrinkToFit="1"/>
    </xf>
    <xf numFmtId="178" fontId="14" fillId="3" borderId="9" xfId="0" applyNumberFormat="1" applyFont="1" applyFill="1" applyBorder="1" applyAlignment="1">
      <alignment horizontal="center" vertical="center" shrinkToFit="1"/>
    </xf>
    <xf numFmtId="178" fontId="14" fillId="3" borderId="2" xfId="0" applyNumberFormat="1" applyFont="1" applyFill="1" applyBorder="1" applyAlignment="1">
      <alignment horizontal="center" vertical="center" wrapText="1" shrinkToFit="1"/>
    </xf>
    <xf numFmtId="178" fontId="14" fillId="3" borderId="10" xfId="0" applyNumberFormat="1" applyFont="1" applyFill="1" applyBorder="1" applyAlignment="1">
      <alignment horizontal="center" vertical="center" shrinkToFit="1"/>
    </xf>
    <xf numFmtId="178" fontId="14" fillId="3" borderId="3" xfId="0" applyNumberFormat="1" applyFont="1" applyFill="1" applyBorder="1" applyAlignment="1">
      <alignment horizontal="center" vertical="center" shrinkToFit="1"/>
    </xf>
    <xf numFmtId="178" fontId="14" fillId="3" borderId="11" xfId="0" applyNumberFormat="1" applyFont="1" applyFill="1" applyBorder="1" applyAlignment="1">
      <alignment horizontal="center" vertical="center" shrinkToFit="1"/>
    </xf>
    <xf numFmtId="178" fontId="14" fillId="3" borderId="10" xfId="0" applyNumberFormat="1" applyFont="1" applyFill="1" applyBorder="1" applyAlignment="1">
      <alignment horizontal="center" vertical="center" wrapText="1" shrinkToFit="1"/>
    </xf>
    <xf numFmtId="178" fontId="14" fillId="3" borderId="3" xfId="0" applyNumberFormat="1" applyFont="1" applyFill="1" applyBorder="1" applyAlignment="1">
      <alignment horizontal="center" vertical="center" wrapText="1" shrinkToFit="1"/>
    </xf>
    <xf numFmtId="178" fontId="14" fillId="3" borderId="11" xfId="0" applyNumberFormat="1" applyFont="1" applyFill="1" applyBorder="1" applyAlignment="1">
      <alignment horizontal="center" vertical="center" wrapText="1" shrinkToFit="1"/>
    </xf>
    <xf numFmtId="178" fontId="15" fillId="3" borderId="6" xfId="0" applyNumberFormat="1" applyFont="1" applyFill="1" applyBorder="1" applyAlignment="1">
      <alignment horizontal="center" vertical="center" shrinkToFit="1"/>
    </xf>
    <xf numFmtId="178" fontId="15" fillId="3" borderId="0" xfId="0" applyNumberFormat="1" applyFont="1" applyFill="1" applyBorder="1" applyAlignment="1">
      <alignment horizontal="center" vertical="center" shrinkToFit="1"/>
    </xf>
    <xf numFmtId="178" fontId="15" fillId="3" borderId="5" xfId="0" applyNumberFormat="1" applyFont="1" applyFill="1" applyBorder="1" applyAlignment="1">
      <alignment horizontal="center" vertical="center" shrinkToFit="1"/>
    </xf>
    <xf numFmtId="178" fontId="15" fillId="3" borderId="8" xfId="0" applyNumberFormat="1" applyFont="1" applyFill="1" applyBorder="1" applyAlignment="1">
      <alignment horizontal="center" vertical="center" wrapText="1" shrinkToFit="1"/>
    </xf>
    <xf numFmtId="178" fontId="15" fillId="3" borderId="1" xfId="0" applyNumberFormat="1" applyFont="1" applyFill="1" applyBorder="1" applyAlignment="1">
      <alignment horizontal="center" vertical="center" wrapText="1" shrinkToFit="1"/>
    </xf>
    <xf numFmtId="178" fontId="15" fillId="3" borderId="9" xfId="0" applyNumberFormat="1" applyFont="1" applyFill="1" applyBorder="1" applyAlignment="1">
      <alignment horizontal="center" vertical="center" wrapText="1" shrinkToFit="1"/>
    </xf>
    <xf numFmtId="3" fontId="2" fillId="0" borderId="0" xfId="0" applyNumberFormat="1" applyFont="1" applyAlignment="1">
      <alignment horizontal="center"/>
    </xf>
    <xf numFmtId="178" fontId="24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left" vertical="center" shrinkToFit="1"/>
    </xf>
    <xf numFmtId="178" fontId="10" fillId="0" borderId="1" xfId="0" applyNumberFormat="1" applyFont="1" applyBorder="1" applyAlignment="1">
      <alignment horizontal="right" vertical="center" shrinkToFit="1"/>
    </xf>
    <xf numFmtId="0" fontId="14" fillId="2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78" fontId="15" fillId="0" borderId="0" xfId="0" quotePrefix="1" applyNumberFormat="1" applyFont="1" applyBorder="1" applyAlignment="1">
      <alignment horizontal="right" vertical="center" shrinkToFit="1"/>
    </xf>
    <xf numFmtId="178" fontId="15" fillId="0" borderId="0" xfId="0" applyNumberFormat="1" applyFont="1" applyBorder="1" applyAlignment="1">
      <alignment horizontal="right" vertical="center" shrinkToFit="1"/>
    </xf>
    <xf numFmtId="178" fontId="15" fillId="0" borderId="5" xfId="0" applyNumberFormat="1" applyFont="1" applyBorder="1" applyAlignment="1">
      <alignment horizontal="right" vertical="center" shrinkToFit="1"/>
    </xf>
    <xf numFmtId="178" fontId="32" fillId="4" borderId="1" xfId="0" quotePrefix="1" applyNumberFormat="1" applyFont="1" applyFill="1" applyBorder="1" applyAlignment="1">
      <alignment horizontal="center" vertical="center" shrinkToFit="1"/>
    </xf>
    <xf numFmtId="178" fontId="15" fillId="4" borderId="1" xfId="0" applyNumberFormat="1" applyFont="1" applyFill="1" applyBorder="1" applyAlignment="1">
      <alignment horizontal="center" vertical="center" shrinkToFit="1"/>
    </xf>
    <xf numFmtId="178" fontId="15" fillId="4" borderId="9" xfId="0" applyNumberFormat="1" applyFont="1" applyFill="1" applyBorder="1" applyAlignment="1">
      <alignment horizontal="center" vertical="center" shrinkToFit="1"/>
    </xf>
    <xf numFmtId="178" fontId="15" fillId="0" borderId="3" xfId="0" quotePrefix="1" applyNumberFormat="1" applyFont="1" applyBorder="1" applyAlignment="1">
      <alignment horizontal="right" vertical="center" shrinkToFit="1"/>
    </xf>
    <xf numFmtId="178" fontId="15" fillId="0" borderId="3" xfId="0" applyNumberFormat="1" applyFont="1" applyBorder="1" applyAlignment="1">
      <alignment horizontal="right" vertical="center" shrinkToFit="1"/>
    </xf>
    <xf numFmtId="178" fontId="15" fillId="0" borderId="11" xfId="0" applyNumberFormat="1" applyFont="1" applyBorder="1" applyAlignment="1">
      <alignment horizontal="right" vertical="center" shrinkToFi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3" fontId="15" fillId="2" borderId="6" xfId="0" applyNumberFormat="1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3" fontId="14" fillId="2" borderId="8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9" xfId="0" applyNumberFormat="1" applyFont="1" applyFill="1" applyBorder="1" applyAlignment="1">
      <alignment horizontal="center" vertical="center"/>
    </xf>
    <xf numFmtId="3" fontId="14" fillId="2" borderId="10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/>
    </xf>
    <xf numFmtId="3" fontId="14" fillId="2" borderId="11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2" borderId="11" xfId="0" applyNumberFormat="1" applyFont="1" applyFill="1" applyBorder="1" applyAlignment="1">
      <alignment horizontal="center" vertical="center" wrapText="1"/>
    </xf>
    <xf numFmtId="3" fontId="14" fillId="2" borderId="10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14" fillId="2" borderId="13" xfId="0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left" vertical="center"/>
    </xf>
    <xf numFmtId="3" fontId="14" fillId="2" borderId="4" xfId="0" applyNumberFormat="1" applyFont="1" applyFill="1" applyBorder="1" applyAlignment="1">
      <alignment horizontal="center" vertical="center"/>
    </xf>
    <xf numFmtId="179" fontId="16" fillId="0" borderId="3" xfId="0" applyNumberFormat="1" applyFont="1" applyFill="1" applyBorder="1" applyAlignment="1">
      <alignment horizontal="right" vertical="center" shrinkToFit="1"/>
    </xf>
    <xf numFmtId="179" fontId="16" fillId="0" borderId="0" xfId="0" applyNumberFormat="1" applyFont="1" applyFill="1" applyBorder="1" applyAlignment="1">
      <alignment horizontal="right" vertical="center" shrinkToFit="1"/>
    </xf>
    <xf numFmtId="3" fontId="15" fillId="2" borderId="0" xfId="0" applyNumberFormat="1" applyFont="1" applyFill="1" applyBorder="1" applyAlignment="1">
      <alignment horizontal="center"/>
    </xf>
    <xf numFmtId="3" fontId="15" fillId="2" borderId="5" xfId="0" applyNumberFormat="1" applyFont="1" applyFill="1" applyBorder="1" applyAlignment="1">
      <alignment horizontal="center"/>
    </xf>
    <xf numFmtId="3" fontId="14" fillId="2" borderId="3" xfId="0" applyNumberFormat="1" applyFont="1" applyFill="1" applyBorder="1" applyAlignment="1">
      <alignment horizontal="center" vertical="center" shrinkToFit="1"/>
    </xf>
    <xf numFmtId="3" fontId="14" fillId="2" borderId="11" xfId="0" applyNumberFormat="1" applyFont="1" applyFill="1" applyBorder="1" applyAlignment="1">
      <alignment horizontal="center" vertical="center" shrinkToFit="1"/>
    </xf>
    <xf numFmtId="3" fontId="14" fillId="2" borderId="0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3" fontId="14" fillId="2" borderId="2" xfId="0" applyNumberFormat="1" applyFont="1" applyFill="1" applyBorder="1" applyAlignment="1">
      <alignment horizontal="center" vertical="center"/>
    </xf>
    <xf numFmtId="3" fontId="14" fillId="2" borderId="7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41" fontId="16" fillId="0" borderId="3" xfId="0" applyNumberFormat="1" applyFont="1" applyFill="1" applyBorder="1" applyAlignment="1">
      <alignment horizontal="right" vertical="center" wrapText="1" shrinkToFit="1"/>
    </xf>
    <xf numFmtId="41" fontId="16" fillId="0" borderId="0" xfId="0" applyNumberFormat="1" applyFont="1" applyFill="1" applyBorder="1" applyAlignment="1">
      <alignment horizontal="right" vertical="center" wrapText="1" shrinkToFit="1"/>
    </xf>
    <xf numFmtId="41" fontId="16" fillId="0" borderId="0" xfId="1" applyFont="1" applyFill="1" applyBorder="1" applyAlignment="1">
      <alignment horizontal="center" vertical="center" shrinkToFit="1"/>
    </xf>
    <xf numFmtId="3" fontId="15" fillId="6" borderId="0" xfId="0" applyNumberFormat="1" applyFont="1" applyFill="1" applyBorder="1" applyAlignment="1">
      <alignment horizontal="center"/>
    </xf>
    <xf numFmtId="3" fontId="15" fillId="6" borderId="5" xfId="0" applyNumberFormat="1" applyFont="1" applyFill="1" applyBorder="1" applyAlignment="1">
      <alignment horizontal="center"/>
    </xf>
    <xf numFmtId="3" fontId="61" fillId="0" borderId="0" xfId="0" applyNumberFormat="1" applyFont="1" applyBorder="1" applyAlignment="1">
      <alignment horizontal="center"/>
    </xf>
    <xf numFmtId="3" fontId="62" fillId="0" borderId="0" xfId="0" applyNumberFormat="1" applyFont="1" applyBorder="1" applyAlignment="1">
      <alignment horizontal="center"/>
    </xf>
    <xf numFmtId="3" fontId="14" fillId="6" borderId="3" xfId="0" applyNumberFormat="1" applyFont="1" applyFill="1" applyBorder="1" applyAlignment="1">
      <alignment horizontal="center" vertical="center" shrinkToFit="1"/>
    </xf>
    <xf numFmtId="3" fontId="14" fillId="6" borderId="11" xfId="0" applyNumberFormat="1" applyFont="1" applyFill="1" applyBorder="1" applyAlignment="1">
      <alignment horizontal="center" vertical="center" shrinkToFit="1"/>
    </xf>
    <xf numFmtId="3" fontId="14" fillId="6" borderId="0" xfId="0" applyNumberFormat="1" applyFont="1" applyFill="1" applyBorder="1" applyAlignment="1">
      <alignment horizontal="center" vertical="center"/>
    </xf>
    <xf numFmtId="3" fontId="14" fillId="6" borderId="5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left" wrapText="1"/>
    </xf>
    <xf numFmtId="0" fontId="12" fillId="0" borderId="0" xfId="0" applyFont="1" applyBorder="1" applyAlignment="1"/>
    <xf numFmtId="41" fontId="16" fillId="0" borderId="0" xfId="1" applyFont="1" applyFill="1" applyBorder="1" applyAlignment="1">
      <alignment horizontal="right" vertical="center" shrinkToFit="1"/>
    </xf>
    <xf numFmtId="3" fontId="14" fillId="6" borderId="6" xfId="0" applyNumberFormat="1" applyFont="1" applyFill="1" applyBorder="1" applyAlignment="1">
      <alignment horizontal="center" vertical="center" wrapText="1"/>
    </xf>
    <xf numFmtId="3" fontId="14" fillId="6" borderId="0" xfId="0" applyNumberFormat="1" applyFont="1" applyFill="1" applyBorder="1" applyAlignment="1">
      <alignment horizontal="center" vertical="center" wrapText="1"/>
    </xf>
    <xf numFmtId="3" fontId="14" fillId="6" borderId="5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Border="1" applyAlignment="1">
      <alignment horizontal="center" vertical="center"/>
    </xf>
    <xf numFmtId="3" fontId="14" fillId="6" borderId="3" xfId="0" applyNumberFormat="1" applyFont="1" applyFill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3" fontId="14" fillId="6" borderId="10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3" fontId="14" fillId="6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3" fontId="15" fillId="2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right" vertical="center"/>
    </xf>
    <xf numFmtId="0" fontId="40" fillId="2" borderId="2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72" fillId="4" borderId="7" xfId="0" applyFont="1" applyFill="1" applyBorder="1" applyAlignment="1">
      <alignment horizontal="center" vertical="distributed" shrinkToFit="1"/>
    </xf>
  </cellXfs>
  <cellStyles count="15">
    <cellStyle name="백분율" xfId="14" builtinId="5"/>
    <cellStyle name="쉼표 [0]" xfId="1" builtinId="6"/>
    <cellStyle name="쉼표 [0] 2" xfId="2"/>
    <cellStyle name="쉼표 [0] 3" xfId="3"/>
    <cellStyle name="쉼표 [0] 4" xfId="4"/>
    <cellStyle name="콤마 [0]_7. 인구이동" xfId="5"/>
    <cellStyle name="콤마_통Ⅱ" xfId="6"/>
    <cellStyle name="표준" xfId="0" builtinId="0"/>
    <cellStyle name="표준 2" xfId="7"/>
    <cellStyle name="표준 2 15" xfId="8"/>
    <cellStyle name="표준 3" xfId="9"/>
    <cellStyle name="표준 4" xfId="10"/>
    <cellStyle name="표준 5" xfId="11"/>
    <cellStyle name="표준 6" xfId="12"/>
    <cellStyle name="표준 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view="pageBreakPreview" zoomScaleSheetLayoutView="100" workbookViewId="0">
      <selection activeCell="A3" sqref="A3:K3"/>
    </sheetView>
  </sheetViews>
  <sheetFormatPr defaultColWidth="9" defaultRowHeight="14.25"/>
  <cols>
    <col min="1" max="1" width="7.375" style="27" customWidth="1"/>
    <col min="2" max="2" width="8.875" style="28" customWidth="1"/>
    <col min="3" max="3" width="8.75" style="28" customWidth="1"/>
    <col min="4" max="4" width="9.25" style="28" customWidth="1"/>
    <col min="5" max="5" width="8.75" style="28" customWidth="1"/>
    <col min="6" max="6" width="8.125" style="28" customWidth="1"/>
    <col min="7" max="7" width="7.25" style="28" customWidth="1"/>
    <col min="8" max="8" width="7.875" style="28" customWidth="1"/>
    <col min="9" max="9" width="7.875" style="4" customWidth="1"/>
    <col min="10" max="10" width="6.375" style="4" customWidth="1"/>
    <col min="11" max="11" width="5.25" style="4" customWidth="1"/>
    <col min="12" max="16384" width="9" style="4"/>
  </cols>
  <sheetData>
    <row r="1" spans="1:13" ht="5.0999999999999996" customHeight="1"/>
    <row r="2" spans="1:13" ht="50.1" customHeight="1">
      <c r="A2" s="568"/>
      <c r="B2" s="568"/>
      <c r="C2" s="568"/>
      <c r="D2" s="568"/>
      <c r="E2" s="568"/>
      <c r="F2" s="568"/>
      <c r="G2" s="568"/>
      <c r="H2" s="568"/>
      <c r="I2" s="568"/>
      <c r="J2" s="568"/>
      <c r="K2" s="568"/>
    </row>
    <row r="3" spans="1:13" s="5" customFormat="1" ht="21" customHeight="1">
      <c r="A3" s="569" t="s">
        <v>192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</row>
    <row r="4" spans="1:13" s="5" customFormat="1" ht="20.100000000000001" customHeight="1">
      <c r="A4" s="570" t="s">
        <v>193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</row>
    <row r="5" spans="1:13" s="8" customFormat="1" ht="20.100000000000001" customHeight="1">
      <c r="A5" s="6" t="s">
        <v>72</v>
      </c>
      <c r="B5" s="71"/>
      <c r="C5" s="571"/>
      <c r="D5" s="571"/>
      <c r="E5" s="571"/>
      <c r="F5" s="571"/>
      <c r="G5" s="571"/>
      <c r="H5" s="571"/>
      <c r="I5" s="572" t="s">
        <v>194</v>
      </c>
      <c r="J5" s="572"/>
      <c r="K5" s="572"/>
    </row>
    <row r="6" spans="1:13" s="14" customFormat="1" ht="21.75" customHeight="1">
      <c r="A6" s="11"/>
      <c r="B6" s="12"/>
      <c r="C6" s="573" t="s">
        <v>195</v>
      </c>
      <c r="D6" s="574"/>
      <c r="E6" s="574"/>
      <c r="F6" s="574"/>
      <c r="G6" s="574"/>
      <c r="H6" s="574"/>
      <c r="I6" s="574"/>
      <c r="J6" s="574"/>
      <c r="K6" s="575"/>
    </row>
    <row r="7" spans="1:13" s="14" customFormat="1" ht="21.75" customHeight="1">
      <c r="A7" s="79" t="s">
        <v>196</v>
      </c>
      <c r="B7" s="197" t="s">
        <v>197</v>
      </c>
      <c r="C7" s="208"/>
      <c r="D7" s="564" t="s">
        <v>198</v>
      </c>
      <c r="E7" s="565"/>
      <c r="F7" s="565"/>
      <c r="G7" s="565"/>
      <c r="H7" s="565"/>
      <c r="I7" s="565"/>
      <c r="J7" s="565"/>
      <c r="K7" s="566"/>
    </row>
    <row r="8" spans="1:13" s="14" customFormat="1" ht="42" customHeight="1">
      <c r="A8" s="209"/>
      <c r="B8" s="95"/>
      <c r="C8" s="126" t="s">
        <v>164</v>
      </c>
      <c r="D8" s="210" t="s">
        <v>199</v>
      </c>
      <c r="E8" s="211" t="s">
        <v>200</v>
      </c>
      <c r="F8" s="212" t="s">
        <v>201</v>
      </c>
      <c r="G8" s="212" t="s">
        <v>202</v>
      </c>
      <c r="H8" s="213" t="s">
        <v>203</v>
      </c>
      <c r="I8" s="97" t="s">
        <v>204</v>
      </c>
      <c r="J8" s="196" t="s">
        <v>205</v>
      </c>
      <c r="K8" s="214" t="s">
        <v>206</v>
      </c>
    </row>
    <row r="9" spans="1:13" s="14" customFormat="1" ht="34.5" customHeight="1">
      <c r="A9" s="198" t="s">
        <v>13</v>
      </c>
      <c r="B9" s="259" t="s">
        <v>207</v>
      </c>
      <c r="C9" s="260" t="s">
        <v>28</v>
      </c>
      <c r="D9" s="261" t="s">
        <v>208</v>
      </c>
      <c r="E9" s="262" t="s">
        <v>209</v>
      </c>
      <c r="F9" s="263" t="s">
        <v>210</v>
      </c>
      <c r="G9" s="263" t="s">
        <v>211</v>
      </c>
      <c r="H9" s="263" t="s">
        <v>212</v>
      </c>
      <c r="I9" s="264" t="s">
        <v>213</v>
      </c>
      <c r="J9" s="265" t="s">
        <v>214</v>
      </c>
      <c r="K9" s="264" t="s">
        <v>215</v>
      </c>
    </row>
    <row r="10" spans="1:13" s="220" customFormat="1" ht="89.1" customHeight="1">
      <c r="A10" s="266">
        <v>2014</v>
      </c>
      <c r="B10" s="267">
        <v>262872</v>
      </c>
      <c r="C10" s="267">
        <v>269350</v>
      </c>
      <c r="D10" s="267">
        <v>235981</v>
      </c>
      <c r="E10" s="267">
        <v>173835</v>
      </c>
      <c r="F10" s="267">
        <v>58193</v>
      </c>
      <c r="G10" s="267">
        <v>1714</v>
      </c>
      <c r="H10" s="268" t="s">
        <v>49</v>
      </c>
      <c r="I10" s="268" t="s">
        <v>49</v>
      </c>
      <c r="J10" s="268">
        <v>2239</v>
      </c>
      <c r="K10" s="269" t="s">
        <v>49</v>
      </c>
    </row>
    <row r="11" spans="1:13" s="220" customFormat="1" ht="89.1" customHeight="1">
      <c r="A11" s="216">
        <v>2015</v>
      </c>
      <c r="B11" s="217">
        <v>325625</v>
      </c>
      <c r="C11" s="217">
        <v>333002</v>
      </c>
      <c r="D11" s="217">
        <v>294231</v>
      </c>
      <c r="E11" s="217">
        <v>188126</v>
      </c>
      <c r="F11" s="217">
        <v>100758</v>
      </c>
      <c r="G11" s="217">
        <v>2252</v>
      </c>
      <c r="H11" s="218" t="s">
        <v>49</v>
      </c>
      <c r="I11" s="218" t="s">
        <v>49</v>
      </c>
      <c r="J11" s="218">
        <v>3095</v>
      </c>
      <c r="K11" s="219" t="s">
        <v>49</v>
      </c>
    </row>
    <row r="12" spans="1:13" s="220" customFormat="1" ht="89.1" customHeight="1">
      <c r="A12" s="216">
        <v>2016</v>
      </c>
      <c r="B12" s="217">
        <v>354948</v>
      </c>
      <c r="C12" s="217">
        <v>361543</v>
      </c>
      <c r="D12" s="217">
        <v>299291</v>
      </c>
      <c r="E12" s="217">
        <v>217929</v>
      </c>
      <c r="F12" s="217">
        <v>71170</v>
      </c>
      <c r="G12" s="217">
        <v>5904</v>
      </c>
      <c r="H12" s="218">
        <v>0</v>
      </c>
      <c r="I12" s="218">
        <v>0</v>
      </c>
      <c r="J12" s="218">
        <v>4288</v>
      </c>
      <c r="K12" s="219">
        <v>0</v>
      </c>
    </row>
    <row r="13" spans="1:13" s="220" customFormat="1" ht="89.1" customHeight="1">
      <c r="A13" s="216">
        <v>2017</v>
      </c>
      <c r="B13" s="217">
        <v>415552</v>
      </c>
      <c r="C13" s="217">
        <v>422492</v>
      </c>
      <c r="D13" s="217">
        <v>314228</v>
      </c>
      <c r="E13" s="217">
        <v>223746</v>
      </c>
      <c r="F13" s="217">
        <v>82733</v>
      </c>
      <c r="G13" s="217">
        <v>3391</v>
      </c>
      <c r="H13" s="218" t="s">
        <v>49</v>
      </c>
      <c r="I13" s="218" t="s">
        <v>49</v>
      </c>
      <c r="J13" s="218">
        <v>4358</v>
      </c>
      <c r="K13" s="219" t="s">
        <v>49</v>
      </c>
    </row>
    <row r="14" spans="1:13" s="224" customFormat="1" ht="89.1" customHeight="1">
      <c r="A14" s="216">
        <v>2018</v>
      </c>
      <c r="B14" s="217">
        <v>423223</v>
      </c>
      <c r="C14" s="217">
        <v>430344</v>
      </c>
      <c r="D14" s="217">
        <v>331686</v>
      </c>
      <c r="E14" s="217">
        <v>245049</v>
      </c>
      <c r="F14" s="217">
        <v>73692</v>
      </c>
      <c r="G14" s="217">
        <v>7136</v>
      </c>
      <c r="H14" s="218">
        <v>0</v>
      </c>
      <c r="I14" s="218">
        <v>0</v>
      </c>
      <c r="J14" s="218">
        <v>5809</v>
      </c>
      <c r="K14" s="219">
        <v>0</v>
      </c>
      <c r="M14" s="225"/>
    </row>
    <row r="15" spans="1:13" s="224" customFormat="1" ht="89.1" customHeight="1">
      <c r="A15" s="221">
        <v>2019</v>
      </c>
      <c r="B15" s="222">
        <v>374544</v>
      </c>
      <c r="C15" s="222">
        <v>442888</v>
      </c>
      <c r="D15" s="222">
        <v>373054</v>
      </c>
      <c r="E15" s="222">
        <v>296031</v>
      </c>
      <c r="F15" s="222">
        <v>67099</v>
      </c>
      <c r="G15" s="222">
        <v>5778</v>
      </c>
      <c r="H15" s="223">
        <v>0</v>
      </c>
      <c r="I15" s="223">
        <v>0</v>
      </c>
      <c r="J15" s="223">
        <v>4146</v>
      </c>
      <c r="K15" s="563" t="s">
        <v>49</v>
      </c>
      <c r="M15" s="225"/>
    </row>
    <row r="16" spans="1:13" s="8" customFormat="1" ht="13.5" customHeight="1">
      <c r="A16" s="226" t="s">
        <v>216</v>
      </c>
      <c r="B16" s="227"/>
      <c r="C16" s="227"/>
      <c r="D16" s="227"/>
      <c r="E16" s="227"/>
      <c r="F16" s="227"/>
      <c r="G16" s="567"/>
      <c r="H16" s="567"/>
      <c r="I16" s="567"/>
      <c r="J16" s="567"/>
      <c r="K16" s="567"/>
    </row>
    <row r="17" spans="1:11" ht="14.25" customHeight="1">
      <c r="A17" s="228" t="s">
        <v>217</v>
      </c>
      <c r="B17" s="229"/>
      <c r="C17" s="229"/>
      <c r="D17" s="229"/>
      <c r="E17" s="229"/>
      <c r="F17" s="229"/>
      <c r="G17" s="229"/>
      <c r="H17" s="229"/>
      <c r="I17" s="230"/>
      <c r="J17" s="230"/>
      <c r="K17" s="230"/>
    </row>
  </sheetData>
  <mergeCells count="8">
    <mergeCell ref="D7:K7"/>
    <mergeCell ref="G16:K16"/>
    <mergeCell ref="A2:K2"/>
    <mergeCell ref="A3:K3"/>
    <mergeCell ref="A4:K4"/>
    <mergeCell ref="C5:H5"/>
    <mergeCell ref="I5:K5"/>
    <mergeCell ref="C6:K6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7"/>
  <sheetViews>
    <sheetView view="pageBreakPreview" zoomScaleNormal="100" zoomScaleSheetLayoutView="100" workbookViewId="0">
      <selection activeCell="A3" sqref="A3:D3"/>
    </sheetView>
  </sheetViews>
  <sheetFormatPr defaultColWidth="9" defaultRowHeight="14.25"/>
  <cols>
    <col min="1" max="1" width="22.375" style="349" customWidth="1"/>
    <col min="2" max="2" width="19.875" style="28" customWidth="1"/>
    <col min="3" max="3" width="19.875" style="68" customWidth="1"/>
    <col min="4" max="4" width="19.875" style="69" customWidth="1"/>
    <col min="5" max="5" width="0.125" style="69" hidden="1" customWidth="1"/>
    <col min="6" max="6" width="9" style="69" hidden="1" customWidth="1"/>
    <col min="7" max="16384" width="9" style="69"/>
  </cols>
  <sheetData>
    <row r="1" spans="1:70" ht="5.0999999999999996" customHeight="1"/>
    <row r="2" spans="1:70" ht="50.1" customHeight="1">
      <c r="A2" s="631"/>
      <c r="B2" s="631"/>
      <c r="C2" s="631"/>
      <c r="D2" s="631"/>
    </row>
    <row r="3" spans="1:70" s="70" customFormat="1" ht="21" customHeight="1">
      <c r="A3" s="672" t="s">
        <v>308</v>
      </c>
      <c r="B3" s="672"/>
      <c r="C3" s="672"/>
      <c r="D3" s="672"/>
    </row>
    <row r="4" spans="1:70" s="70" customFormat="1" ht="20.100000000000001" customHeight="1">
      <c r="A4" s="691" t="s">
        <v>309</v>
      </c>
      <c r="B4" s="691"/>
      <c r="C4" s="691"/>
      <c r="D4" s="691"/>
    </row>
    <row r="5" spans="1:70" s="75" customFormat="1" ht="20.100000000000001" customHeight="1">
      <c r="A5" s="203" t="s">
        <v>167</v>
      </c>
      <c r="B5" s="71"/>
      <c r="C5" s="130"/>
      <c r="D5" s="204" t="s">
        <v>188</v>
      </c>
    </row>
    <row r="6" spans="1:70" s="78" customFormat="1" ht="16.5" customHeight="1">
      <c r="A6" s="13" t="s">
        <v>310</v>
      </c>
      <c r="B6" s="692" t="s">
        <v>311</v>
      </c>
      <c r="C6" s="694" t="s">
        <v>312</v>
      </c>
      <c r="D6" s="129" t="s">
        <v>166</v>
      </c>
    </row>
    <row r="7" spans="1:70" s="78" customFormat="1" ht="15.95" customHeight="1">
      <c r="A7" s="79" t="s">
        <v>313</v>
      </c>
      <c r="B7" s="682"/>
      <c r="C7" s="695"/>
      <c r="D7" s="350" t="s">
        <v>165</v>
      </c>
    </row>
    <row r="8" spans="1:70" s="78" customFormat="1" ht="15.95" customHeight="1">
      <c r="A8" s="199" t="s">
        <v>314</v>
      </c>
      <c r="B8" s="682"/>
      <c r="C8" s="695"/>
      <c r="D8" s="351" t="s">
        <v>315</v>
      </c>
    </row>
    <row r="9" spans="1:70" s="78" customFormat="1" ht="15.95" customHeight="1">
      <c r="A9" s="215" t="s">
        <v>316</v>
      </c>
      <c r="B9" s="693"/>
      <c r="C9" s="696"/>
      <c r="D9" s="352" t="s">
        <v>317</v>
      </c>
    </row>
    <row r="10" spans="1:70" s="357" customFormat="1" ht="27" customHeight="1">
      <c r="A10" s="293">
        <v>2014</v>
      </c>
      <c r="B10" s="353">
        <v>560817</v>
      </c>
      <c r="C10" s="353">
        <v>493762</v>
      </c>
      <c r="D10" s="354">
        <v>88.043336774741135</v>
      </c>
      <c r="E10" s="355"/>
      <c r="F10" s="356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</row>
    <row r="11" spans="1:70" s="357" customFormat="1" ht="27" customHeight="1">
      <c r="A11" s="293">
        <v>2015</v>
      </c>
      <c r="B11" s="353">
        <v>593605</v>
      </c>
      <c r="C11" s="353">
        <v>529869</v>
      </c>
      <c r="D11" s="354">
        <v>89.3</v>
      </c>
      <c r="E11" s="358"/>
      <c r="F11" s="358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</row>
    <row r="12" spans="1:70" s="357" customFormat="1" ht="27" customHeight="1">
      <c r="A12" s="293">
        <v>2016</v>
      </c>
      <c r="B12" s="353">
        <v>632547</v>
      </c>
      <c r="C12" s="353">
        <v>563509</v>
      </c>
      <c r="D12" s="354">
        <v>89.0857122079466</v>
      </c>
      <c r="E12" s="358"/>
      <c r="F12" s="358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</row>
    <row r="13" spans="1:70" s="357" customFormat="1" ht="27" customHeight="1">
      <c r="A13" s="293">
        <v>2017</v>
      </c>
      <c r="B13" s="353">
        <v>670707</v>
      </c>
      <c r="C13" s="353">
        <v>596689</v>
      </c>
      <c r="D13" s="354">
        <v>88.9</v>
      </c>
      <c r="E13" s="358"/>
      <c r="F13" s="358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</row>
    <row r="14" spans="1:70" s="532" customFormat="1" ht="27" customHeight="1">
      <c r="A14" s="293">
        <v>2018</v>
      </c>
      <c r="B14" s="353">
        <v>751252</v>
      </c>
      <c r="C14" s="353">
        <v>634551</v>
      </c>
      <c r="D14" s="354">
        <v>84.5</v>
      </c>
      <c r="E14" s="531"/>
      <c r="F14" s="531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</row>
    <row r="15" spans="1:70" s="360" customFormat="1" ht="27" customHeight="1">
      <c r="A15" s="466">
        <v>2019</v>
      </c>
      <c r="B15" s="393">
        <v>988287</v>
      </c>
      <c r="C15" s="393">
        <v>836283</v>
      </c>
      <c r="D15" s="467">
        <f>C15/B15*100</f>
        <v>84.619447589617195</v>
      </c>
      <c r="E15" s="359"/>
      <c r="F15" s="359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</row>
    <row r="16" spans="1:70" s="357" customFormat="1" ht="31.5" customHeight="1">
      <c r="A16" s="468" t="s">
        <v>318</v>
      </c>
      <c r="B16" s="469">
        <v>35001</v>
      </c>
      <c r="C16" s="470">
        <v>32760</v>
      </c>
      <c r="D16" s="471">
        <f t="shared" ref="D16:D26" si="0">C16/B16*100</f>
        <v>93.597325790691698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</row>
    <row r="17" spans="1:70" s="357" customFormat="1" ht="31.5" customHeight="1">
      <c r="A17" s="472" t="s">
        <v>319</v>
      </c>
      <c r="B17" s="469">
        <v>5738</v>
      </c>
      <c r="C17" s="470">
        <v>4651</v>
      </c>
      <c r="D17" s="471">
        <f t="shared" si="0"/>
        <v>81.056117113976995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</row>
    <row r="18" spans="1:70" s="357" customFormat="1" ht="31.5" customHeight="1">
      <c r="A18" s="473" t="s">
        <v>320</v>
      </c>
      <c r="B18" s="469">
        <v>17690</v>
      </c>
      <c r="C18" s="470">
        <v>17105</v>
      </c>
      <c r="D18" s="471">
        <f t="shared" si="0"/>
        <v>96.693046919163379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</row>
    <row r="19" spans="1:70" s="357" customFormat="1" ht="31.5" customHeight="1">
      <c r="A19" s="473" t="s">
        <v>321</v>
      </c>
      <c r="B19" s="469">
        <v>88853</v>
      </c>
      <c r="C19" s="470">
        <v>55574</v>
      </c>
      <c r="D19" s="471">
        <f t="shared" si="0"/>
        <v>62.546002948690536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</row>
    <row r="20" spans="1:70" s="357" customFormat="1" ht="31.5" customHeight="1">
      <c r="A20" s="473" t="s">
        <v>322</v>
      </c>
      <c r="B20" s="469">
        <v>39948</v>
      </c>
      <c r="C20" s="470">
        <v>29084</v>
      </c>
      <c r="D20" s="471">
        <f t="shared" si="0"/>
        <v>72.804646039851804</v>
      </c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</row>
    <row r="21" spans="1:70" s="357" customFormat="1" ht="31.5" customHeight="1">
      <c r="A21" s="473" t="s">
        <v>323</v>
      </c>
      <c r="B21" s="469">
        <v>374386</v>
      </c>
      <c r="C21" s="470">
        <v>355719</v>
      </c>
      <c r="D21" s="471">
        <f t="shared" si="0"/>
        <v>95.013969539459282</v>
      </c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</row>
    <row r="22" spans="1:70" s="357" customFormat="1" ht="31.5" customHeight="1">
      <c r="A22" s="473" t="s">
        <v>324</v>
      </c>
      <c r="B22" s="469">
        <v>16516</v>
      </c>
      <c r="C22" s="470">
        <v>15234</v>
      </c>
      <c r="D22" s="471">
        <f t="shared" si="0"/>
        <v>92.237829983046737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</row>
    <row r="23" spans="1:70" s="357" customFormat="1" ht="31.5" customHeight="1">
      <c r="A23" s="473" t="s">
        <v>325</v>
      </c>
      <c r="B23" s="469">
        <v>42645</v>
      </c>
      <c r="C23" s="470">
        <v>22445</v>
      </c>
      <c r="D23" s="471">
        <f t="shared" si="0"/>
        <v>52.632196037050058</v>
      </c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</row>
    <row r="24" spans="1:70" s="357" customFormat="1" ht="31.5" customHeight="1">
      <c r="A24" s="472" t="s">
        <v>326</v>
      </c>
      <c r="B24" s="469">
        <v>36897</v>
      </c>
      <c r="C24" s="470">
        <v>24103</v>
      </c>
      <c r="D24" s="471">
        <f t="shared" si="0"/>
        <v>65.325094181098734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</row>
    <row r="25" spans="1:70" s="357" customFormat="1" ht="31.5" customHeight="1">
      <c r="A25" s="473" t="s">
        <v>327</v>
      </c>
      <c r="B25" s="469">
        <v>65483</v>
      </c>
      <c r="C25" s="470">
        <v>51786</v>
      </c>
      <c r="D25" s="471">
        <f t="shared" si="0"/>
        <v>79.08312080998121</v>
      </c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</row>
    <row r="26" spans="1:70" s="357" customFormat="1" ht="31.5" customHeight="1">
      <c r="A26" s="472" t="s">
        <v>328</v>
      </c>
      <c r="B26" s="469">
        <v>153070</v>
      </c>
      <c r="C26" s="470">
        <v>124648</v>
      </c>
      <c r="D26" s="471">
        <f t="shared" si="0"/>
        <v>81.432024563924998</v>
      </c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</row>
    <row r="27" spans="1:70" s="357" customFormat="1" ht="31.5" customHeight="1">
      <c r="A27" s="473" t="s">
        <v>329</v>
      </c>
      <c r="B27" s="474">
        <v>0</v>
      </c>
      <c r="C27" s="475">
        <v>0</v>
      </c>
      <c r="D27" s="476">
        <v>0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</row>
    <row r="28" spans="1:70" s="357" customFormat="1" ht="31.5" customHeight="1">
      <c r="A28" s="473" t="s">
        <v>330</v>
      </c>
      <c r="B28" s="469">
        <v>5111</v>
      </c>
      <c r="C28" s="475">
        <v>0</v>
      </c>
      <c r="D28" s="476">
        <v>0</v>
      </c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</row>
    <row r="29" spans="1:70" s="75" customFormat="1" ht="31.5" customHeight="1">
      <c r="A29" s="477" t="s">
        <v>331</v>
      </c>
      <c r="B29" s="478">
        <v>106949</v>
      </c>
      <c r="C29" s="479">
        <v>103174</v>
      </c>
      <c r="D29" s="480">
        <f>C29/B29*100</f>
        <v>96.470280227024091</v>
      </c>
    </row>
    <row r="30" spans="1:70" s="78" customFormat="1" ht="15.95" customHeight="1">
      <c r="A30" s="361" t="s">
        <v>332</v>
      </c>
      <c r="B30" s="362"/>
      <c r="C30" s="363"/>
      <c r="D30" s="363"/>
    </row>
    <row r="31" spans="1:70" ht="14.25" customHeight="1">
      <c r="B31" s="111"/>
      <c r="C31" s="112"/>
    </row>
    <row r="32" spans="1:70" ht="14.25" customHeight="1">
      <c r="B32" s="111"/>
      <c r="C32" s="112"/>
    </row>
    <row r="33" spans="2:3" ht="14.25" customHeight="1">
      <c r="B33" s="111"/>
      <c r="C33" s="112"/>
    </row>
    <row r="34" spans="2:3" ht="14.25" customHeight="1">
      <c r="B34" s="111"/>
      <c r="C34" s="112"/>
    </row>
    <row r="35" spans="2:3" ht="14.25" customHeight="1">
      <c r="B35" s="111"/>
      <c r="C35" s="112"/>
    </row>
    <row r="36" spans="2:3" ht="14.25" customHeight="1">
      <c r="B36" s="111"/>
      <c r="C36" s="112"/>
    </row>
    <row r="37" spans="2:3" ht="14.25" customHeight="1">
      <c r="B37" s="111"/>
      <c r="C37" s="112"/>
    </row>
  </sheetData>
  <mergeCells count="5">
    <mergeCell ref="A2:D2"/>
    <mergeCell ref="A3:D3"/>
    <mergeCell ref="A4:D4"/>
    <mergeCell ref="B6:B9"/>
    <mergeCell ref="C6:C9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zoomScaleSheetLayoutView="100" workbookViewId="0">
      <selection activeCell="D14" sqref="D14:I14"/>
    </sheetView>
  </sheetViews>
  <sheetFormatPr defaultColWidth="17.125" defaultRowHeight="14.25"/>
  <cols>
    <col min="1" max="1" width="7.875" style="28" customWidth="1"/>
    <col min="2" max="2" width="8.125" style="28" customWidth="1"/>
    <col min="3" max="3" width="9.625" style="28" customWidth="1"/>
    <col min="4" max="4" width="12" style="28" customWidth="1"/>
    <col min="5" max="5" width="10" style="28" customWidth="1"/>
    <col min="6" max="6" width="10.375" style="28" customWidth="1"/>
    <col min="7" max="7" width="9.125" style="28" customWidth="1"/>
    <col min="8" max="8" width="9.625" style="28" customWidth="1"/>
    <col min="9" max="9" width="8.875" style="69" customWidth="1"/>
    <col min="10" max="16384" width="17.125" style="69"/>
  </cols>
  <sheetData>
    <row r="1" spans="1:10" ht="5.0999999999999996" customHeight="1">
      <c r="A1" s="2"/>
      <c r="B1" s="2"/>
      <c r="C1" s="2"/>
      <c r="D1" s="2"/>
      <c r="E1" s="2"/>
      <c r="F1" s="2"/>
      <c r="G1" s="2"/>
      <c r="H1" s="2"/>
      <c r="I1" s="146"/>
    </row>
    <row r="2" spans="1:10" ht="50.1" customHeight="1">
      <c r="A2" s="631"/>
      <c r="B2" s="631"/>
      <c r="C2" s="631"/>
      <c r="D2" s="631"/>
      <c r="E2" s="631"/>
      <c r="F2" s="631"/>
      <c r="G2" s="631"/>
      <c r="H2" s="631"/>
      <c r="I2" s="631"/>
    </row>
    <row r="3" spans="1:10" s="70" customFormat="1" ht="21" customHeight="1">
      <c r="A3" s="702" t="s">
        <v>333</v>
      </c>
      <c r="B3" s="702"/>
      <c r="C3" s="702"/>
      <c r="D3" s="702"/>
      <c r="E3" s="702"/>
      <c r="F3" s="702"/>
      <c r="G3" s="702"/>
      <c r="H3" s="702"/>
      <c r="I3" s="702"/>
    </row>
    <row r="4" spans="1:10" s="70" customFormat="1" ht="20.100000000000001" customHeight="1">
      <c r="A4" s="703" t="s">
        <v>334</v>
      </c>
      <c r="B4" s="703"/>
      <c r="C4" s="703"/>
      <c r="D4" s="703"/>
      <c r="E4" s="703"/>
      <c r="F4" s="703"/>
      <c r="G4" s="703"/>
      <c r="H4" s="703"/>
      <c r="I4" s="703"/>
    </row>
    <row r="5" spans="1:10" s="75" customFormat="1" ht="20.100000000000001" customHeight="1">
      <c r="A5" s="71" t="s">
        <v>335</v>
      </c>
      <c r="B5" s="71"/>
      <c r="C5" s="71"/>
      <c r="D5" s="71"/>
      <c r="E5" s="71"/>
      <c r="F5" s="71"/>
      <c r="G5" s="71"/>
      <c r="H5" s="71"/>
      <c r="I5" s="204" t="s">
        <v>188</v>
      </c>
    </row>
    <row r="6" spans="1:10" s="78" customFormat="1" ht="14.1" customHeight="1">
      <c r="A6" s="364" t="s">
        <v>336</v>
      </c>
      <c r="B6" s="704" t="s">
        <v>337</v>
      </c>
      <c r="C6" s="705"/>
      <c r="D6" s="365" t="s">
        <v>338</v>
      </c>
      <c r="E6" s="366" t="s">
        <v>339</v>
      </c>
      <c r="F6" s="367" t="s">
        <v>340</v>
      </c>
      <c r="G6" s="367" t="s">
        <v>341</v>
      </c>
      <c r="H6" s="367" t="s">
        <v>342</v>
      </c>
      <c r="I6" s="365" t="s">
        <v>343</v>
      </c>
    </row>
    <row r="7" spans="1:10" s="78" customFormat="1" ht="14.1" customHeight="1">
      <c r="A7" s="368"/>
      <c r="B7" s="706"/>
      <c r="C7" s="707"/>
      <c r="D7" s="368"/>
      <c r="E7" s="368" t="s">
        <v>344</v>
      </c>
      <c r="F7" s="369"/>
      <c r="G7" s="369" t="s">
        <v>345</v>
      </c>
      <c r="H7" s="369"/>
      <c r="I7" s="368"/>
    </row>
    <row r="8" spans="1:10" s="78" customFormat="1" ht="36" customHeight="1">
      <c r="A8" s="370"/>
      <c r="B8" s="700" t="s">
        <v>346</v>
      </c>
      <c r="C8" s="701"/>
      <c r="D8" s="371" t="s">
        <v>347</v>
      </c>
      <c r="E8" s="371" t="s">
        <v>348</v>
      </c>
      <c r="F8" s="372" t="s">
        <v>349</v>
      </c>
      <c r="G8" s="372" t="s">
        <v>350</v>
      </c>
      <c r="H8" s="372" t="s">
        <v>351</v>
      </c>
      <c r="I8" s="371" t="s">
        <v>352</v>
      </c>
    </row>
    <row r="9" spans="1:10" s="343" customFormat="1" ht="37.5" customHeight="1">
      <c r="A9" s="336">
        <v>2014</v>
      </c>
      <c r="B9" s="697">
        <v>493762</v>
      </c>
      <c r="C9" s="697"/>
      <c r="D9" s="192">
        <v>21269</v>
      </c>
      <c r="E9" s="192">
        <v>1549</v>
      </c>
      <c r="F9" s="192">
        <v>13415</v>
      </c>
      <c r="G9" s="192">
        <v>31828</v>
      </c>
      <c r="H9" s="192">
        <v>34423</v>
      </c>
      <c r="I9" s="193">
        <v>215707</v>
      </c>
      <c r="J9" s="373"/>
    </row>
    <row r="10" spans="1:10" s="343" customFormat="1" ht="37.5" customHeight="1">
      <c r="A10" s="340">
        <v>2015</v>
      </c>
      <c r="B10" s="698">
        <v>529869</v>
      </c>
      <c r="C10" s="698"/>
      <c r="D10" s="141">
        <v>19233</v>
      </c>
      <c r="E10" s="141">
        <v>1609</v>
      </c>
      <c r="F10" s="141">
        <v>12832</v>
      </c>
      <c r="G10" s="141">
        <v>28361</v>
      </c>
      <c r="H10" s="141">
        <v>44929</v>
      </c>
      <c r="I10" s="140">
        <v>245168</v>
      </c>
      <c r="J10" s="373"/>
    </row>
    <row r="11" spans="1:10" s="339" customFormat="1" ht="37.5" customHeight="1">
      <c r="A11" s="340">
        <v>2016</v>
      </c>
      <c r="B11" s="698">
        <v>563509</v>
      </c>
      <c r="C11" s="698"/>
      <c r="D11" s="141">
        <v>21212</v>
      </c>
      <c r="E11" s="141">
        <v>3014</v>
      </c>
      <c r="F11" s="141">
        <v>12887</v>
      </c>
      <c r="G11" s="141">
        <v>29422</v>
      </c>
      <c r="H11" s="141">
        <v>41339</v>
      </c>
      <c r="I11" s="140">
        <v>247246</v>
      </c>
      <c r="J11" s="374"/>
    </row>
    <row r="12" spans="1:10" s="339" customFormat="1" ht="37.5" customHeight="1">
      <c r="A12" s="340">
        <v>2017</v>
      </c>
      <c r="B12" s="698">
        <v>596689</v>
      </c>
      <c r="C12" s="698"/>
      <c r="D12" s="141">
        <v>21089</v>
      </c>
      <c r="E12" s="141">
        <v>4440</v>
      </c>
      <c r="F12" s="141">
        <v>12586</v>
      </c>
      <c r="G12" s="141">
        <v>39267</v>
      </c>
      <c r="H12" s="141">
        <v>22594</v>
      </c>
      <c r="I12" s="140">
        <v>264886</v>
      </c>
      <c r="J12" s="374"/>
    </row>
    <row r="13" spans="1:10" s="343" customFormat="1" ht="37.5" customHeight="1">
      <c r="A13" s="340">
        <v>2018</v>
      </c>
      <c r="B13" s="699">
        <v>634551</v>
      </c>
      <c r="C13" s="699"/>
      <c r="D13" s="375">
        <v>22631</v>
      </c>
      <c r="E13" s="375">
        <v>4409</v>
      </c>
      <c r="F13" s="375">
        <v>15292</v>
      </c>
      <c r="G13" s="375">
        <v>35342</v>
      </c>
      <c r="H13" s="375">
        <v>19567</v>
      </c>
      <c r="I13" s="376">
        <v>293209</v>
      </c>
      <c r="J13" s="373"/>
    </row>
    <row r="14" spans="1:10" s="462" customFormat="1" ht="37.5" customHeight="1">
      <c r="A14" s="463">
        <v>2019</v>
      </c>
      <c r="B14" s="482"/>
      <c r="C14" s="482">
        <v>836283</v>
      </c>
      <c r="D14" s="483">
        <v>32760</v>
      </c>
      <c r="E14" s="483">
        <v>4651</v>
      </c>
      <c r="F14" s="483">
        <v>17105</v>
      </c>
      <c r="G14" s="483">
        <v>55574</v>
      </c>
      <c r="H14" s="483">
        <v>29084</v>
      </c>
      <c r="I14" s="484">
        <v>355719</v>
      </c>
      <c r="J14" s="481"/>
    </row>
    <row r="15" spans="1:10" s="78" customFormat="1" ht="14.1" customHeight="1">
      <c r="A15" s="370" t="s">
        <v>336</v>
      </c>
      <c r="B15" s="377" t="s">
        <v>353</v>
      </c>
      <c r="C15" s="378" t="s">
        <v>354</v>
      </c>
      <c r="D15" s="368" t="s">
        <v>355</v>
      </c>
      <c r="E15" s="368" t="s">
        <v>356</v>
      </c>
      <c r="F15" s="369" t="s">
        <v>357</v>
      </c>
      <c r="G15" s="369" t="s">
        <v>358</v>
      </c>
      <c r="H15" s="369" t="s">
        <v>359</v>
      </c>
      <c r="I15" s="368" t="s">
        <v>360</v>
      </c>
    </row>
    <row r="16" spans="1:10" s="78" customFormat="1" ht="14.1" customHeight="1">
      <c r="A16" s="368"/>
      <c r="B16" s="379"/>
      <c r="C16" s="368" t="s">
        <v>361</v>
      </c>
      <c r="D16" s="368" t="s">
        <v>362</v>
      </c>
      <c r="E16" s="368" t="s">
        <v>363</v>
      </c>
      <c r="F16" s="369" t="s">
        <v>364</v>
      </c>
      <c r="G16" s="369"/>
      <c r="H16" s="369"/>
      <c r="I16" s="368"/>
    </row>
    <row r="17" spans="1:9" s="78" customFormat="1" ht="39.75" customHeight="1">
      <c r="A17" s="370"/>
      <c r="B17" s="380" t="s">
        <v>365</v>
      </c>
      <c r="C17" s="371" t="s">
        <v>366</v>
      </c>
      <c r="D17" s="371" t="s">
        <v>367</v>
      </c>
      <c r="E17" s="371" t="s">
        <v>368</v>
      </c>
      <c r="F17" s="372" t="s">
        <v>369</v>
      </c>
      <c r="G17" s="372" t="s">
        <v>370</v>
      </c>
      <c r="H17" s="381" t="s">
        <v>371</v>
      </c>
      <c r="I17" s="371" t="s">
        <v>372</v>
      </c>
    </row>
    <row r="18" spans="1:9" s="343" customFormat="1" ht="37.5" customHeight="1">
      <c r="A18" s="336">
        <v>2014</v>
      </c>
      <c r="B18" s="382">
        <v>11651</v>
      </c>
      <c r="C18" s="192">
        <v>14731</v>
      </c>
      <c r="D18" s="192">
        <v>5407</v>
      </c>
      <c r="E18" s="192">
        <v>34144</v>
      </c>
      <c r="F18" s="192">
        <v>28516</v>
      </c>
      <c r="G18" s="192">
        <v>0</v>
      </c>
      <c r="H18" s="192">
        <v>0</v>
      </c>
      <c r="I18" s="193">
        <v>81117</v>
      </c>
    </row>
    <row r="19" spans="1:9" s="343" customFormat="1" ht="37.5" customHeight="1">
      <c r="A19" s="340">
        <v>2015</v>
      </c>
      <c r="B19" s="383">
        <v>10491</v>
      </c>
      <c r="C19" s="141">
        <v>13136</v>
      </c>
      <c r="D19" s="141">
        <v>8311</v>
      </c>
      <c r="E19" s="141">
        <v>34803</v>
      </c>
      <c r="F19" s="141">
        <v>26247</v>
      </c>
      <c r="G19" s="141">
        <v>0</v>
      </c>
      <c r="H19" s="141">
        <v>0</v>
      </c>
      <c r="I19" s="140">
        <v>84749</v>
      </c>
    </row>
    <row r="20" spans="1:9" s="339" customFormat="1" ht="37.5" customHeight="1">
      <c r="A20" s="340">
        <v>2016</v>
      </c>
      <c r="B20" s="383">
        <v>10719</v>
      </c>
      <c r="C20" s="141">
        <v>15555</v>
      </c>
      <c r="D20" s="141">
        <v>10185</v>
      </c>
      <c r="E20" s="141">
        <v>42220</v>
      </c>
      <c r="F20" s="141">
        <v>42544</v>
      </c>
      <c r="G20" s="141">
        <v>0</v>
      </c>
      <c r="H20" s="141">
        <v>0</v>
      </c>
      <c r="I20" s="140">
        <v>87166</v>
      </c>
    </row>
    <row r="21" spans="1:9" s="339" customFormat="1" ht="37.5" customHeight="1">
      <c r="A21" s="340">
        <v>2017</v>
      </c>
      <c r="B21" s="383">
        <v>13107</v>
      </c>
      <c r="C21" s="141">
        <v>18181</v>
      </c>
      <c r="D21" s="141">
        <v>13077</v>
      </c>
      <c r="E21" s="141">
        <v>50681</v>
      </c>
      <c r="F21" s="141">
        <v>41162</v>
      </c>
      <c r="G21" s="141">
        <v>0</v>
      </c>
      <c r="H21" s="141">
        <v>0</v>
      </c>
      <c r="I21" s="140">
        <v>95619</v>
      </c>
    </row>
    <row r="22" spans="1:9" s="343" customFormat="1" ht="37.5" customHeight="1">
      <c r="A22" s="340">
        <v>2018</v>
      </c>
      <c r="B22" s="375">
        <v>13743</v>
      </c>
      <c r="C22" s="375">
        <v>12661</v>
      </c>
      <c r="D22" s="375">
        <v>19026</v>
      </c>
      <c r="E22" s="375">
        <v>52245</v>
      </c>
      <c r="F22" s="375">
        <v>44509</v>
      </c>
      <c r="G22" s="375">
        <v>0</v>
      </c>
      <c r="H22" s="375">
        <v>0</v>
      </c>
      <c r="I22" s="376">
        <v>101916</v>
      </c>
    </row>
    <row r="23" spans="1:9" s="462" customFormat="1" ht="37.5" customHeight="1">
      <c r="A23" s="463">
        <v>2019</v>
      </c>
      <c r="B23" s="483">
        <v>15234</v>
      </c>
      <c r="C23" s="483">
        <v>22445</v>
      </c>
      <c r="D23" s="483">
        <v>24103</v>
      </c>
      <c r="E23" s="483">
        <v>51786</v>
      </c>
      <c r="F23" s="483">
        <v>124648</v>
      </c>
      <c r="G23" s="483">
        <v>0</v>
      </c>
      <c r="H23" s="483">
        <v>0</v>
      </c>
      <c r="I23" s="484">
        <v>103174</v>
      </c>
    </row>
    <row r="24" spans="1:9" s="343" customFormat="1" ht="15.95" customHeight="1">
      <c r="A24" s="205" t="s">
        <v>373</v>
      </c>
      <c r="B24" s="384"/>
      <c r="C24" s="384"/>
      <c r="D24" s="384"/>
      <c r="E24" s="384"/>
      <c r="F24" s="384"/>
      <c r="G24" s="384"/>
      <c r="H24" s="384"/>
      <c r="I24" s="384"/>
    </row>
    <row r="25" spans="1:9" s="101" customFormat="1" ht="15.95" customHeight="1">
      <c r="A25" s="385" t="s">
        <v>374</v>
      </c>
      <c r="B25" s="146"/>
      <c r="C25" s="146"/>
      <c r="D25" s="146"/>
      <c r="E25" s="146"/>
      <c r="F25" s="146"/>
      <c r="G25" s="146"/>
      <c r="H25" s="146"/>
      <c r="I25" s="146"/>
    </row>
    <row r="26" spans="1:9" ht="17.100000000000001" customHeight="1">
      <c r="A26" s="386"/>
    </row>
  </sheetData>
  <mergeCells count="11">
    <mergeCell ref="B8:C8"/>
    <mergeCell ref="A2:I2"/>
    <mergeCell ref="A3:I3"/>
    <mergeCell ref="A4:I4"/>
    <mergeCell ref="B6:C6"/>
    <mergeCell ref="B7:C7"/>
    <mergeCell ref="B9:C9"/>
    <mergeCell ref="B10:C10"/>
    <mergeCell ref="B11:C11"/>
    <mergeCell ref="B12:C12"/>
    <mergeCell ref="B13:C13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="96" zoomScaleSheetLayoutView="96" workbookViewId="0">
      <selection activeCell="H7" sqref="H7"/>
    </sheetView>
  </sheetViews>
  <sheetFormatPr defaultColWidth="17.125" defaultRowHeight="14.25"/>
  <cols>
    <col min="1" max="1" width="6.375" style="28" customWidth="1"/>
    <col min="2" max="2" width="7.625" style="28" customWidth="1"/>
    <col min="3" max="3" width="8.375" style="28" customWidth="1"/>
    <col min="4" max="4" width="8.75" style="28" customWidth="1"/>
    <col min="5" max="5" width="7.75" style="28" customWidth="1"/>
    <col min="6" max="6" width="8.5" style="28" customWidth="1"/>
    <col min="7" max="7" width="10.125" style="28" customWidth="1"/>
    <col min="8" max="8" width="10.25" style="28" customWidth="1"/>
    <col min="9" max="9" width="9.125" style="28" customWidth="1"/>
    <col min="10" max="10" width="8.625" style="69" customWidth="1"/>
    <col min="11" max="16384" width="17.125" style="69"/>
  </cols>
  <sheetData>
    <row r="1" spans="1:10" ht="5.0999999999999996" customHeight="1">
      <c r="A1" s="2"/>
      <c r="B1" s="2"/>
      <c r="C1" s="2"/>
      <c r="D1" s="2"/>
      <c r="E1" s="2"/>
      <c r="F1" s="2"/>
      <c r="G1" s="2"/>
      <c r="H1" s="2"/>
      <c r="I1" s="2"/>
      <c r="J1" s="146"/>
    </row>
    <row r="2" spans="1:10" ht="50.1" customHeight="1">
      <c r="A2" s="631"/>
      <c r="B2" s="631"/>
      <c r="C2" s="631"/>
      <c r="D2" s="631"/>
      <c r="E2" s="631"/>
      <c r="F2" s="631"/>
      <c r="G2" s="631"/>
      <c r="H2" s="631"/>
      <c r="I2" s="631"/>
      <c r="J2" s="631"/>
    </row>
    <row r="3" spans="1:10" s="70" customFormat="1" ht="24" customHeight="1">
      <c r="A3" s="714" t="s">
        <v>398</v>
      </c>
      <c r="B3" s="714"/>
      <c r="C3" s="714"/>
      <c r="D3" s="714"/>
      <c r="E3" s="714"/>
      <c r="F3" s="714"/>
      <c r="G3" s="714"/>
      <c r="H3" s="714"/>
      <c r="I3" s="714"/>
      <c r="J3" s="714"/>
    </row>
    <row r="4" spans="1:10" s="70" customFormat="1" ht="20.100000000000001" customHeight="1">
      <c r="A4" s="703" t="s">
        <v>399</v>
      </c>
      <c r="B4" s="703"/>
      <c r="C4" s="703"/>
      <c r="D4" s="703"/>
      <c r="E4" s="703"/>
      <c r="F4" s="703"/>
      <c r="G4" s="703"/>
      <c r="H4" s="703"/>
      <c r="I4" s="703"/>
      <c r="J4" s="703"/>
    </row>
    <row r="5" spans="1:10" s="75" customFormat="1" ht="20.100000000000001" customHeight="1">
      <c r="A5" s="71" t="s">
        <v>400</v>
      </c>
      <c r="B5" s="71"/>
      <c r="C5" s="71"/>
      <c r="D5" s="71"/>
      <c r="E5" s="71"/>
      <c r="F5" s="71"/>
      <c r="G5" s="71"/>
      <c r="H5" s="71"/>
      <c r="I5" s="71"/>
      <c r="J5" s="204" t="s">
        <v>188</v>
      </c>
    </row>
    <row r="6" spans="1:10" s="78" customFormat="1" ht="20.100000000000001" customHeight="1">
      <c r="A6" s="364" t="s">
        <v>401</v>
      </c>
      <c r="B6" s="715" t="s">
        <v>402</v>
      </c>
      <c r="C6" s="716"/>
      <c r="D6" s="719" t="s">
        <v>403</v>
      </c>
      <c r="E6" s="720"/>
      <c r="F6" s="720"/>
      <c r="G6" s="720"/>
      <c r="H6" s="720"/>
      <c r="I6" s="720"/>
      <c r="J6" s="721"/>
    </row>
    <row r="7" spans="1:10" s="78" customFormat="1" ht="22.5" customHeight="1">
      <c r="A7" s="368"/>
      <c r="B7" s="717"/>
      <c r="C7" s="718"/>
      <c r="D7" s="722"/>
      <c r="E7" s="366" t="s">
        <v>404</v>
      </c>
      <c r="F7" s="366" t="s">
        <v>405</v>
      </c>
      <c r="G7" s="366" t="s">
        <v>406</v>
      </c>
      <c r="H7" s="366" t="s">
        <v>407</v>
      </c>
      <c r="I7" s="366" t="s">
        <v>408</v>
      </c>
      <c r="J7" s="366" t="s">
        <v>409</v>
      </c>
    </row>
    <row r="8" spans="1:10" s="78" customFormat="1" ht="41.25" customHeight="1">
      <c r="A8" s="370" t="s">
        <v>410</v>
      </c>
      <c r="B8" s="717"/>
      <c r="C8" s="718"/>
      <c r="D8" s="723"/>
      <c r="E8" s="171" t="s">
        <v>411</v>
      </c>
      <c r="F8" s="171" t="s">
        <v>412</v>
      </c>
      <c r="G8" s="171" t="s">
        <v>413</v>
      </c>
      <c r="H8" s="171" t="s">
        <v>414</v>
      </c>
      <c r="I8" s="171" t="s">
        <v>415</v>
      </c>
      <c r="J8" s="171" t="s">
        <v>416</v>
      </c>
    </row>
    <row r="9" spans="1:10" s="399" customFormat="1" ht="37.9" customHeight="1">
      <c r="A9" s="336">
        <v>2014</v>
      </c>
      <c r="B9" s="683">
        <v>118041</v>
      </c>
      <c r="C9" s="683"/>
      <c r="D9" s="337">
        <v>107435</v>
      </c>
      <c r="E9" s="337">
        <v>31356</v>
      </c>
      <c r="F9" s="337">
        <v>58079</v>
      </c>
      <c r="G9" s="337">
        <v>18000</v>
      </c>
      <c r="H9" s="397" t="s">
        <v>49</v>
      </c>
      <c r="I9" s="397" t="s">
        <v>49</v>
      </c>
      <c r="J9" s="398" t="s">
        <v>49</v>
      </c>
    </row>
    <row r="10" spans="1:10" s="399" customFormat="1" ht="37.9" customHeight="1">
      <c r="A10" s="340">
        <v>2015</v>
      </c>
      <c r="B10" s="684">
        <v>122962</v>
      </c>
      <c r="C10" s="684"/>
      <c r="D10" s="341">
        <v>110806</v>
      </c>
      <c r="E10" s="341">
        <v>30375</v>
      </c>
      <c r="F10" s="341">
        <v>65577</v>
      </c>
      <c r="G10" s="341">
        <v>14854</v>
      </c>
      <c r="H10" s="400" t="s">
        <v>49</v>
      </c>
      <c r="I10" s="400" t="s">
        <v>49</v>
      </c>
      <c r="J10" s="401" t="s">
        <v>49</v>
      </c>
    </row>
    <row r="11" spans="1:10" s="78" customFormat="1" ht="37.9" customHeight="1">
      <c r="A11" s="340">
        <v>2016</v>
      </c>
      <c r="B11" s="684">
        <v>159246</v>
      </c>
      <c r="C11" s="684"/>
      <c r="D11" s="341">
        <v>134114</v>
      </c>
      <c r="E11" s="341">
        <v>26536</v>
      </c>
      <c r="F11" s="341">
        <v>87032</v>
      </c>
      <c r="G11" s="341">
        <v>20546</v>
      </c>
      <c r="H11" s="400" t="s">
        <v>49</v>
      </c>
      <c r="I11" s="400" t="s">
        <v>49</v>
      </c>
      <c r="J11" s="401" t="s">
        <v>49</v>
      </c>
    </row>
    <row r="12" spans="1:10" s="78" customFormat="1" ht="37.9" customHeight="1">
      <c r="A12" s="340">
        <v>2017</v>
      </c>
      <c r="B12" s="684">
        <v>156343</v>
      </c>
      <c r="C12" s="684"/>
      <c r="D12" s="341">
        <v>130760</v>
      </c>
      <c r="E12" s="341">
        <v>24331</v>
      </c>
      <c r="F12" s="341">
        <v>94807</v>
      </c>
      <c r="G12" s="341">
        <v>11622</v>
      </c>
      <c r="H12" s="400" t="s">
        <v>49</v>
      </c>
      <c r="I12" s="400" t="s">
        <v>49</v>
      </c>
      <c r="J12" s="401" t="s">
        <v>49</v>
      </c>
    </row>
    <row r="13" spans="1:10" s="78" customFormat="1" ht="37.9" customHeight="1">
      <c r="A13" s="340">
        <v>2018</v>
      </c>
      <c r="B13" s="710">
        <v>144082</v>
      </c>
      <c r="C13" s="710"/>
      <c r="D13" s="375">
        <v>120044</v>
      </c>
      <c r="E13" s="375">
        <v>32903</v>
      </c>
      <c r="F13" s="375">
        <v>77775</v>
      </c>
      <c r="G13" s="375">
        <v>9366</v>
      </c>
      <c r="H13" s="400" t="s">
        <v>49</v>
      </c>
      <c r="I13" s="400" t="s">
        <v>49</v>
      </c>
      <c r="J13" s="401" t="s">
        <v>49</v>
      </c>
    </row>
    <row r="14" spans="1:10" s="487" customFormat="1" ht="37.9" customHeight="1">
      <c r="A14" s="463">
        <v>2019</v>
      </c>
      <c r="B14" s="483"/>
      <c r="C14" s="483">
        <v>136568</v>
      </c>
      <c r="D14" s="483">
        <v>113613</v>
      </c>
      <c r="E14" s="483">
        <v>39086</v>
      </c>
      <c r="F14" s="483">
        <v>66471</v>
      </c>
      <c r="G14" s="483">
        <v>8056</v>
      </c>
      <c r="H14" s="485" t="s">
        <v>49</v>
      </c>
      <c r="I14" s="485" t="s">
        <v>49</v>
      </c>
      <c r="J14" s="486" t="s">
        <v>49</v>
      </c>
    </row>
    <row r="15" spans="1:10" s="78" customFormat="1" ht="20.100000000000001" customHeight="1">
      <c r="A15" s="370" t="s">
        <v>417</v>
      </c>
      <c r="B15" s="711" t="s">
        <v>418</v>
      </c>
      <c r="C15" s="712"/>
      <c r="D15" s="712"/>
      <c r="E15" s="712"/>
      <c r="F15" s="712"/>
      <c r="G15" s="712"/>
      <c r="H15" s="712"/>
      <c r="I15" s="712"/>
      <c r="J15" s="713"/>
    </row>
    <row r="16" spans="1:10" s="78" customFormat="1" ht="27.75" customHeight="1">
      <c r="A16" s="368"/>
      <c r="B16" s="402"/>
      <c r="C16" s="366" t="s">
        <v>419</v>
      </c>
      <c r="D16" s="366" t="s">
        <v>420</v>
      </c>
      <c r="E16" s="366" t="s">
        <v>421</v>
      </c>
      <c r="F16" s="366" t="s">
        <v>422</v>
      </c>
      <c r="G16" s="366" t="s">
        <v>423</v>
      </c>
      <c r="H16" s="366" t="s">
        <v>424</v>
      </c>
      <c r="I16" s="366" t="s">
        <v>425</v>
      </c>
      <c r="J16" s="366" t="s">
        <v>426</v>
      </c>
    </row>
    <row r="17" spans="1:11" s="78" customFormat="1" ht="49.5" customHeight="1">
      <c r="A17" s="370" t="s">
        <v>427</v>
      </c>
      <c r="B17" s="402"/>
      <c r="C17" s="371" t="s">
        <v>428</v>
      </c>
      <c r="D17" s="171" t="s">
        <v>429</v>
      </c>
      <c r="E17" s="171" t="s">
        <v>430</v>
      </c>
      <c r="F17" s="171" t="s">
        <v>431</v>
      </c>
      <c r="G17" s="171" t="s">
        <v>432</v>
      </c>
      <c r="H17" s="171" t="s">
        <v>433</v>
      </c>
      <c r="I17" s="171" t="s">
        <v>434</v>
      </c>
      <c r="J17" s="171" t="s">
        <v>435</v>
      </c>
    </row>
    <row r="18" spans="1:11" s="399" customFormat="1" ht="37.9" customHeight="1">
      <c r="A18" s="336">
        <v>2014</v>
      </c>
      <c r="B18" s="337">
        <v>10606</v>
      </c>
      <c r="C18" s="397" t="s">
        <v>49</v>
      </c>
      <c r="D18" s="397" t="s">
        <v>49</v>
      </c>
      <c r="E18" s="337">
        <v>3751</v>
      </c>
      <c r="F18" s="337">
        <v>768</v>
      </c>
      <c r="G18" s="397" t="s">
        <v>49</v>
      </c>
      <c r="H18" s="337">
        <v>323</v>
      </c>
      <c r="I18" s="397" t="s">
        <v>49</v>
      </c>
      <c r="J18" s="338">
        <v>5764</v>
      </c>
    </row>
    <row r="19" spans="1:11" s="399" customFormat="1" ht="37.9" customHeight="1">
      <c r="A19" s="340">
        <v>2015</v>
      </c>
      <c r="B19" s="341">
        <v>12156</v>
      </c>
      <c r="C19" s="400" t="s">
        <v>49</v>
      </c>
      <c r="D19" s="400" t="s">
        <v>49</v>
      </c>
      <c r="E19" s="341">
        <v>3937</v>
      </c>
      <c r="F19" s="341">
        <v>825</v>
      </c>
      <c r="G19" s="400" t="s">
        <v>49</v>
      </c>
      <c r="H19" s="341">
        <v>331</v>
      </c>
      <c r="I19" s="400" t="s">
        <v>49</v>
      </c>
      <c r="J19" s="342">
        <v>7063</v>
      </c>
    </row>
    <row r="20" spans="1:11" s="403" customFormat="1" ht="37.9" customHeight="1">
      <c r="A20" s="340">
        <v>2016</v>
      </c>
      <c r="B20" s="341">
        <v>25132</v>
      </c>
      <c r="C20" s="400" t="s">
        <v>49</v>
      </c>
      <c r="D20" s="400" t="s">
        <v>49</v>
      </c>
      <c r="E20" s="341">
        <v>3998</v>
      </c>
      <c r="F20" s="341">
        <v>773</v>
      </c>
      <c r="G20" s="400" t="s">
        <v>49</v>
      </c>
      <c r="H20" s="341">
        <v>336</v>
      </c>
      <c r="I20" s="400" t="s">
        <v>49</v>
      </c>
      <c r="J20" s="342">
        <v>20025</v>
      </c>
    </row>
    <row r="21" spans="1:11" s="403" customFormat="1" ht="37.9" customHeight="1">
      <c r="A21" s="340">
        <v>2017</v>
      </c>
      <c r="B21" s="341">
        <v>25583</v>
      </c>
      <c r="C21" s="400" t="s">
        <v>49</v>
      </c>
      <c r="D21" s="400" t="s">
        <v>49</v>
      </c>
      <c r="E21" s="341">
        <v>4447</v>
      </c>
      <c r="F21" s="341">
        <v>812</v>
      </c>
      <c r="G21" s="400" t="s">
        <v>49</v>
      </c>
      <c r="H21" s="341">
        <v>340</v>
      </c>
      <c r="I21" s="400" t="s">
        <v>49</v>
      </c>
      <c r="J21" s="342">
        <v>19984</v>
      </c>
    </row>
    <row r="22" spans="1:11" s="399" customFormat="1" ht="37.9" customHeight="1">
      <c r="A22" s="340">
        <v>2018</v>
      </c>
      <c r="B22" s="375">
        <v>24038</v>
      </c>
      <c r="C22" s="375">
        <v>0</v>
      </c>
      <c r="D22" s="375">
        <v>0</v>
      </c>
      <c r="E22" s="375">
        <v>4564</v>
      </c>
      <c r="F22" s="375">
        <v>792</v>
      </c>
      <c r="G22" s="375">
        <v>0</v>
      </c>
      <c r="H22" s="375">
        <v>345</v>
      </c>
      <c r="I22" s="375">
        <v>0</v>
      </c>
      <c r="J22" s="376">
        <v>18337</v>
      </c>
    </row>
    <row r="23" spans="1:11" s="462" customFormat="1" ht="37.9" customHeight="1">
      <c r="A23" s="463">
        <v>2019</v>
      </c>
      <c r="B23" s="483">
        <v>22955</v>
      </c>
      <c r="C23" s="483" t="s">
        <v>49</v>
      </c>
      <c r="D23" s="483" t="s">
        <v>49</v>
      </c>
      <c r="E23" s="483">
        <v>5114</v>
      </c>
      <c r="F23" s="483">
        <v>794</v>
      </c>
      <c r="G23" s="483" t="s">
        <v>49</v>
      </c>
      <c r="H23" s="483">
        <v>346</v>
      </c>
      <c r="I23" s="483" t="s">
        <v>49</v>
      </c>
      <c r="J23" s="484">
        <v>16701</v>
      </c>
    </row>
    <row r="24" spans="1:11" s="405" customFormat="1" ht="18" customHeight="1">
      <c r="A24" s="708" t="s">
        <v>436</v>
      </c>
      <c r="B24" s="709"/>
      <c r="C24" s="709"/>
      <c r="D24" s="146"/>
      <c r="E24" s="146"/>
      <c r="F24" s="146"/>
      <c r="G24" s="146"/>
      <c r="H24" s="146"/>
      <c r="I24" s="146"/>
      <c r="J24" s="146"/>
      <c r="K24" s="404"/>
    </row>
    <row r="25" spans="1:11" ht="15.95" customHeight="1">
      <c r="A25" s="385" t="s">
        <v>437</v>
      </c>
      <c r="B25" s="406"/>
      <c r="C25" s="406"/>
      <c r="D25" s="146"/>
      <c r="E25" s="146"/>
      <c r="F25" s="146"/>
      <c r="G25" s="146"/>
      <c r="H25" s="146"/>
      <c r="I25" s="146"/>
      <c r="J25" s="146"/>
    </row>
  </sheetData>
  <mergeCells count="13">
    <mergeCell ref="A2:J2"/>
    <mergeCell ref="A3:J3"/>
    <mergeCell ref="A4:J4"/>
    <mergeCell ref="B6:C8"/>
    <mergeCell ref="D6:J6"/>
    <mergeCell ref="D7:D8"/>
    <mergeCell ref="A24:C24"/>
    <mergeCell ref="B9:C9"/>
    <mergeCell ref="B10:C10"/>
    <mergeCell ref="B11:C11"/>
    <mergeCell ref="B12:C12"/>
    <mergeCell ref="B13:C13"/>
    <mergeCell ref="B15:J15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85" zoomScaleSheetLayoutView="85" workbookViewId="0">
      <selection activeCell="D10" sqref="D10"/>
    </sheetView>
  </sheetViews>
  <sheetFormatPr defaultColWidth="17.125" defaultRowHeight="14.25"/>
  <cols>
    <col min="1" max="4" width="17.125" style="28" customWidth="1"/>
    <col min="5" max="16384" width="17.125" style="69"/>
  </cols>
  <sheetData>
    <row r="1" spans="1:5" ht="5.0999999999999996" customHeight="1">
      <c r="A1" s="2"/>
      <c r="B1" s="2"/>
      <c r="C1" s="2"/>
      <c r="D1" s="2"/>
      <c r="E1" s="146"/>
    </row>
    <row r="2" spans="1:5" ht="50.1" customHeight="1">
      <c r="A2" s="631"/>
      <c r="B2" s="631"/>
      <c r="C2" s="631"/>
      <c r="D2" s="631"/>
      <c r="E2" s="631"/>
    </row>
    <row r="3" spans="1:5" s="70" customFormat="1" ht="21" customHeight="1">
      <c r="A3" s="672" t="s">
        <v>375</v>
      </c>
      <c r="B3" s="672"/>
      <c r="C3" s="672"/>
      <c r="D3" s="672"/>
      <c r="E3" s="672"/>
    </row>
    <row r="4" spans="1:5" s="70" customFormat="1" ht="20.100000000000001" customHeight="1">
      <c r="A4" s="680" t="s">
        <v>376</v>
      </c>
      <c r="B4" s="680"/>
      <c r="C4" s="680"/>
      <c r="D4" s="680"/>
      <c r="E4" s="680"/>
    </row>
    <row r="5" spans="1:5" s="75" customFormat="1" ht="20.100000000000001" customHeight="1">
      <c r="A5" s="71" t="s">
        <v>377</v>
      </c>
      <c r="B5" s="71"/>
      <c r="C5" s="71"/>
      <c r="D5" s="71"/>
      <c r="E5" s="204" t="s">
        <v>188</v>
      </c>
    </row>
    <row r="6" spans="1:5" s="78" customFormat="1" ht="17.25" customHeight="1">
      <c r="A6" s="13" t="s">
        <v>378</v>
      </c>
      <c r="B6" s="76"/>
      <c r="C6" s="387"/>
      <c r="D6" s="387"/>
      <c r="E6" s="387"/>
    </row>
    <row r="7" spans="1:5" s="78" customFormat="1" ht="17.25" customHeight="1">
      <c r="A7" s="79" t="s">
        <v>379</v>
      </c>
      <c r="B7" s="388" t="s">
        <v>380</v>
      </c>
      <c r="C7" s="206" t="s">
        <v>381</v>
      </c>
      <c r="D7" s="206" t="s">
        <v>382</v>
      </c>
      <c r="E7" s="206" t="s">
        <v>383</v>
      </c>
    </row>
    <row r="8" spans="1:5" s="78" customFormat="1" ht="17.100000000000001" customHeight="1">
      <c r="A8" s="199" t="s">
        <v>384</v>
      </c>
      <c r="B8" s="600" t="s">
        <v>385</v>
      </c>
      <c r="C8" s="600" t="s">
        <v>386</v>
      </c>
      <c r="D8" s="600" t="s">
        <v>387</v>
      </c>
      <c r="E8" s="600" t="s">
        <v>388</v>
      </c>
    </row>
    <row r="9" spans="1:5" s="78" customFormat="1" ht="18" customHeight="1">
      <c r="A9" s="215" t="s">
        <v>389</v>
      </c>
      <c r="B9" s="724"/>
      <c r="C9" s="724"/>
      <c r="D9" s="724"/>
      <c r="E9" s="724"/>
    </row>
    <row r="10" spans="1:5" s="392" customFormat="1" ht="47.1" customHeight="1">
      <c r="A10" s="389">
        <v>2014</v>
      </c>
      <c r="B10" s="390">
        <v>7</v>
      </c>
      <c r="C10" s="390">
        <v>102956</v>
      </c>
      <c r="D10" s="390">
        <v>119662</v>
      </c>
      <c r="E10" s="391">
        <v>94939</v>
      </c>
    </row>
    <row r="11" spans="1:5" s="392" customFormat="1" ht="47.1" customHeight="1">
      <c r="A11" s="389">
        <v>2015</v>
      </c>
      <c r="B11" s="390">
        <v>7</v>
      </c>
      <c r="C11" s="390">
        <v>122962</v>
      </c>
      <c r="D11" s="390">
        <v>126692</v>
      </c>
      <c r="E11" s="391">
        <v>87255</v>
      </c>
    </row>
    <row r="12" spans="1:5" s="392" customFormat="1" ht="47.1" customHeight="1">
      <c r="A12" s="389">
        <v>2016</v>
      </c>
      <c r="B12" s="390">
        <v>7</v>
      </c>
      <c r="C12" s="390">
        <v>159246</v>
      </c>
      <c r="D12" s="390">
        <v>167554</v>
      </c>
      <c r="E12" s="391">
        <v>117743</v>
      </c>
    </row>
    <row r="13" spans="1:5" s="392" customFormat="1" ht="47.1" customHeight="1">
      <c r="A13" s="389">
        <v>2017</v>
      </c>
      <c r="B13" s="390">
        <v>7</v>
      </c>
      <c r="C13" s="390">
        <v>156343</v>
      </c>
      <c r="D13" s="390">
        <v>162413</v>
      </c>
      <c r="E13" s="391">
        <v>119234</v>
      </c>
    </row>
    <row r="14" spans="1:5" s="489" customFormat="1" ht="47.1" customHeight="1">
      <c r="A14" s="389">
        <v>2018</v>
      </c>
      <c r="B14" s="390">
        <v>7</v>
      </c>
      <c r="C14" s="390">
        <v>144082</v>
      </c>
      <c r="D14" s="390">
        <v>145058</v>
      </c>
      <c r="E14" s="391">
        <v>104092</v>
      </c>
    </row>
    <row r="15" spans="1:5" s="395" customFormat="1" ht="47.1" customHeight="1">
      <c r="A15" s="488">
        <v>2019</v>
      </c>
      <c r="B15" s="393">
        <v>7</v>
      </c>
      <c r="C15" s="393">
        <v>136568</v>
      </c>
      <c r="D15" s="393">
        <v>139177</v>
      </c>
      <c r="E15" s="394">
        <v>97547</v>
      </c>
    </row>
    <row r="16" spans="1:5" s="396" customFormat="1" ht="45" customHeight="1">
      <c r="A16" s="554" t="s">
        <v>390</v>
      </c>
      <c r="B16" s="390">
        <v>1</v>
      </c>
      <c r="C16" s="390">
        <v>794</v>
      </c>
      <c r="D16" s="390">
        <v>810</v>
      </c>
      <c r="E16" s="391">
        <v>6</v>
      </c>
    </row>
    <row r="17" spans="1:5" s="396" customFormat="1" ht="45" customHeight="1">
      <c r="A17" s="554" t="s">
        <v>391</v>
      </c>
      <c r="B17" s="390">
        <v>1</v>
      </c>
      <c r="C17" s="390">
        <v>5114</v>
      </c>
      <c r="D17" s="390">
        <v>6052</v>
      </c>
      <c r="E17" s="555">
        <v>5051</v>
      </c>
    </row>
    <row r="18" spans="1:5" s="396" customFormat="1" ht="45" customHeight="1">
      <c r="A18" s="554" t="s">
        <v>392</v>
      </c>
      <c r="B18" s="390">
        <v>1</v>
      </c>
      <c r="C18" s="390">
        <v>346</v>
      </c>
      <c r="D18" s="390">
        <v>350</v>
      </c>
      <c r="E18" s="556" t="s">
        <v>49</v>
      </c>
    </row>
    <row r="19" spans="1:5" s="396" customFormat="1" ht="45" customHeight="1">
      <c r="A19" s="554" t="s">
        <v>393</v>
      </c>
      <c r="B19" s="390">
        <v>1</v>
      </c>
      <c r="C19" s="390">
        <v>16701</v>
      </c>
      <c r="D19" s="390">
        <v>16961</v>
      </c>
      <c r="E19" s="391">
        <v>10171</v>
      </c>
    </row>
    <row r="20" spans="1:5" s="396" customFormat="1" ht="45" customHeight="1">
      <c r="A20" s="554" t="s">
        <v>394</v>
      </c>
      <c r="B20" s="390">
        <v>1</v>
      </c>
      <c r="C20" s="390">
        <v>39086</v>
      </c>
      <c r="D20" s="390">
        <v>40689</v>
      </c>
      <c r="E20" s="391">
        <v>22897</v>
      </c>
    </row>
    <row r="21" spans="1:5" s="396" customFormat="1" ht="45" customHeight="1">
      <c r="A21" s="554" t="s">
        <v>395</v>
      </c>
      <c r="B21" s="390">
        <v>1</v>
      </c>
      <c r="C21" s="390">
        <v>66471</v>
      </c>
      <c r="D21" s="390">
        <v>65610</v>
      </c>
      <c r="E21" s="391">
        <v>54005</v>
      </c>
    </row>
    <row r="22" spans="1:5" s="396" customFormat="1" ht="45" customHeight="1">
      <c r="A22" s="557" t="s">
        <v>396</v>
      </c>
      <c r="B22" s="558">
        <v>1</v>
      </c>
      <c r="C22" s="558">
        <v>8056</v>
      </c>
      <c r="D22" s="558">
        <v>8705</v>
      </c>
      <c r="E22" s="559">
        <v>5417</v>
      </c>
    </row>
    <row r="23" spans="1:5" ht="15.95" customHeight="1">
      <c r="A23" s="385" t="s">
        <v>397</v>
      </c>
      <c r="B23" s="146"/>
      <c r="C23" s="146"/>
      <c r="D23" s="146"/>
      <c r="E23" s="146"/>
    </row>
  </sheetData>
  <mergeCells count="7">
    <mergeCell ref="A2:E2"/>
    <mergeCell ref="A3:E3"/>
    <mergeCell ref="A4:E4"/>
    <mergeCell ref="B8:B9"/>
    <mergeCell ref="C8:C9"/>
    <mergeCell ref="D8:D9"/>
    <mergeCell ref="E8:E9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zoomScaleSheetLayoutView="100" workbookViewId="0">
      <pane xSplit="1" ySplit="9" topLeftCell="B10" activePane="bottomRight" state="frozen"/>
      <selection activeCell="A10" sqref="A10:XFD10"/>
      <selection pane="topRight" activeCell="A10" sqref="A10:XFD10"/>
      <selection pane="bottomLeft" activeCell="A10" sqref="A10:XFD10"/>
      <selection pane="bottomRight" activeCell="A3" sqref="A3:G3"/>
    </sheetView>
  </sheetViews>
  <sheetFormatPr defaultColWidth="9" defaultRowHeight="14.25"/>
  <cols>
    <col min="1" max="1" width="14.625" style="302" customWidth="1"/>
    <col min="2" max="2" width="12.75" style="302" customWidth="1"/>
    <col min="3" max="3" width="14.625" style="302" customWidth="1"/>
    <col min="4" max="4" width="12.625" style="278" customWidth="1"/>
    <col min="5" max="5" width="9.875" style="278" customWidth="1"/>
    <col min="6" max="6" width="8.875" style="278" customWidth="1"/>
    <col min="7" max="7" width="12.375" style="278" customWidth="1"/>
    <col min="8" max="8" width="9" style="278"/>
    <col min="9" max="9" width="18.125" style="278" customWidth="1"/>
    <col min="10" max="16384" width="9" style="278"/>
  </cols>
  <sheetData>
    <row r="1" spans="1:7" ht="5.0999999999999996" customHeight="1"/>
    <row r="2" spans="1:7" ht="50.1" customHeight="1">
      <c r="A2" s="639"/>
      <c r="B2" s="639"/>
      <c r="C2" s="639"/>
      <c r="D2" s="639"/>
      <c r="E2" s="639"/>
      <c r="F2" s="639"/>
      <c r="G2" s="639"/>
    </row>
    <row r="3" spans="1:7" s="279" customFormat="1" ht="21" customHeight="1">
      <c r="A3" s="725" t="s">
        <v>438</v>
      </c>
      <c r="B3" s="725"/>
      <c r="C3" s="725"/>
      <c r="D3" s="725"/>
      <c r="E3" s="725"/>
      <c r="F3" s="725"/>
      <c r="G3" s="725"/>
    </row>
    <row r="4" spans="1:7" s="279" customFormat="1" ht="20.100000000000001" customHeight="1">
      <c r="A4" s="641" t="s">
        <v>439</v>
      </c>
      <c r="B4" s="641"/>
      <c r="C4" s="641"/>
      <c r="D4" s="641"/>
      <c r="E4" s="641"/>
      <c r="F4" s="641"/>
      <c r="G4" s="641"/>
    </row>
    <row r="5" spans="1:7" s="68" customFormat="1" ht="20.100000000000001" customHeight="1">
      <c r="A5" s="282" t="s">
        <v>440</v>
      </c>
      <c r="B5" s="407"/>
      <c r="C5" s="130"/>
      <c r="D5" s="130"/>
      <c r="E5" s="130"/>
      <c r="F5" s="130"/>
      <c r="G5" s="204" t="s">
        <v>441</v>
      </c>
    </row>
    <row r="6" spans="1:7" s="284" customFormat="1" ht="19.5" customHeight="1">
      <c r="A6" s="13"/>
      <c r="B6" s="408" t="s">
        <v>442</v>
      </c>
      <c r="C6" s="409" t="s">
        <v>443</v>
      </c>
      <c r="D6" s="409" t="s">
        <v>444</v>
      </c>
      <c r="E6" s="409" t="s">
        <v>445</v>
      </c>
      <c r="F6" s="409" t="s">
        <v>446</v>
      </c>
      <c r="G6" s="235" t="s">
        <v>447</v>
      </c>
    </row>
    <row r="7" spans="1:7" s="284" customFormat="1" ht="17.25" customHeight="1">
      <c r="A7" s="79" t="s">
        <v>448</v>
      </c>
      <c r="B7" s="410"/>
      <c r="C7" s="411"/>
      <c r="D7" s="411"/>
      <c r="E7" s="411"/>
      <c r="F7" s="411"/>
      <c r="G7" s="412"/>
    </row>
    <row r="8" spans="1:7" s="284" customFormat="1" ht="18" customHeight="1">
      <c r="A8" s="79" t="s">
        <v>449</v>
      </c>
      <c r="B8" s="413"/>
      <c r="C8" s="414" t="s">
        <v>450</v>
      </c>
      <c r="D8" s="414" t="s">
        <v>451</v>
      </c>
      <c r="E8" s="415"/>
      <c r="F8" s="414" t="s">
        <v>451</v>
      </c>
      <c r="G8" s="198" t="s">
        <v>452</v>
      </c>
    </row>
    <row r="9" spans="1:7" s="284" customFormat="1" ht="17.25" customHeight="1">
      <c r="A9" s="416"/>
      <c r="B9" s="417" t="s">
        <v>386</v>
      </c>
      <c r="C9" s="418" t="s">
        <v>453</v>
      </c>
      <c r="D9" s="418" t="s">
        <v>454</v>
      </c>
      <c r="E9" s="418" t="s">
        <v>455</v>
      </c>
      <c r="F9" s="418" t="s">
        <v>456</v>
      </c>
      <c r="G9" s="419" t="s">
        <v>457</v>
      </c>
    </row>
    <row r="10" spans="1:7" s="422" customFormat="1" ht="50.1" customHeight="1">
      <c r="A10" s="389">
        <v>2014</v>
      </c>
      <c r="B10" s="420">
        <v>4235973</v>
      </c>
      <c r="C10" s="420">
        <v>4289122</v>
      </c>
      <c r="D10" s="420">
        <v>4259122</v>
      </c>
      <c r="E10" s="420">
        <v>0</v>
      </c>
      <c r="F10" s="420">
        <v>30000</v>
      </c>
      <c r="G10" s="421">
        <v>23149</v>
      </c>
    </row>
    <row r="11" spans="1:7" s="422" customFormat="1" ht="50.1" customHeight="1">
      <c r="A11" s="389">
        <v>2015</v>
      </c>
      <c r="B11" s="420">
        <v>4406787</v>
      </c>
      <c r="C11" s="420">
        <v>4480350</v>
      </c>
      <c r="D11" s="420">
        <v>4443757</v>
      </c>
      <c r="E11" s="420">
        <v>0</v>
      </c>
      <c r="F11" s="420">
        <v>36593</v>
      </c>
      <c r="G11" s="421">
        <v>36970</v>
      </c>
    </row>
    <row r="12" spans="1:7" s="423" customFormat="1" ht="50.1" customHeight="1">
      <c r="A12" s="389">
        <v>2016</v>
      </c>
      <c r="B12" s="420">
        <v>4369917</v>
      </c>
      <c r="C12" s="420">
        <v>4391303</v>
      </c>
      <c r="D12" s="420">
        <v>4356898</v>
      </c>
      <c r="E12" s="420">
        <v>0</v>
      </c>
      <c r="F12" s="420">
        <v>34405</v>
      </c>
      <c r="G12" s="421">
        <v>-13019</v>
      </c>
    </row>
    <row r="13" spans="1:7" s="423" customFormat="1" ht="50.1" customHeight="1">
      <c r="A13" s="389">
        <v>2017</v>
      </c>
      <c r="B13" s="420">
        <v>4787610</v>
      </c>
      <c r="C13" s="420">
        <v>5005998</v>
      </c>
      <c r="D13" s="420">
        <v>5005998</v>
      </c>
      <c r="E13" s="420">
        <v>0</v>
      </c>
      <c r="F13" s="420">
        <v>0</v>
      </c>
      <c r="G13" s="421">
        <v>218388</v>
      </c>
    </row>
    <row r="14" spans="1:7" s="422" customFormat="1" ht="50.1" customHeight="1">
      <c r="A14" s="389">
        <v>2018</v>
      </c>
      <c r="B14" s="420">
        <v>6043931</v>
      </c>
      <c r="C14" s="420">
        <v>6048510</v>
      </c>
      <c r="D14" s="420">
        <v>6047510</v>
      </c>
      <c r="E14" s="420">
        <v>1000</v>
      </c>
      <c r="F14" s="420">
        <v>0</v>
      </c>
      <c r="G14" s="421">
        <f>D14-B14</f>
        <v>3579</v>
      </c>
    </row>
    <row r="15" spans="1:7" s="423" customFormat="1" ht="50.1" customHeight="1">
      <c r="A15" s="488">
        <v>2019</v>
      </c>
      <c r="B15" s="490">
        <v>9160328</v>
      </c>
      <c r="C15" s="490">
        <v>9170441</v>
      </c>
      <c r="D15" s="490">
        <v>9170441</v>
      </c>
      <c r="E15" s="490">
        <v>0</v>
      </c>
      <c r="F15" s="490">
        <v>0</v>
      </c>
      <c r="G15" s="491">
        <f>D15-B15</f>
        <v>10113</v>
      </c>
    </row>
    <row r="16" spans="1:7" s="423" customFormat="1" ht="49.15" customHeight="1">
      <c r="A16" s="492" t="s">
        <v>458</v>
      </c>
      <c r="B16" s="493">
        <v>7823190</v>
      </c>
      <c r="C16" s="494">
        <v>7823190</v>
      </c>
      <c r="D16" s="494">
        <v>7823190</v>
      </c>
      <c r="E16" s="475">
        <v>0</v>
      </c>
      <c r="F16" s="475">
        <v>0</v>
      </c>
      <c r="G16" s="495">
        <f>D16-B16</f>
        <v>0</v>
      </c>
    </row>
    <row r="17" spans="1:7" s="424" customFormat="1" ht="49.15" customHeight="1">
      <c r="A17" s="496" t="s">
        <v>459</v>
      </c>
      <c r="B17" s="493">
        <v>988753</v>
      </c>
      <c r="C17" s="494">
        <v>988755</v>
      </c>
      <c r="D17" s="494">
        <v>988755</v>
      </c>
      <c r="E17" s="475">
        <v>0</v>
      </c>
      <c r="F17" s="475">
        <v>0</v>
      </c>
      <c r="G17" s="495">
        <f t="shared" ref="G17:G21" si="0">D17-B17</f>
        <v>2</v>
      </c>
    </row>
    <row r="18" spans="1:7" s="425" customFormat="1" ht="49.15" customHeight="1">
      <c r="A18" s="496" t="s">
        <v>460</v>
      </c>
      <c r="B18" s="475">
        <v>661</v>
      </c>
      <c r="C18" s="494">
        <v>661</v>
      </c>
      <c r="D18" s="494">
        <v>661</v>
      </c>
      <c r="E18" s="475">
        <v>0</v>
      </c>
      <c r="F18" s="475">
        <v>0</v>
      </c>
      <c r="G18" s="495">
        <f t="shared" si="0"/>
        <v>0</v>
      </c>
    </row>
    <row r="19" spans="1:7" s="425" customFormat="1" ht="49.15" customHeight="1">
      <c r="A19" s="496" t="s">
        <v>461</v>
      </c>
      <c r="B19" s="475">
        <v>0</v>
      </c>
      <c r="C19" s="494">
        <v>50</v>
      </c>
      <c r="D19" s="494">
        <v>50</v>
      </c>
      <c r="E19" s="475">
        <v>0</v>
      </c>
      <c r="F19" s="475">
        <v>0</v>
      </c>
      <c r="G19" s="495">
        <f t="shared" si="0"/>
        <v>50</v>
      </c>
    </row>
    <row r="20" spans="1:7" s="425" customFormat="1" ht="49.15" customHeight="1">
      <c r="A20" s="496" t="s">
        <v>149</v>
      </c>
      <c r="B20" s="475">
        <v>0</v>
      </c>
      <c r="C20" s="475">
        <v>593</v>
      </c>
      <c r="D20" s="475">
        <v>593</v>
      </c>
      <c r="E20" s="475">
        <v>0</v>
      </c>
      <c r="F20" s="475">
        <v>0</v>
      </c>
      <c r="G20" s="495">
        <f t="shared" si="0"/>
        <v>593</v>
      </c>
    </row>
    <row r="21" spans="1:7" s="425" customFormat="1" ht="49.15" customHeight="1">
      <c r="A21" s="497" t="s">
        <v>462</v>
      </c>
      <c r="B21" s="498">
        <v>347724</v>
      </c>
      <c r="C21" s="499">
        <v>357192</v>
      </c>
      <c r="D21" s="499">
        <v>357192</v>
      </c>
      <c r="E21" s="500">
        <v>0</v>
      </c>
      <c r="F21" s="500">
        <v>0</v>
      </c>
      <c r="G21" s="495">
        <f t="shared" si="0"/>
        <v>9468</v>
      </c>
    </row>
    <row r="22" spans="1:7" s="284" customFormat="1" ht="15.95" customHeight="1">
      <c r="A22" s="426" t="s">
        <v>463</v>
      </c>
      <c r="B22" s="427"/>
      <c r="C22" s="427"/>
      <c r="D22" s="726" t="s">
        <v>464</v>
      </c>
      <c r="E22" s="726"/>
      <c r="F22" s="726"/>
      <c r="G22" s="726"/>
    </row>
  </sheetData>
  <mergeCells count="4">
    <mergeCell ref="A2:G2"/>
    <mergeCell ref="A3:G3"/>
    <mergeCell ref="A4:G4"/>
    <mergeCell ref="D22:G22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view="pageBreakPreview" topLeftCell="A4" zoomScaleSheetLayoutView="100" workbookViewId="0">
      <selection activeCell="B15" sqref="B15:C15"/>
    </sheetView>
  </sheetViews>
  <sheetFormatPr defaultColWidth="9" defaultRowHeight="14.25"/>
  <cols>
    <col min="1" max="1" width="14.75" style="302" customWidth="1"/>
    <col min="2" max="3" width="17.75" style="302" customWidth="1"/>
    <col min="4" max="5" width="17.75" style="278" customWidth="1"/>
    <col min="6" max="16384" width="9" style="278"/>
  </cols>
  <sheetData>
    <row r="1" spans="1:5" ht="5.0999999999999996" customHeight="1"/>
    <row r="2" spans="1:5" ht="50.1" customHeight="1">
      <c r="A2" s="639"/>
      <c r="B2" s="639"/>
      <c r="C2" s="639"/>
      <c r="D2" s="639"/>
      <c r="E2" s="639"/>
    </row>
    <row r="3" spans="1:5" s="279" customFormat="1" ht="21" customHeight="1">
      <c r="A3" s="640" t="s">
        <v>465</v>
      </c>
      <c r="B3" s="640"/>
      <c r="C3" s="640"/>
      <c r="D3" s="640"/>
      <c r="E3" s="640"/>
    </row>
    <row r="4" spans="1:5" s="279" customFormat="1" ht="20.100000000000001" customHeight="1">
      <c r="A4" s="641" t="s">
        <v>466</v>
      </c>
      <c r="B4" s="641"/>
      <c r="C4" s="641"/>
      <c r="D4" s="641"/>
      <c r="E4" s="641"/>
    </row>
    <row r="5" spans="1:5" s="68" customFormat="1" ht="20.100000000000001" customHeight="1">
      <c r="A5" s="282" t="s">
        <v>440</v>
      </c>
      <c r="B5" s="282"/>
      <c r="C5" s="407"/>
      <c r="D5" s="130"/>
      <c r="E5" s="428" t="s">
        <v>467</v>
      </c>
    </row>
    <row r="6" spans="1:5" s="284" customFormat="1" ht="33.75" customHeight="1">
      <c r="A6" s="429" t="s">
        <v>468</v>
      </c>
      <c r="B6" s="430" t="s">
        <v>442</v>
      </c>
      <c r="C6" s="431" t="s">
        <v>469</v>
      </c>
      <c r="D6" s="432"/>
      <c r="E6" s="433"/>
    </row>
    <row r="7" spans="1:5" s="284" customFormat="1" ht="18" customHeight="1">
      <c r="A7" s="434" t="s">
        <v>470</v>
      </c>
      <c r="B7" s="435"/>
      <c r="C7" s="436" t="s">
        <v>471</v>
      </c>
      <c r="D7" s="13" t="s">
        <v>472</v>
      </c>
      <c r="E7" s="235" t="s">
        <v>473</v>
      </c>
    </row>
    <row r="8" spans="1:5" s="284" customFormat="1" ht="15" customHeight="1">
      <c r="A8" s="244" t="s">
        <v>474</v>
      </c>
      <c r="B8" s="437"/>
      <c r="C8" s="438" t="s">
        <v>475</v>
      </c>
      <c r="D8" s="198" t="s">
        <v>476</v>
      </c>
      <c r="E8" s="198" t="s">
        <v>477</v>
      </c>
    </row>
    <row r="9" spans="1:5" s="284" customFormat="1" ht="19.5" customHeight="1">
      <c r="A9" s="439" t="s">
        <v>478</v>
      </c>
      <c r="B9" s="440" t="s">
        <v>386</v>
      </c>
      <c r="C9" s="418" t="s">
        <v>479</v>
      </c>
      <c r="D9" s="215" t="s">
        <v>480</v>
      </c>
      <c r="E9" s="236" t="s">
        <v>481</v>
      </c>
    </row>
    <row r="10" spans="1:5" s="445" customFormat="1" ht="24.95" customHeight="1">
      <c r="A10" s="441">
        <v>2014</v>
      </c>
      <c r="B10" s="442">
        <v>51552942</v>
      </c>
      <c r="C10" s="442">
        <v>200000</v>
      </c>
      <c r="D10" s="443">
        <v>0</v>
      </c>
      <c r="E10" s="444">
        <v>0</v>
      </c>
    </row>
    <row r="11" spans="1:5" s="445" customFormat="1" ht="24.95" customHeight="1">
      <c r="A11" s="441">
        <v>2015</v>
      </c>
      <c r="B11" s="442">
        <v>56533827</v>
      </c>
      <c r="C11" s="442">
        <v>275400</v>
      </c>
      <c r="D11" s="442">
        <v>0</v>
      </c>
      <c r="E11" s="446">
        <v>0</v>
      </c>
    </row>
    <row r="12" spans="1:5" s="447" customFormat="1" ht="24.95" customHeight="1">
      <c r="A12" s="441">
        <v>2016</v>
      </c>
      <c r="B12" s="442">
        <v>61078322</v>
      </c>
      <c r="C12" s="442">
        <v>518582</v>
      </c>
      <c r="D12" s="442">
        <v>0</v>
      </c>
      <c r="E12" s="446">
        <v>-40000</v>
      </c>
    </row>
    <row r="13" spans="1:5" s="447" customFormat="1" ht="24.95" customHeight="1">
      <c r="A13" s="441">
        <v>2017</v>
      </c>
      <c r="B13" s="442">
        <v>71115293</v>
      </c>
      <c r="C13" s="442">
        <v>35623</v>
      </c>
      <c r="D13" s="442">
        <v>0</v>
      </c>
      <c r="E13" s="448">
        <v>0</v>
      </c>
    </row>
    <row r="14" spans="1:5" s="445" customFormat="1" ht="24.95" customHeight="1">
      <c r="A14" s="441">
        <v>2018</v>
      </c>
      <c r="B14" s="442">
        <v>70772456</v>
      </c>
      <c r="C14" s="442">
        <v>800000</v>
      </c>
      <c r="D14" s="449">
        <v>0</v>
      </c>
      <c r="E14" s="450">
        <v>0</v>
      </c>
    </row>
    <row r="15" spans="1:5" s="445" customFormat="1" ht="24.95" customHeight="1">
      <c r="A15" s="501">
        <v>2019</v>
      </c>
      <c r="B15" s="502">
        <v>77478791</v>
      </c>
      <c r="C15" s="502">
        <v>2853537</v>
      </c>
      <c r="D15" s="502">
        <v>0</v>
      </c>
      <c r="E15" s="503">
        <v>0</v>
      </c>
    </row>
    <row r="16" spans="1:5" s="447" customFormat="1" ht="33" customHeight="1">
      <c r="A16" s="496" t="s">
        <v>482</v>
      </c>
      <c r="B16" s="504">
        <v>75702233</v>
      </c>
      <c r="C16" s="504">
        <v>2853537</v>
      </c>
      <c r="D16" s="505">
        <v>0</v>
      </c>
      <c r="E16" s="506">
        <v>0</v>
      </c>
    </row>
    <row r="17" spans="1:5" s="68" customFormat="1" ht="33" customHeight="1">
      <c r="A17" s="496" t="s">
        <v>483</v>
      </c>
      <c r="B17" s="504">
        <v>37979</v>
      </c>
      <c r="C17" s="504">
        <v>0</v>
      </c>
      <c r="D17" s="505">
        <v>0</v>
      </c>
      <c r="E17" s="506">
        <v>0</v>
      </c>
    </row>
    <row r="18" spans="1:5" s="68" customFormat="1" ht="33" customHeight="1">
      <c r="A18" s="497" t="s">
        <v>484</v>
      </c>
      <c r="B18" s="507">
        <v>1738579</v>
      </c>
      <c r="C18" s="507">
        <v>0</v>
      </c>
      <c r="D18" s="507">
        <v>0</v>
      </c>
      <c r="E18" s="506">
        <v>0</v>
      </c>
    </row>
    <row r="19" spans="1:5" s="68" customFormat="1" ht="24.75" customHeight="1">
      <c r="A19" s="429" t="s">
        <v>468</v>
      </c>
      <c r="B19" s="430" t="s">
        <v>485</v>
      </c>
      <c r="C19" s="235" t="s">
        <v>486</v>
      </c>
      <c r="D19" s="235" t="s">
        <v>487</v>
      </c>
      <c r="E19" s="235" t="s">
        <v>488</v>
      </c>
    </row>
    <row r="20" spans="1:5" s="284" customFormat="1" ht="25.5" customHeight="1">
      <c r="A20" s="434" t="s">
        <v>470</v>
      </c>
      <c r="B20" s="88"/>
      <c r="C20" s="410"/>
      <c r="D20" s="412"/>
      <c r="E20" s="412"/>
    </row>
    <row r="21" spans="1:5" s="301" customFormat="1" ht="19.5" customHeight="1">
      <c r="A21" s="244" t="s">
        <v>474</v>
      </c>
      <c r="B21" s="286" t="s">
        <v>489</v>
      </c>
      <c r="C21" s="413"/>
      <c r="D21" s="270" t="s">
        <v>490</v>
      </c>
      <c r="E21" s="451"/>
    </row>
    <row r="22" spans="1:5" s="301" customFormat="1" ht="15" customHeight="1">
      <c r="A22" s="439" t="s">
        <v>478</v>
      </c>
      <c r="B22" s="440" t="s">
        <v>491</v>
      </c>
      <c r="C22" s="417" t="s">
        <v>492</v>
      </c>
      <c r="D22" s="236" t="s">
        <v>493</v>
      </c>
      <c r="E22" s="236" t="s">
        <v>494</v>
      </c>
    </row>
    <row r="23" spans="1:5" ht="24.95" customHeight="1">
      <c r="A23" s="441">
        <v>2014</v>
      </c>
      <c r="B23" s="442">
        <v>56809227</v>
      </c>
      <c r="C23" s="442">
        <v>50524786</v>
      </c>
      <c r="D23" s="442">
        <v>275400</v>
      </c>
      <c r="E23" s="446">
        <v>952756</v>
      </c>
    </row>
    <row r="24" spans="1:5" s="292" customFormat="1" ht="24.95" customHeight="1">
      <c r="A24" s="441">
        <v>2015</v>
      </c>
      <c r="B24" s="442">
        <v>61556904</v>
      </c>
      <c r="C24" s="442">
        <v>55730123</v>
      </c>
      <c r="D24" s="442">
        <v>518582</v>
      </c>
      <c r="E24" s="446">
        <v>560520</v>
      </c>
    </row>
    <row r="25" spans="1:5" s="292" customFormat="1" ht="24.95" customHeight="1">
      <c r="A25" s="441">
        <v>2016</v>
      </c>
      <c r="B25" s="442">
        <v>71150916</v>
      </c>
      <c r="C25" s="442">
        <v>61307915</v>
      </c>
      <c r="D25" s="442">
        <v>35623</v>
      </c>
      <c r="E25" s="446">
        <v>213365</v>
      </c>
    </row>
    <row r="26" spans="1:5" s="292" customFormat="1" ht="24.95" customHeight="1">
      <c r="A26" s="441">
        <v>2017</v>
      </c>
      <c r="B26" s="442">
        <v>71150916</v>
      </c>
      <c r="C26" s="442">
        <v>69478512</v>
      </c>
      <c r="D26" s="442">
        <v>800000</v>
      </c>
      <c r="E26" s="446">
        <v>872404</v>
      </c>
    </row>
    <row r="27" spans="1:5" s="296" customFormat="1" ht="24.95" customHeight="1">
      <c r="A27" s="441">
        <v>2018</v>
      </c>
      <c r="B27" s="442">
        <v>71572456</v>
      </c>
      <c r="C27" s="442">
        <v>68408373</v>
      </c>
      <c r="D27" s="442">
        <v>2853538</v>
      </c>
      <c r="E27" s="446">
        <v>310545</v>
      </c>
    </row>
    <row r="28" spans="1:5" s="296" customFormat="1" ht="24.95" customHeight="1">
      <c r="A28" s="501">
        <v>2019</v>
      </c>
      <c r="B28" s="502">
        <v>80332328</v>
      </c>
      <c r="C28" s="502">
        <v>74431467</v>
      </c>
      <c r="D28" s="502">
        <v>5291090</v>
      </c>
      <c r="E28" s="503">
        <f>B28-C28-D28</f>
        <v>609771</v>
      </c>
    </row>
    <row r="29" spans="1:5" s="296" customFormat="1" ht="33" customHeight="1">
      <c r="A29" s="496" t="s">
        <v>482</v>
      </c>
      <c r="B29" s="504">
        <v>78555770</v>
      </c>
      <c r="C29" s="504">
        <v>72691074</v>
      </c>
      <c r="D29" s="505">
        <f>4374970+916120</f>
        <v>5291090</v>
      </c>
      <c r="E29" s="508">
        <f>B29-C29-D29</f>
        <v>573606</v>
      </c>
    </row>
    <row r="30" spans="1:5" s="296" customFormat="1" ht="33" customHeight="1">
      <c r="A30" s="496" t="s">
        <v>483</v>
      </c>
      <c r="B30" s="504">
        <v>37979</v>
      </c>
      <c r="C30" s="504">
        <v>37548</v>
      </c>
      <c r="D30" s="505">
        <v>0</v>
      </c>
      <c r="E30" s="508">
        <f>B30-C30-D30</f>
        <v>431</v>
      </c>
    </row>
    <row r="31" spans="1:5" s="68" customFormat="1" ht="33" customHeight="1">
      <c r="A31" s="497" t="s">
        <v>484</v>
      </c>
      <c r="B31" s="507">
        <v>1738579</v>
      </c>
      <c r="C31" s="504">
        <v>1702845</v>
      </c>
      <c r="D31" s="509">
        <v>0</v>
      </c>
      <c r="E31" s="508">
        <f>B31-C31-D31</f>
        <v>35734</v>
      </c>
    </row>
    <row r="32" spans="1:5" ht="15.95" customHeight="1">
      <c r="A32" s="452" t="s">
        <v>495</v>
      </c>
      <c r="B32" s="453"/>
      <c r="C32" s="454"/>
      <c r="D32" s="454"/>
      <c r="E32" s="454"/>
    </row>
  </sheetData>
  <mergeCells count="3">
    <mergeCell ref="A2:E2"/>
    <mergeCell ref="A3:E3"/>
    <mergeCell ref="A4:E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topLeftCell="A7" zoomScaleSheetLayoutView="100" workbookViewId="0">
      <selection activeCell="G7" sqref="G7"/>
    </sheetView>
  </sheetViews>
  <sheetFormatPr defaultColWidth="9" defaultRowHeight="14.25"/>
  <cols>
    <col min="1" max="1" width="14.625" style="302" customWidth="1"/>
    <col min="2" max="3" width="21.875" style="302" customWidth="1"/>
    <col min="4" max="4" width="27.125" style="278" customWidth="1"/>
    <col min="5" max="5" width="9" style="278"/>
    <col min="6" max="6" width="18.125" style="278" customWidth="1"/>
    <col min="7" max="16384" width="9" style="278"/>
  </cols>
  <sheetData>
    <row r="1" spans="1:4" ht="5.0999999999999996" customHeight="1"/>
    <row r="2" spans="1:4" ht="50.1" customHeight="1">
      <c r="A2" s="639"/>
      <c r="B2" s="639"/>
      <c r="C2" s="639"/>
      <c r="D2" s="639"/>
    </row>
    <row r="3" spans="1:4" s="279" customFormat="1" ht="21" customHeight="1">
      <c r="A3" s="640" t="s">
        <v>516</v>
      </c>
      <c r="B3" s="640"/>
      <c r="C3" s="640"/>
      <c r="D3" s="640"/>
    </row>
    <row r="4" spans="1:4" s="279" customFormat="1" ht="20.100000000000001" customHeight="1">
      <c r="A4" s="641" t="s">
        <v>517</v>
      </c>
      <c r="B4" s="641"/>
      <c r="C4" s="641"/>
      <c r="D4" s="641"/>
    </row>
    <row r="5" spans="1:4" s="68" customFormat="1" ht="20.100000000000001" customHeight="1">
      <c r="A5" s="282" t="s">
        <v>518</v>
      </c>
      <c r="B5" s="407"/>
      <c r="C5" s="130"/>
      <c r="D5" s="561" t="s">
        <v>519</v>
      </c>
    </row>
    <row r="6" spans="1:4" s="284" customFormat="1" ht="32.25" customHeight="1">
      <c r="A6" s="727" t="s">
        <v>520</v>
      </c>
      <c r="B6" s="455" t="s">
        <v>521</v>
      </c>
      <c r="C6" s="456" t="s">
        <v>522</v>
      </c>
      <c r="D6" s="562" t="s">
        <v>523</v>
      </c>
    </row>
    <row r="7" spans="1:4" s="284" customFormat="1" ht="32.25" customHeight="1">
      <c r="A7" s="728"/>
      <c r="B7" s="510" t="s">
        <v>524</v>
      </c>
      <c r="C7" s="414" t="s">
        <v>525</v>
      </c>
      <c r="D7" s="560" t="s">
        <v>526</v>
      </c>
    </row>
    <row r="8" spans="1:4" s="422" customFormat="1" ht="93" customHeight="1">
      <c r="A8" s="511">
        <v>2014</v>
      </c>
      <c r="B8" s="512">
        <v>21.11</v>
      </c>
      <c r="C8" s="512">
        <v>54.5</v>
      </c>
      <c r="D8" s="513">
        <v>38.340000000000003</v>
      </c>
    </row>
    <row r="9" spans="1:4" s="422" customFormat="1" ht="93" customHeight="1">
      <c r="A9" s="514">
        <v>2015</v>
      </c>
      <c r="B9" s="457">
        <v>20.260000000000002</v>
      </c>
      <c r="C9" s="457">
        <v>50.92</v>
      </c>
      <c r="D9" s="458">
        <v>39.42</v>
      </c>
    </row>
    <row r="10" spans="1:4" s="422" customFormat="1" ht="93" customHeight="1">
      <c r="A10" s="514">
        <v>2016</v>
      </c>
      <c r="B10" s="457">
        <v>20.67</v>
      </c>
      <c r="C10" s="457">
        <v>51.63</v>
      </c>
      <c r="D10" s="458">
        <v>38.04</v>
      </c>
    </row>
    <row r="11" spans="1:4" s="422" customFormat="1" ht="93" customHeight="1">
      <c r="A11" s="514">
        <v>2017</v>
      </c>
      <c r="B11" s="457">
        <v>20.96</v>
      </c>
      <c r="C11" s="457">
        <v>53.57</v>
      </c>
      <c r="D11" s="458">
        <v>37.04</v>
      </c>
    </row>
    <row r="12" spans="1:4" s="422" customFormat="1" ht="93" customHeight="1">
      <c r="A12" s="514">
        <v>2018</v>
      </c>
      <c r="B12" s="457">
        <v>20.67</v>
      </c>
      <c r="C12" s="457">
        <v>53.77</v>
      </c>
      <c r="D12" s="458">
        <v>36.299999999999997</v>
      </c>
    </row>
    <row r="13" spans="1:4" s="423" customFormat="1" ht="60" customHeight="1">
      <c r="A13" s="515">
        <v>2019</v>
      </c>
      <c r="B13" s="516">
        <v>18.68</v>
      </c>
      <c r="C13" s="516">
        <v>52.79</v>
      </c>
      <c r="D13" s="517">
        <v>31.5</v>
      </c>
    </row>
    <row r="14" spans="1:4" s="422" customFormat="1" ht="36" customHeight="1">
      <c r="A14" s="645" t="s">
        <v>527</v>
      </c>
      <c r="B14" s="645"/>
      <c r="C14" s="645"/>
      <c r="D14" s="645"/>
    </row>
    <row r="15" spans="1:4" s="461" customFormat="1" ht="15.95" customHeight="1">
      <c r="A15" s="459" t="s">
        <v>528</v>
      </c>
      <c r="B15" s="460"/>
      <c r="C15" s="460"/>
      <c r="D15" s="109"/>
    </row>
  </sheetData>
  <mergeCells count="5">
    <mergeCell ref="A2:D2"/>
    <mergeCell ref="A3:D3"/>
    <mergeCell ref="A4:D4"/>
    <mergeCell ref="A6:A7"/>
    <mergeCell ref="A14:D1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view="pageBreakPreview" zoomScale="85" zoomScaleSheetLayoutView="85" workbookViewId="0">
      <selection activeCell="M10" sqref="M10"/>
    </sheetView>
  </sheetViews>
  <sheetFormatPr defaultColWidth="9" defaultRowHeight="14.25"/>
  <cols>
    <col min="1" max="1" width="9.875" style="27" customWidth="1"/>
    <col min="2" max="2" width="10.625" style="4" customWidth="1"/>
    <col min="3" max="3" width="12.125" style="4" customWidth="1"/>
    <col min="4" max="4" width="13.25" style="4" customWidth="1"/>
    <col min="5" max="5" width="9.5" style="4" customWidth="1"/>
    <col min="6" max="6" width="8.625" style="4" customWidth="1"/>
    <col min="7" max="7" width="10.5" style="4" customWidth="1"/>
    <col min="8" max="8" width="10.625" style="4" customWidth="1"/>
    <col min="9" max="9" width="9" style="4"/>
    <col min="10" max="11" width="10.25" style="4" bestFit="1" customWidth="1"/>
    <col min="12" max="16384" width="9" style="4"/>
  </cols>
  <sheetData>
    <row r="1" spans="1:12" ht="5.0999999999999996" customHeight="1">
      <c r="A1" s="1"/>
      <c r="B1" s="3"/>
      <c r="C1" s="3"/>
      <c r="D1" s="3"/>
      <c r="E1" s="3"/>
      <c r="F1" s="3"/>
      <c r="G1" s="3"/>
      <c r="H1" s="3"/>
    </row>
    <row r="2" spans="1:12" ht="50.1" customHeight="1">
      <c r="A2" s="577"/>
      <c r="B2" s="577"/>
      <c r="C2" s="577"/>
      <c r="D2" s="577"/>
      <c r="E2" s="577"/>
      <c r="F2" s="577"/>
      <c r="G2" s="577"/>
      <c r="H2" s="577"/>
    </row>
    <row r="3" spans="1:12" s="5" customFormat="1" ht="21" customHeight="1">
      <c r="A3" s="578" t="s">
        <v>218</v>
      </c>
      <c r="B3" s="578"/>
      <c r="C3" s="578"/>
      <c r="D3" s="578"/>
      <c r="E3" s="578"/>
      <c r="F3" s="578"/>
      <c r="G3" s="578"/>
      <c r="H3" s="578"/>
    </row>
    <row r="4" spans="1:12" s="5" customFormat="1" ht="20.100000000000001" customHeight="1">
      <c r="A4" s="579" t="s">
        <v>219</v>
      </c>
      <c r="B4" s="579"/>
      <c r="C4" s="579"/>
      <c r="D4" s="579"/>
      <c r="E4" s="579"/>
      <c r="F4" s="579"/>
      <c r="G4" s="579"/>
      <c r="H4" s="579"/>
    </row>
    <row r="5" spans="1:12" s="8" customFormat="1" ht="20.100000000000001" customHeight="1">
      <c r="A5" s="6" t="s">
        <v>72</v>
      </c>
      <c r="B5" s="231"/>
      <c r="C5" s="195"/>
      <c r="D5" s="195"/>
      <c r="E5" s="195"/>
      <c r="F5" s="195"/>
      <c r="G5" s="232"/>
      <c r="H5" s="233" t="s">
        <v>194</v>
      </c>
    </row>
    <row r="6" spans="1:12" s="14" customFormat="1" ht="25.5" customHeight="1">
      <c r="A6" s="13"/>
      <c r="B6" s="564" t="s">
        <v>220</v>
      </c>
      <c r="C6" s="565"/>
      <c r="D6" s="565"/>
      <c r="E6" s="565"/>
      <c r="F6" s="565"/>
      <c r="G6" s="565"/>
      <c r="H6" s="566"/>
    </row>
    <row r="7" spans="1:12" s="14" customFormat="1" ht="25.5" customHeight="1">
      <c r="A7" s="79" t="s">
        <v>221</v>
      </c>
      <c r="B7" s="573" t="s">
        <v>222</v>
      </c>
      <c r="C7" s="574"/>
      <c r="D7" s="574"/>
      <c r="E7" s="574"/>
      <c r="F7" s="574"/>
      <c r="G7" s="574"/>
      <c r="H7" s="575"/>
    </row>
    <row r="8" spans="1:12" s="14" customFormat="1" ht="23.1" customHeight="1">
      <c r="A8" s="209"/>
      <c r="B8" s="16" t="s">
        <v>199</v>
      </c>
      <c r="C8" s="16" t="s">
        <v>223</v>
      </c>
      <c r="D8" s="210" t="s">
        <v>224</v>
      </c>
      <c r="E8" s="234" t="s">
        <v>225</v>
      </c>
      <c r="F8" s="580" t="s">
        <v>226</v>
      </c>
      <c r="G8" s="581"/>
      <c r="H8" s="235" t="s">
        <v>227</v>
      </c>
    </row>
    <row r="9" spans="1:12" s="14" customFormat="1" ht="23.1" customHeight="1">
      <c r="A9" s="198" t="s">
        <v>13</v>
      </c>
      <c r="B9" s="125" t="s">
        <v>208</v>
      </c>
      <c r="C9" s="125" t="s">
        <v>228</v>
      </c>
      <c r="D9" s="125" t="s">
        <v>229</v>
      </c>
      <c r="E9" s="125" t="s">
        <v>230</v>
      </c>
      <c r="F9" s="582" t="s">
        <v>231</v>
      </c>
      <c r="G9" s="583"/>
      <c r="H9" s="270" t="s">
        <v>232</v>
      </c>
    </row>
    <row r="10" spans="1:12" s="23" customFormat="1" ht="39" customHeight="1">
      <c r="A10" s="271">
        <v>2014</v>
      </c>
      <c r="B10" s="519">
        <v>15869</v>
      </c>
      <c r="C10" s="519">
        <v>14504</v>
      </c>
      <c r="D10" s="519">
        <v>328</v>
      </c>
      <c r="E10" s="519">
        <v>69</v>
      </c>
      <c r="F10" s="584">
        <v>968</v>
      </c>
      <c r="G10" s="584"/>
      <c r="H10" s="272" t="s">
        <v>49</v>
      </c>
    </row>
    <row r="11" spans="1:12" s="23" customFormat="1" ht="39" customHeight="1">
      <c r="A11" s="245">
        <v>2015</v>
      </c>
      <c r="B11" s="518">
        <v>23962</v>
      </c>
      <c r="C11" s="518">
        <v>23304</v>
      </c>
      <c r="D11" s="518">
        <v>304</v>
      </c>
      <c r="E11" s="518">
        <v>73</v>
      </c>
      <c r="F11" s="576">
        <v>281</v>
      </c>
      <c r="G11" s="576"/>
      <c r="H11" s="237" t="s">
        <v>49</v>
      </c>
    </row>
    <row r="12" spans="1:12" s="23" customFormat="1" ht="39" customHeight="1">
      <c r="A12" s="245">
        <v>2016</v>
      </c>
      <c r="B12" s="518">
        <v>44918</v>
      </c>
      <c r="C12" s="518">
        <v>44082</v>
      </c>
      <c r="D12" s="518">
        <v>454</v>
      </c>
      <c r="E12" s="518">
        <v>78</v>
      </c>
      <c r="F12" s="576">
        <v>304</v>
      </c>
      <c r="G12" s="576"/>
      <c r="H12" s="237" t="s">
        <v>49</v>
      </c>
    </row>
    <row r="13" spans="1:12" s="23" customFormat="1" ht="39" customHeight="1">
      <c r="A13" s="245">
        <v>2017</v>
      </c>
      <c r="B13" s="518">
        <v>91575</v>
      </c>
      <c r="C13" s="518">
        <v>91001</v>
      </c>
      <c r="D13" s="518">
        <v>197</v>
      </c>
      <c r="E13" s="518">
        <v>78</v>
      </c>
      <c r="F13" s="576">
        <v>299</v>
      </c>
      <c r="G13" s="576"/>
      <c r="H13" s="237" t="s">
        <v>49</v>
      </c>
      <c r="L13" s="238"/>
    </row>
    <row r="14" spans="1:12" s="24" customFormat="1" ht="39" customHeight="1">
      <c r="A14" s="245">
        <v>2018</v>
      </c>
      <c r="B14" s="518">
        <f>SUM(C14:H14)</f>
        <v>80024</v>
      </c>
      <c r="C14" s="518">
        <v>79562</v>
      </c>
      <c r="D14" s="518">
        <v>124</v>
      </c>
      <c r="E14" s="518">
        <v>86</v>
      </c>
      <c r="F14" s="576">
        <v>252</v>
      </c>
      <c r="G14" s="576"/>
      <c r="H14" s="237">
        <v>0</v>
      </c>
    </row>
    <row r="15" spans="1:12" s="24" customFormat="1" ht="39" customHeight="1">
      <c r="A15" s="250">
        <v>2019</v>
      </c>
      <c r="B15" s="520">
        <v>46543</v>
      </c>
      <c r="C15" s="520">
        <v>46064</v>
      </c>
      <c r="D15" s="520">
        <v>132</v>
      </c>
      <c r="E15" s="520">
        <v>89</v>
      </c>
      <c r="F15" s="593">
        <v>258</v>
      </c>
      <c r="G15" s="593"/>
      <c r="H15" s="239" t="s">
        <v>49</v>
      </c>
    </row>
    <row r="16" spans="1:12" s="14" customFormat="1" ht="25.5" customHeight="1">
      <c r="A16" s="209"/>
      <c r="B16" s="586" t="s">
        <v>233</v>
      </c>
      <c r="C16" s="587"/>
      <c r="D16" s="588" t="s">
        <v>234</v>
      </c>
      <c r="E16" s="16" t="s">
        <v>235</v>
      </c>
      <c r="F16" s="16" t="s">
        <v>236</v>
      </c>
      <c r="G16" s="144" t="s">
        <v>237</v>
      </c>
      <c r="H16" s="16" t="s">
        <v>238</v>
      </c>
    </row>
    <row r="17" spans="1:11" s="243" customFormat="1" ht="23.1" customHeight="1">
      <c r="A17" s="240" t="s">
        <v>221</v>
      </c>
      <c r="B17" s="241" t="s">
        <v>239</v>
      </c>
      <c r="C17" s="210" t="s">
        <v>157</v>
      </c>
      <c r="D17" s="589"/>
      <c r="E17" s="82"/>
      <c r="F17" s="82"/>
      <c r="G17" s="242"/>
      <c r="H17" s="16"/>
    </row>
    <row r="18" spans="1:11" s="243" customFormat="1" ht="23.1" customHeight="1">
      <c r="A18" s="244"/>
      <c r="B18" s="590" t="s">
        <v>240</v>
      </c>
      <c r="C18" s="591" t="s">
        <v>241</v>
      </c>
      <c r="D18" s="592" t="s">
        <v>242</v>
      </c>
      <c r="E18" s="592" t="s">
        <v>243</v>
      </c>
      <c r="F18" s="592" t="s">
        <v>244</v>
      </c>
      <c r="G18" s="585" t="s">
        <v>245</v>
      </c>
      <c r="H18" s="585" t="s">
        <v>246</v>
      </c>
    </row>
    <row r="19" spans="1:11" s="243" customFormat="1" ht="23.1" customHeight="1">
      <c r="A19" s="198" t="s">
        <v>13</v>
      </c>
      <c r="B19" s="590"/>
      <c r="C19" s="591"/>
      <c r="D19" s="592"/>
      <c r="E19" s="592"/>
      <c r="F19" s="592"/>
      <c r="G19" s="585"/>
      <c r="H19" s="585"/>
    </row>
    <row r="20" spans="1:11" s="249" customFormat="1" ht="39" customHeight="1">
      <c r="A20" s="271">
        <v>2014</v>
      </c>
      <c r="B20" s="273">
        <v>217</v>
      </c>
      <c r="C20" s="273">
        <v>17283</v>
      </c>
      <c r="D20" s="273">
        <v>-9238</v>
      </c>
      <c r="E20" s="274">
        <v>1</v>
      </c>
      <c r="F20" s="273">
        <v>-1230</v>
      </c>
      <c r="G20" s="273">
        <v>2136</v>
      </c>
      <c r="H20" s="275">
        <v>1853</v>
      </c>
    </row>
    <row r="21" spans="1:11" s="249" customFormat="1" ht="39" customHeight="1">
      <c r="A21" s="245">
        <v>2015</v>
      </c>
      <c r="B21" s="246">
        <v>298</v>
      </c>
      <c r="C21" s="246">
        <v>14511</v>
      </c>
      <c r="D21" s="246">
        <v>-9193</v>
      </c>
      <c r="E21" s="247">
        <v>0</v>
      </c>
      <c r="F21" s="246">
        <v>-1220</v>
      </c>
      <c r="G21" s="246">
        <v>1170</v>
      </c>
      <c r="H21" s="248">
        <v>1866</v>
      </c>
    </row>
    <row r="22" spans="1:11" s="249" customFormat="1" ht="39" customHeight="1">
      <c r="A22" s="245">
        <v>2016</v>
      </c>
      <c r="B22" s="246">
        <v>328</v>
      </c>
      <c r="C22" s="246">
        <v>17006</v>
      </c>
      <c r="D22" s="246">
        <v>-8210</v>
      </c>
      <c r="E22" s="247">
        <v>0</v>
      </c>
      <c r="F22" s="246">
        <v>-1049</v>
      </c>
      <c r="G22" s="246">
        <v>891</v>
      </c>
      <c r="H22" s="248">
        <v>1773</v>
      </c>
    </row>
    <row r="23" spans="1:11" s="249" customFormat="1" ht="39" customHeight="1">
      <c r="A23" s="245">
        <v>2017</v>
      </c>
      <c r="B23" s="246">
        <v>328</v>
      </c>
      <c r="C23" s="246">
        <v>16361</v>
      </c>
      <c r="D23" s="246">
        <v>-8729</v>
      </c>
      <c r="E23" s="247" t="s">
        <v>49</v>
      </c>
      <c r="F23" s="246">
        <v>-1181</v>
      </c>
      <c r="G23" s="246">
        <v>959</v>
      </c>
      <c r="H23" s="248">
        <v>2011</v>
      </c>
    </row>
    <row r="24" spans="1:11" s="249" customFormat="1" ht="39" customHeight="1">
      <c r="A24" s="245">
        <v>2018</v>
      </c>
      <c r="B24" s="246">
        <v>203</v>
      </c>
      <c r="C24" s="246">
        <v>18431</v>
      </c>
      <c r="D24" s="247">
        <v>-8854</v>
      </c>
      <c r="E24" s="246">
        <v>0</v>
      </c>
      <c r="F24" s="246">
        <v>-1210</v>
      </c>
      <c r="G24" s="246">
        <v>1055</v>
      </c>
      <c r="H24" s="248">
        <v>1888</v>
      </c>
      <c r="K24" s="254"/>
    </row>
    <row r="25" spans="1:11" s="249" customFormat="1" ht="39" customHeight="1">
      <c r="A25" s="250">
        <v>2019</v>
      </c>
      <c r="B25" s="251">
        <v>21</v>
      </c>
      <c r="C25" s="251">
        <v>23270</v>
      </c>
      <c r="D25" s="252">
        <v>-9170</v>
      </c>
      <c r="E25" s="251">
        <v>0</v>
      </c>
      <c r="F25" s="251">
        <v>-1233</v>
      </c>
      <c r="G25" s="251">
        <v>1762</v>
      </c>
      <c r="H25" s="253">
        <v>3306</v>
      </c>
      <c r="K25" s="254"/>
    </row>
    <row r="26" spans="1:11" s="256" customFormat="1" ht="17.25" customHeight="1">
      <c r="A26" s="226" t="s">
        <v>247</v>
      </c>
      <c r="B26" s="255"/>
      <c r="C26" s="255"/>
      <c r="D26" s="255"/>
      <c r="E26" s="255"/>
      <c r="F26" s="255"/>
      <c r="G26" s="255"/>
      <c r="H26" s="255"/>
    </row>
    <row r="27" spans="1:11" s="256" customFormat="1" ht="15" customHeight="1">
      <c r="A27" s="228" t="s">
        <v>217</v>
      </c>
      <c r="B27" s="255"/>
      <c r="C27" s="255"/>
      <c r="D27" s="255"/>
      <c r="E27" s="255"/>
      <c r="F27" s="255"/>
      <c r="G27" s="255"/>
      <c r="H27" s="255"/>
    </row>
    <row r="29" spans="1:11">
      <c r="C29" s="257"/>
    </row>
    <row r="32" spans="1:11">
      <c r="D32" s="258"/>
    </row>
  </sheetData>
  <mergeCells count="22">
    <mergeCell ref="H18:H19"/>
    <mergeCell ref="F14:G14"/>
    <mergeCell ref="B16:C16"/>
    <mergeCell ref="D16:D17"/>
    <mergeCell ref="B18:B19"/>
    <mergeCell ref="C18:C19"/>
    <mergeCell ref="D18:D19"/>
    <mergeCell ref="E18:E19"/>
    <mergeCell ref="F18:F19"/>
    <mergeCell ref="G18:G19"/>
    <mergeCell ref="F15:G15"/>
    <mergeCell ref="F13:G13"/>
    <mergeCell ref="A2:H2"/>
    <mergeCell ref="A3:H3"/>
    <mergeCell ref="A4:H4"/>
    <mergeCell ref="B6:H6"/>
    <mergeCell ref="B7:H7"/>
    <mergeCell ref="F8:G8"/>
    <mergeCell ref="F9:G9"/>
    <mergeCell ref="F10:G10"/>
    <mergeCell ref="F11:G11"/>
    <mergeCell ref="F12:G12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="85" zoomScaleSheetLayoutView="85" workbookViewId="0">
      <selection activeCell="A3" sqref="A3:F3"/>
    </sheetView>
  </sheetViews>
  <sheetFormatPr defaultColWidth="9" defaultRowHeight="14.25"/>
  <cols>
    <col min="1" max="1" width="8.25" style="27" customWidth="1"/>
    <col min="2" max="5" width="15.5" style="28" customWidth="1"/>
    <col min="6" max="6" width="15.375" style="4" customWidth="1"/>
    <col min="7" max="16384" width="9" style="4"/>
  </cols>
  <sheetData>
    <row r="1" spans="1:6" ht="5.0999999999999996" customHeight="1">
      <c r="A1" s="1"/>
      <c r="B1" s="2"/>
      <c r="C1" s="2"/>
      <c r="D1" s="2"/>
      <c r="E1" s="2"/>
      <c r="F1" s="3"/>
    </row>
    <row r="2" spans="1:6" ht="50.1" customHeight="1">
      <c r="A2" s="595"/>
      <c r="B2" s="595"/>
      <c r="C2" s="595"/>
      <c r="D2" s="595"/>
      <c r="E2" s="595"/>
      <c r="F2" s="595"/>
    </row>
    <row r="3" spans="1:6" s="5" customFormat="1" ht="21" customHeight="1">
      <c r="A3" s="596" t="s">
        <v>0</v>
      </c>
      <c r="B3" s="596"/>
      <c r="C3" s="596"/>
      <c r="D3" s="596"/>
      <c r="E3" s="596"/>
      <c r="F3" s="596"/>
    </row>
    <row r="4" spans="1:6" s="5" customFormat="1" ht="20.100000000000001" customHeight="1">
      <c r="A4" s="579" t="s">
        <v>1</v>
      </c>
      <c r="B4" s="579"/>
      <c r="C4" s="579"/>
      <c r="D4" s="579"/>
      <c r="E4" s="579"/>
      <c r="F4" s="579"/>
    </row>
    <row r="5" spans="1:6" s="8" customFormat="1" ht="20.100000000000001" customHeight="1">
      <c r="A5" s="6" t="s">
        <v>2</v>
      </c>
      <c r="B5" s="7"/>
      <c r="C5" s="7"/>
      <c r="D5" s="7"/>
      <c r="E5" s="597" t="s">
        <v>3</v>
      </c>
      <c r="F5" s="598"/>
    </row>
    <row r="6" spans="1:6" s="14" customFormat="1" ht="21.75" customHeight="1">
      <c r="A6" s="9"/>
      <c r="B6" s="10" t="s">
        <v>4</v>
      </c>
      <c r="C6" s="11" t="s">
        <v>5</v>
      </c>
      <c r="D6" s="12" t="s">
        <v>6</v>
      </c>
      <c r="E6" s="12" t="s">
        <v>7</v>
      </c>
      <c r="F6" s="13" t="s">
        <v>8</v>
      </c>
    </row>
    <row r="7" spans="1:6" s="14" customFormat="1" ht="27" customHeight="1">
      <c r="A7" s="15" t="s">
        <v>9</v>
      </c>
      <c r="B7" s="16"/>
      <c r="C7" s="17" t="s">
        <v>10</v>
      </c>
      <c r="D7" s="17" t="s">
        <v>11</v>
      </c>
      <c r="E7" s="18" t="s">
        <v>12</v>
      </c>
      <c r="F7" s="19" t="s">
        <v>11</v>
      </c>
    </row>
    <row r="8" spans="1:6" s="14" customFormat="1" ht="27" customHeight="1">
      <c r="A8" s="599" t="s">
        <v>13</v>
      </c>
      <c r="B8" s="600" t="s">
        <v>14</v>
      </c>
      <c r="C8" s="601" t="s">
        <v>15</v>
      </c>
      <c r="D8" s="601" t="s">
        <v>16</v>
      </c>
      <c r="E8" s="601" t="s">
        <v>17</v>
      </c>
      <c r="F8" s="601" t="s">
        <v>18</v>
      </c>
    </row>
    <row r="9" spans="1:6" s="14" customFormat="1" ht="29.1" customHeight="1">
      <c r="A9" s="599"/>
      <c r="B9" s="600"/>
      <c r="C9" s="602"/>
      <c r="D9" s="602"/>
      <c r="E9" s="602"/>
      <c r="F9" s="602"/>
    </row>
    <row r="10" spans="1:6" s="23" customFormat="1" ht="93.4" customHeight="1">
      <c r="A10" s="160">
        <v>2014</v>
      </c>
      <c r="B10" s="156">
        <v>158994571</v>
      </c>
      <c r="C10" s="157">
        <v>239109</v>
      </c>
      <c r="D10" s="157">
        <v>664646</v>
      </c>
      <c r="E10" s="158">
        <v>99955</v>
      </c>
      <c r="F10" s="159">
        <v>1590662</v>
      </c>
    </row>
    <row r="11" spans="1:6" s="23" customFormat="1" ht="93.4" customHeight="1">
      <c r="A11" s="161">
        <v>2015</v>
      </c>
      <c r="B11" s="155">
        <v>163785146</v>
      </c>
      <c r="C11" s="20">
        <v>238382</v>
      </c>
      <c r="D11" s="20">
        <v>687070</v>
      </c>
      <c r="E11" s="21">
        <v>100172</v>
      </c>
      <c r="F11" s="22">
        <v>1635039</v>
      </c>
    </row>
    <row r="12" spans="1:6" s="23" customFormat="1" ht="93.4" customHeight="1">
      <c r="A12" s="161">
        <v>2016</v>
      </c>
      <c r="B12" s="155">
        <v>185480718</v>
      </c>
      <c r="C12" s="20">
        <v>237739</v>
      </c>
      <c r="D12" s="20">
        <v>780186</v>
      </c>
      <c r="E12" s="21">
        <v>101180</v>
      </c>
      <c r="F12" s="22">
        <v>1833175</v>
      </c>
    </row>
    <row r="13" spans="1:6" s="23" customFormat="1" ht="93.4" customHeight="1">
      <c r="A13" s="161">
        <v>2017</v>
      </c>
      <c r="B13" s="155">
        <v>190220255</v>
      </c>
      <c r="C13" s="20">
        <v>234379</v>
      </c>
      <c r="D13" s="20">
        <v>811592</v>
      </c>
      <c r="E13" s="21">
        <v>100845</v>
      </c>
      <c r="F13" s="22">
        <v>1886263</v>
      </c>
    </row>
    <row r="14" spans="1:6" s="23" customFormat="1" ht="93.4" customHeight="1">
      <c r="A14" s="161">
        <v>2018</v>
      </c>
      <c r="B14" s="155">
        <v>183171311</v>
      </c>
      <c r="C14" s="20">
        <v>232327</v>
      </c>
      <c r="D14" s="20">
        <v>788420</v>
      </c>
      <c r="E14" s="21">
        <v>101609</v>
      </c>
      <c r="F14" s="22">
        <v>1802707</v>
      </c>
    </row>
    <row r="15" spans="1:6" s="308" customFormat="1" ht="93.4" customHeight="1">
      <c r="A15" s="303">
        <v>2019</v>
      </c>
      <c r="B15" s="304">
        <v>188361519</v>
      </c>
      <c r="C15" s="305">
        <v>229861</v>
      </c>
      <c r="D15" s="305">
        <v>819458</v>
      </c>
      <c r="E15" s="306">
        <v>102481</v>
      </c>
      <c r="F15" s="307">
        <v>1838014</v>
      </c>
    </row>
    <row r="16" spans="1:6" s="8" customFormat="1" ht="15.95" customHeight="1">
      <c r="A16" s="25" t="s">
        <v>19</v>
      </c>
      <c r="B16" s="26"/>
      <c r="C16" s="26"/>
      <c r="D16" s="594"/>
      <c r="E16" s="594"/>
      <c r="F16" s="594"/>
    </row>
    <row r="17" spans="10:10" ht="14.25" customHeight="1"/>
    <row r="18" spans="10:10" ht="14.25" customHeight="1">
      <c r="J18" s="4" t="s">
        <v>20</v>
      </c>
    </row>
  </sheetData>
  <mergeCells count="11">
    <mergeCell ref="D16:F16"/>
    <mergeCell ref="A2:F2"/>
    <mergeCell ref="A3:F3"/>
    <mergeCell ref="A4:F4"/>
    <mergeCell ref="E5:F5"/>
    <mergeCell ref="A8:A9"/>
    <mergeCell ref="B8:B9"/>
    <mergeCell ref="C8:C9"/>
    <mergeCell ref="D8:D9"/>
    <mergeCell ref="E8:E9"/>
    <mergeCell ref="F8:F9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Normal="100" zoomScaleSheetLayoutView="100" workbookViewId="0">
      <selection activeCell="A3" sqref="A3:I3"/>
    </sheetView>
  </sheetViews>
  <sheetFormatPr defaultColWidth="9" defaultRowHeight="13.5"/>
  <cols>
    <col min="1" max="1" width="7.875" style="31" customWidth="1"/>
    <col min="2" max="2" width="9.25" style="31" customWidth="1"/>
    <col min="3" max="3" width="9.125" style="31" customWidth="1"/>
    <col min="4" max="4" width="9.625" style="31" customWidth="1"/>
    <col min="5" max="6" width="10.625" style="31" customWidth="1"/>
    <col min="7" max="7" width="8.5" style="31" customWidth="1"/>
    <col min="8" max="8" width="10" style="31" customWidth="1"/>
    <col min="9" max="9" width="9.125" style="31" customWidth="1"/>
    <col min="10" max="10" width="12.125" style="31" hidden="1" customWidth="1"/>
    <col min="11" max="11" width="12.5" style="31" hidden="1" customWidth="1"/>
    <col min="12" max="14" width="9" style="31"/>
    <col min="15" max="15" width="12.375" style="31" customWidth="1"/>
    <col min="16" max="16384" width="9" style="31"/>
  </cols>
  <sheetData>
    <row r="1" spans="1:13" ht="5.0999999999999996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3" ht="50.1" customHeight="1">
      <c r="A2" s="631"/>
      <c r="B2" s="631"/>
      <c r="C2" s="631"/>
      <c r="D2" s="631"/>
      <c r="E2" s="631"/>
      <c r="F2" s="631"/>
      <c r="G2" s="631"/>
      <c r="H2" s="631"/>
      <c r="I2" s="631"/>
      <c r="J2" s="29"/>
      <c r="K2" s="30"/>
    </row>
    <row r="3" spans="1:13" ht="21" customHeight="1">
      <c r="A3" s="632" t="s">
        <v>21</v>
      </c>
      <c r="B3" s="632"/>
      <c r="C3" s="632"/>
      <c r="D3" s="632"/>
      <c r="E3" s="632"/>
      <c r="F3" s="632"/>
      <c r="G3" s="632"/>
      <c r="H3" s="632"/>
      <c r="I3" s="632"/>
      <c r="J3" s="29"/>
      <c r="K3" s="30"/>
    </row>
    <row r="4" spans="1:13" ht="20.100000000000001" customHeight="1">
      <c r="A4" s="633" t="s">
        <v>22</v>
      </c>
      <c r="B4" s="633"/>
      <c r="C4" s="633"/>
      <c r="D4" s="633"/>
      <c r="E4" s="633"/>
      <c r="F4" s="633"/>
      <c r="G4" s="633"/>
      <c r="H4" s="633"/>
      <c r="I4" s="633"/>
      <c r="J4" s="29"/>
      <c r="K4" s="30"/>
    </row>
    <row r="5" spans="1:13" ht="20.100000000000001" customHeight="1" thickBot="1">
      <c r="A5" s="634" t="s">
        <v>23</v>
      </c>
      <c r="B5" s="634"/>
      <c r="C5" s="32"/>
      <c r="D5" s="33"/>
      <c r="E5" s="33"/>
      <c r="F5" s="33"/>
      <c r="G5" s="33"/>
      <c r="H5" s="635" t="s">
        <v>24</v>
      </c>
      <c r="I5" s="635"/>
      <c r="J5" s="30"/>
      <c r="K5" s="30"/>
    </row>
    <row r="6" spans="1:13" ht="18" customHeight="1">
      <c r="A6" s="618" t="s">
        <v>25</v>
      </c>
      <c r="B6" s="619" t="s">
        <v>26</v>
      </c>
      <c r="C6" s="620"/>
      <c r="D6" s="621"/>
      <c r="E6" s="622" t="s">
        <v>27</v>
      </c>
      <c r="F6" s="623"/>
      <c r="G6" s="623"/>
      <c r="H6" s="623"/>
      <c r="I6" s="624"/>
      <c r="J6" s="34"/>
      <c r="K6" s="34"/>
    </row>
    <row r="7" spans="1:13" ht="18" customHeight="1">
      <c r="A7" s="611"/>
      <c r="B7" s="625" t="s">
        <v>28</v>
      </c>
      <c r="C7" s="626"/>
      <c r="D7" s="627"/>
      <c r="E7" s="628" t="s">
        <v>29</v>
      </c>
      <c r="F7" s="629"/>
      <c r="G7" s="629"/>
      <c r="H7" s="629"/>
      <c r="I7" s="630"/>
      <c r="J7" s="35"/>
      <c r="K7" s="35"/>
    </row>
    <row r="8" spans="1:13" ht="26.25" customHeight="1">
      <c r="A8" s="612"/>
      <c r="B8" s="36"/>
      <c r="C8" s="37" t="s">
        <v>30</v>
      </c>
      <c r="D8" s="37" t="s">
        <v>31</v>
      </c>
      <c r="E8" s="606" t="s">
        <v>32</v>
      </c>
      <c r="F8" s="607"/>
      <c r="G8" s="607"/>
      <c r="H8" s="608"/>
      <c r="I8" s="38" t="s">
        <v>33</v>
      </c>
      <c r="J8" s="39"/>
      <c r="K8" s="39"/>
    </row>
    <row r="9" spans="1:13" ht="18" customHeight="1">
      <c r="A9" s="612"/>
      <c r="B9" s="40"/>
      <c r="C9" s="609" t="s">
        <v>34</v>
      </c>
      <c r="D9" s="610" t="s">
        <v>35</v>
      </c>
      <c r="E9" s="37" t="s">
        <v>36</v>
      </c>
      <c r="F9" s="37" t="s">
        <v>37</v>
      </c>
      <c r="G9" s="37" t="s">
        <v>38</v>
      </c>
      <c r="H9" s="37" t="s">
        <v>39</v>
      </c>
      <c r="I9" s="37" t="s">
        <v>40</v>
      </c>
      <c r="J9" s="41" t="s">
        <v>41</v>
      </c>
      <c r="K9" s="42" t="s">
        <v>42</v>
      </c>
    </row>
    <row r="10" spans="1:13" ht="30.75" customHeight="1" thickBot="1">
      <c r="A10" s="612"/>
      <c r="B10" s="151"/>
      <c r="C10" s="609"/>
      <c r="D10" s="610"/>
      <c r="E10" s="150" t="s">
        <v>43</v>
      </c>
      <c r="F10" s="162" t="s">
        <v>44</v>
      </c>
      <c r="G10" s="163" t="s">
        <v>45</v>
      </c>
      <c r="H10" s="162" t="s">
        <v>46</v>
      </c>
      <c r="I10" s="164" t="s">
        <v>47</v>
      </c>
      <c r="J10" s="43"/>
      <c r="K10" s="44" t="s">
        <v>48</v>
      </c>
    </row>
    <row r="11" spans="1:13" s="50" customFormat="1" ht="30.4" customHeight="1" thickTop="1">
      <c r="A11" s="167">
        <v>2014</v>
      </c>
      <c r="B11" s="165">
        <v>158994571</v>
      </c>
      <c r="C11" s="165">
        <v>70130988</v>
      </c>
      <c r="D11" s="165">
        <v>88863583</v>
      </c>
      <c r="E11" s="165">
        <v>44440825</v>
      </c>
      <c r="F11" s="165" t="s">
        <v>49</v>
      </c>
      <c r="G11" s="165" t="s">
        <v>49</v>
      </c>
      <c r="H11" s="165">
        <v>4232469</v>
      </c>
      <c r="I11" s="166">
        <v>2413717</v>
      </c>
      <c r="J11" s="48"/>
      <c r="K11" s="49"/>
      <c r="M11" s="45"/>
    </row>
    <row r="12" spans="1:13" s="50" customFormat="1" ht="30.4" customHeight="1">
      <c r="A12" s="47">
        <v>2015</v>
      </c>
      <c r="B12" s="45">
        <v>163785146</v>
      </c>
      <c r="C12" s="45">
        <v>69644012</v>
      </c>
      <c r="D12" s="45">
        <v>94141134</v>
      </c>
      <c r="E12" s="45">
        <v>43813893</v>
      </c>
      <c r="F12" s="45" t="s">
        <v>49</v>
      </c>
      <c r="G12" s="45" t="s">
        <v>49</v>
      </c>
      <c r="H12" s="45">
        <v>4537836</v>
      </c>
      <c r="I12" s="46">
        <v>2587090</v>
      </c>
      <c r="J12" s="48"/>
      <c r="K12" s="49"/>
      <c r="M12" s="45"/>
    </row>
    <row r="13" spans="1:13" s="51" customFormat="1" ht="30.4" customHeight="1">
      <c r="A13" s="47">
        <v>2016</v>
      </c>
      <c r="B13" s="45">
        <v>185480718</v>
      </c>
      <c r="C13" s="45">
        <v>78665543</v>
      </c>
      <c r="D13" s="45">
        <v>106815175</v>
      </c>
      <c r="E13" s="45">
        <v>50047365</v>
      </c>
      <c r="F13" s="45" t="s">
        <v>49</v>
      </c>
      <c r="G13" s="45" t="s">
        <v>49</v>
      </c>
      <c r="H13" s="45">
        <v>4586304</v>
      </c>
      <c r="I13" s="46">
        <v>2851430</v>
      </c>
      <c r="J13" s="48"/>
      <c r="K13" s="49"/>
      <c r="M13" s="45"/>
    </row>
    <row r="14" spans="1:13" s="51" customFormat="1" ht="30.4" customHeight="1">
      <c r="A14" s="47">
        <v>2017</v>
      </c>
      <c r="B14" s="45">
        <v>190220255</v>
      </c>
      <c r="C14" s="45">
        <v>77968560</v>
      </c>
      <c r="D14" s="45">
        <v>112251695</v>
      </c>
      <c r="E14" s="45">
        <v>49370111</v>
      </c>
      <c r="F14" s="45" t="s">
        <v>49</v>
      </c>
      <c r="G14" s="45" t="s">
        <v>49</v>
      </c>
      <c r="H14" s="45">
        <v>4877193</v>
      </c>
      <c r="I14" s="46">
        <v>3156579</v>
      </c>
      <c r="J14" s="48"/>
      <c r="K14" s="49"/>
      <c r="M14" s="45"/>
    </row>
    <row r="15" spans="1:13" s="51" customFormat="1" ht="30.4" customHeight="1">
      <c r="A15" s="47">
        <v>2018</v>
      </c>
      <c r="B15" s="45">
        <v>183171311</v>
      </c>
      <c r="C15" s="45">
        <v>71545785</v>
      </c>
      <c r="D15" s="45">
        <v>111625526</v>
      </c>
      <c r="E15" s="45">
        <v>43702335</v>
      </c>
      <c r="F15" s="45" t="s">
        <v>49</v>
      </c>
      <c r="G15" s="45" t="s">
        <v>49</v>
      </c>
      <c r="H15" s="45">
        <v>4558070</v>
      </c>
      <c r="I15" s="46">
        <v>3293947</v>
      </c>
      <c r="J15" s="52"/>
      <c r="K15" s="53"/>
    </row>
    <row r="16" spans="1:13" s="312" customFormat="1" ht="30.4" customHeight="1">
      <c r="A16" s="309">
        <v>2019</v>
      </c>
      <c r="B16" s="310">
        <v>188361519</v>
      </c>
      <c r="C16" s="310">
        <v>78453718</v>
      </c>
      <c r="D16" s="310">
        <v>109907801</v>
      </c>
      <c r="E16" s="310">
        <v>49931722</v>
      </c>
      <c r="F16" s="533" t="s">
        <v>49</v>
      </c>
      <c r="G16" s="533" t="s">
        <v>49</v>
      </c>
      <c r="H16" s="310">
        <v>4642380</v>
      </c>
      <c r="I16" s="311">
        <v>3540921</v>
      </c>
      <c r="M16" s="313"/>
    </row>
    <row r="17" spans="1:11" s="50" customFormat="1" ht="38.1" customHeight="1">
      <c r="A17" s="611" t="s">
        <v>50</v>
      </c>
      <c r="B17" s="613" t="s">
        <v>51</v>
      </c>
      <c r="C17" s="614"/>
      <c r="D17" s="614"/>
      <c r="E17" s="615"/>
      <c r="F17" s="613" t="s">
        <v>52</v>
      </c>
      <c r="G17" s="615"/>
      <c r="H17" s="616" t="s">
        <v>53</v>
      </c>
      <c r="I17" s="617"/>
      <c r="J17" s="54"/>
      <c r="K17" s="55"/>
    </row>
    <row r="18" spans="1:11" s="50" customFormat="1" ht="26.25" customHeight="1">
      <c r="A18" s="612"/>
      <c r="B18" s="606" t="s">
        <v>54</v>
      </c>
      <c r="C18" s="607"/>
      <c r="D18" s="607"/>
      <c r="E18" s="608"/>
      <c r="F18" s="606" t="s">
        <v>32</v>
      </c>
      <c r="G18" s="608"/>
      <c r="H18" s="56" t="s">
        <v>55</v>
      </c>
      <c r="I18" s="57" t="s">
        <v>56</v>
      </c>
      <c r="J18" s="54"/>
      <c r="K18" s="55"/>
    </row>
    <row r="19" spans="1:11" s="50" customFormat="1" ht="42.75" customHeight="1">
      <c r="A19" s="612"/>
      <c r="B19" s="58" t="s">
        <v>42</v>
      </c>
      <c r="C19" s="58" t="s">
        <v>57</v>
      </c>
      <c r="D19" s="58" t="s">
        <v>58</v>
      </c>
      <c r="E19" s="59" t="s">
        <v>59</v>
      </c>
      <c r="F19" s="60" t="s">
        <v>60</v>
      </c>
      <c r="G19" s="61" t="s">
        <v>61</v>
      </c>
      <c r="H19" s="62"/>
      <c r="I19" s="63"/>
      <c r="J19" s="54"/>
      <c r="K19" s="55"/>
    </row>
    <row r="20" spans="1:11" s="50" customFormat="1" ht="28.5" customHeight="1">
      <c r="A20" s="612"/>
      <c r="B20" s="168" t="s">
        <v>62</v>
      </c>
      <c r="C20" s="169" t="s">
        <v>63</v>
      </c>
      <c r="D20" s="168" t="s">
        <v>64</v>
      </c>
      <c r="E20" s="170" t="s">
        <v>65</v>
      </c>
      <c r="F20" s="171" t="s">
        <v>66</v>
      </c>
      <c r="G20" s="172" t="s">
        <v>67</v>
      </c>
      <c r="H20" s="173" t="s">
        <v>68</v>
      </c>
      <c r="I20" s="174" t="s">
        <v>35</v>
      </c>
      <c r="J20" s="54"/>
      <c r="K20" s="55"/>
    </row>
    <row r="21" spans="1:11" ht="30.4" customHeight="1">
      <c r="A21" s="177">
        <v>2014</v>
      </c>
      <c r="B21" s="175">
        <v>19418163</v>
      </c>
      <c r="C21" s="175">
        <v>31569493</v>
      </c>
      <c r="D21" s="175">
        <v>15984543</v>
      </c>
      <c r="E21" s="175">
        <v>18087779</v>
      </c>
      <c r="F21" s="175">
        <v>3230567</v>
      </c>
      <c r="G21" s="175">
        <v>18066161</v>
      </c>
      <c r="H21" s="175">
        <v>160966</v>
      </c>
      <c r="I21" s="176">
        <v>1389888</v>
      </c>
    </row>
    <row r="22" spans="1:11" ht="30.4" customHeight="1">
      <c r="A22" s="64">
        <v>2015</v>
      </c>
      <c r="B22" s="65">
        <v>20065835</v>
      </c>
      <c r="C22" s="65">
        <v>33584672</v>
      </c>
      <c r="D22" s="65">
        <v>16644400</v>
      </c>
      <c r="E22" s="65">
        <v>20000493</v>
      </c>
      <c r="F22" s="65">
        <v>3425583</v>
      </c>
      <c r="G22" s="65">
        <v>17287295</v>
      </c>
      <c r="H22" s="65">
        <v>579405</v>
      </c>
      <c r="I22" s="66">
        <v>1258644</v>
      </c>
    </row>
    <row r="23" spans="1:11" ht="30.4" customHeight="1">
      <c r="A23" s="64">
        <v>2016</v>
      </c>
      <c r="B23" s="65">
        <v>21419720</v>
      </c>
      <c r="C23" s="65">
        <v>38667004</v>
      </c>
      <c r="D23" s="65">
        <v>20310733</v>
      </c>
      <c r="E23" s="65">
        <v>20930863</v>
      </c>
      <c r="F23" s="65">
        <v>3620753</v>
      </c>
      <c r="G23" s="65">
        <v>19574691</v>
      </c>
      <c r="H23" s="65">
        <v>836430</v>
      </c>
      <c r="I23" s="66">
        <v>2635425</v>
      </c>
    </row>
    <row r="24" spans="1:11" ht="30.4" customHeight="1">
      <c r="A24" s="64">
        <v>2017</v>
      </c>
      <c r="B24" s="65">
        <v>21831003</v>
      </c>
      <c r="C24" s="65">
        <v>40939860</v>
      </c>
      <c r="D24" s="65">
        <v>18895423</v>
      </c>
      <c r="E24" s="65">
        <v>23974519</v>
      </c>
      <c r="F24" s="65">
        <v>3663421</v>
      </c>
      <c r="G24" s="65">
        <v>18921453</v>
      </c>
      <c r="H24" s="65">
        <v>1136382</v>
      </c>
      <c r="I24" s="66">
        <v>3454311</v>
      </c>
    </row>
    <row r="25" spans="1:11" ht="30.4" customHeight="1">
      <c r="A25" s="64">
        <v>2018</v>
      </c>
      <c r="B25" s="65">
        <v>22721269</v>
      </c>
      <c r="C25" s="65">
        <v>39034292</v>
      </c>
      <c r="D25" s="65">
        <v>18236428</v>
      </c>
      <c r="E25" s="65">
        <v>25978778</v>
      </c>
      <c r="F25" s="65">
        <v>3789792</v>
      </c>
      <c r="G25" s="65">
        <v>18468407</v>
      </c>
      <c r="H25" s="65">
        <v>1027181</v>
      </c>
      <c r="I25" s="66">
        <v>2360812</v>
      </c>
    </row>
    <row r="26" spans="1:11" s="312" customFormat="1" ht="30.4" customHeight="1">
      <c r="A26" s="309">
        <v>2019</v>
      </c>
      <c r="B26" s="314">
        <v>23541597</v>
      </c>
      <c r="C26" s="314">
        <v>35084866</v>
      </c>
      <c r="D26" s="314">
        <v>18081602</v>
      </c>
      <c r="E26" s="314">
        <v>26935409</v>
      </c>
      <c r="F26" s="314">
        <v>3945197</v>
      </c>
      <c r="G26" s="314">
        <v>19062799</v>
      </c>
      <c r="H26" s="314">
        <v>871620</v>
      </c>
      <c r="I26" s="315">
        <v>2723406</v>
      </c>
    </row>
    <row r="27" spans="1:11" ht="15.95" customHeight="1">
      <c r="A27" s="603" t="s">
        <v>69</v>
      </c>
      <c r="B27" s="603"/>
      <c r="C27" s="603"/>
      <c r="D27" s="603"/>
      <c r="E27" s="603"/>
      <c r="F27" s="604"/>
      <c r="G27" s="604"/>
      <c r="H27" s="605"/>
      <c r="I27" s="605"/>
    </row>
  </sheetData>
  <mergeCells count="22">
    <mergeCell ref="E7:I7"/>
    <mergeCell ref="A2:I2"/>
    <mergeCell ref="A3:I3"/>
    <mergeCell ref="A4:I4"/>
    <mergeCell ref="A5:B5"/>
    <mergeCell ref="H5:I5"/>
    <mergeCell ref="A27:E27"/>
    <mergeCell ref="F27:G27"/>
    <mergeCell ref="H27:I27"/>
    <mergeCell ref="E8:H8"/>
    <mergeCell ref="C9:C10"/>
    <mergeCell ref="D9:D10"/>
    <mergeCell ref="A17:A20"/>
    <mergeCell ref="B17:E17"/>
    <mergeCell ref="F17:G17"/>
    <mergeCell ref="H17:I17"/>
    <mergeCell ref="B18:E18"/>
    <mergeCell ref="F18:G18"/>
    <mergeCell ref="A6:A10"/>
    <mergeCell ref="B6:D6"/>
    <mergeCell ref="E6:I6"/>
    <mergeCell ref="B7:D7"/>
  </mergeCells>
  <phoneticPr fontId="3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zoomScale="90" zoomScaleNormal="75" zoomScaleSheetLayoutView="90" workbookViewId="0">
      <selection activeCell="A3" sqref="A3:G3"/>
    </sheetView>
  </sheetViews>
  <sheetFormatPr defaultColWidth="9" defaultRowHeight="14.25"/>
  <cols>
    <col min="1" max="1" width="8.25" style="302" customWidth="1"/>
    <col min="2" max="2" width="13.125" style="302" customWidth="1"/>
    <col min="3" max="4" width="12.75" style="278" customWidth="1"/>
    <col min="5" max="5" width="13.125" style="278" customWidth="1"/>
    <col min="6" max="7" width="12.875" style="278" customWidth="1"/>
    <col min="8" max="8" width="13.5" style="278" bestFit="1" customWidth="1"/>
    <col min="9" max="16384" width="9" style="278"/>
  </cols>
  <sheetData>
    <row r="1" spans="1:10" ht="5.0999999999999996" customHeight="1">
      <c r="A1" s="276"/>
      <c r="B1" s="276"/>
      <c r="C1" s="277"/>
      <c r="D1" s="277"/>
      <c r="E1" s="277"/>
      <c r="F1" s="277"/>
      <c r="G1" s="277"/>
    </row>
    <row r="2" spans="1:10" ht="50.1" customHeight="1">
      <c r="A2" s="639"/>
      <c r="B2" s="639"/>
      <c r="C2" s="639"/>
      <c r="D2" s="639"/>
      <c r="E2" s="639"/>
      <c r="F2" s="639"/>
      <c r="G2" s="639"/>
    </row>
    <row r="3" spans="1:10" s="279" customFormat="1" ht="21" customHeight="1">
      <c r="A3" s="640" t="s">
        <v>248</v>
      </c>
      <c r="B3" s="640"/>
      <c r="C3" s="640"/>
      <c r="D3" s="640"/>
      <c r="E3" s="640"/>
      <c r="F3" s="640"/>
      <c r="G3" s="640"/>
    </row>
    <row r="4" spans="1:10" s="279" customFormat="1" ht="20.100000000000001" customHeight="1">
      <c r="A4" s="641" t="s">
        <v>249</v>
      </c>
      <c r="B4" s="641"/>
      <c r="C4" s="641"/>
      <c r="D4" s="641"/>
      <c r="E4" s="641"/>
      <c r="F4" s="641"/>
      <c r="G4" s="641"/>
    </row>
    <row r="5" spans="1:10" s="68" customFormat="1" ht="20.100000000000001" customHeight="1">
      <c r="A5" s="280" t="s">
        <v>250</v>
      </c>
      <c r="B5" s="281"/>
      <c r="C5" s="282"/>
      <c r="D5" s="283"/>
      <c r="E5" s="283"/>
      <c r="F5" s="642" t="s">
        <v>188</v>
      </c>
      <c r="G5" s="572"/>
    </row>
    <row r="6" spans="1:10" s="284" customFormat="1" ht="26.25" customHeight="1">
      <c r="A6" s="13"/>
      <c r="B6" s="580" t="s">
        <v>251</v>
      </c>
      <c r="C6" s="643"/>
      <c r="D6" s="644"/>
      <c r="E6" s="580" t="s">
        <v>252</v>
      </c>
      <c r="F6" s="643"/>
      <c r="G6" s="644"/>
    </row>
    <row r="7" spans="1:10" s="284" customFormat="1" ht="26.25" customHeight="1">
      <c r="A7" s="79" t="s">
        <v>253</v>
      </c>
      <c r="B7" s="285"/>
      <c r="C7" s="234" t="s">
        <v>254</v>
      </c>
      <c r="D7" s="88" t="s">
        <v>255</v>
      </c>
      <c r="E7" s="285"/>
      <c r="F7" s="234" t="s">
        <v>254</v>
      </c>
      <c r="G7" s="234" t="s">
        <v>255</v>
      </c>
    </row>
    <row r="8" spans="1:10" s="284" customFormat="1" ht="18" customHeight="1">
      <c r="A8" s="199"/>
      <c r="B8" s="286"/>
      <c r="C8" s="287" t="s">
        <v>256</v>
      </c>
      <c r="D8" s="287" t="s">
        <v>257</v>
      </c>
      <c r="E8" s="286"/>
      <c r="F8" s="287" t="s">
        <v>256</v>
      </c>
      <c r="G8" s="287" t="s">
        <v>257</v>
      </c>
    </row>
    <row r="9" spans="1:10" s="284" customFormat="1" ht="18" customHeight="1">
      <c r="A9" s="198" t="s">
        <v>258</v>
      </c>
      <c r="B9" s="286"/>
      <c r="C9" s="286" t="s">
        <v>259</v>
      </c>
      <c r="D9" s="287" t="s">
        <v>259</v>
      </c>
      <c r="E9" s="286"/>
      <c r="F9" s="286" t="s">
        <v>259</v>
      </c>
      <c r="G9" s="286" t="s">
        <v>259</v>
      </c>
    </row>
    <row r="10" spans="1:10" s="292" customFormat="1" ht="40.9" customHeight="1">
      <c r="A10" s="288">
        <v>2014</v>
      </c>
      <c r="B10" s="289">
        <v>678859</v>
      </c>
      <c r="C10" s="289">
        <v>560817</v>
      </c>
      <c r="D10" s="289">
        <v>118042</v>
      </c>
      <c r="E10" s="289">
        <v>685249</v>
      </c>
      <c r="F10" s="289">
        <v>565587</v>
      </c>
      <c r="G10" s="290">
        <v>119662</v>
      </c>
      <c r="H10" s="291"/>
    </row>
    <row r="11" spans="1:10" s="292" customFormat="1" ht="40.9" customHeight="1">
      <c r="A11" s="293">
        <v>2015</v>
      </c>
      <c r="B11" s="294">
        <v>716567</v>
      </c>
      <c r="C11" s="294">
        <v>593605</v>
      </c>
      <c r="D11" s="294">
        <v>122962</v>
      </c>
      <c r="E11" s="294">
        <v>722832</v>
      </c>
      <c r="F11" s="294">
        <v>596140</v>
      </c>
      <c r="G11" s="295">
        <v>126692</v>
      </c>
      <c r="H11" s="291"/>
    </row>
    <row r="12" spans="1:10" s="292" customFormat="1" ht="40.9" customHeight="1">
      <c r="A12" s="293">
        <v>2016</v>
      </c>
      <c r="B12" s="294">
        <v>791793</v>
      </c>
      <c r="C12" s="294">
        <v>632547</v>
      </c>
      <c r="D12" s="294">
        <v>159246</v>
      </c>
      <c r="E12" s="294">
        <v>814233</v>
      </c>
      <c r="F12" s="294">
        <v>646679</v>
      </c>
      <c r="G12" s="295">
        <v>167554</v>
      </c>
    </row>
    <row r="13" spans="1:10" s="292" customFormat="1" ht="40.9" customHeight="1">
      <c r="A13" s="293">
        <v>2017</v>
      </c>
      <c r="B13" s="294">
        <v>827050</v>
      </c>
      <c r="C13" s="294">
        <v>670707</v>
      </c>
      <c r="D13" s="294">
        <v>156343</v>
      </c>
      <c r="E13" s="294">
        <v>848019</v>
      </c>
      <c r="F13" s="294">
        <v>685606</v>
      </c>
      <c r="G13" s="295">
        <v>162413</v>
      </c>
    </row>
    <row r="14" spans="1:10" s="296" customFormat="1" ht="40.9" customHeight="1">
      <c r="A14" s="293">
        <v>2018</v>
      </c>
      <c r="B14" s="294">
        <v>895334</v>
      </c>
      <c r="C14" s="294">
        <v>751252</v>
      </c>
      <c r="D14" s="294">
        <v>144082</v>
      </c>
      <c r="E14" s="294">
        <v>896984</v>
      </c>
      <c r="F14" s="294">
        <v>751926</v>
      </c>
      <c r="G14" s="295">
        <v>145058</v>
      </c>
    </row>
    <row r="15" spans="1:10" s="317" customFormat="1" ht="40.9" customHeight="1">
      <c r="A15" s="318">
        <v>2019</v>
      </c>
      <c r="B15" s="319">
        <v>1124855</v>
      </c>
      <c r="C15" s="319">
        <v>988287</v>
      </c>
      <c r="D15" s="319">
        <v>136568</v>
      </c>
      <c r="E15" s="319">
        <v>1151777</v>
      </c>
      <c r="F15" s="319">
        <v>1012600</v>
      </c>
      <c r="G15" s="320">
        <v>139177</v>
      </c>
    </row>
    <row r="16" spans="1:10" s="284" customFormat="1" ht="26.25" customHeight="1">
      <c r="A16" s="79"/>
      <c r="B16" s="636" t="s">
        <v>260</v>
      </c>
      <c r="C16" s="586"/>
      <c r="D16" s="587"/>
      <c r="E16" s="636" t="s">
        <v>261</v>
      </c>
      <c r="F16" s="586"/>
      <c r="G16" s="587"/>
      <c r="H16" s="297"/>
      <c r="I16" s="297"/>
      <c r="J16" s="297"/>
    </row>
    <row r="17" spans="1:7" s="298" customFormat="1" ht="26.25" customHeight="1">
      <c r="A17" s="79" t="s">
        <v>262</v>
      </c>
      <c r="B17" s="285"/>
      <c r="C17" s="234" t="s">
        <v>254</v>
      </c>
      <c r="D17" s="88" t="s">
        <v>255</v>
      </c>
      <c r="E17" s="285"/>
      <c r="F17" s="234" t="s">
        <v>254</v>
      </c>
      <c r="G17" s="234" t="s">
        <v>255</v>
      </c>
    </row>
    <row r="18" spans="1:7" s="299" customFormat="1" ht="18" customHeight="1">
      <c r="A18" s="199"/>
      <c r="B18" s="286"/>
      <c r="C18" s="287" t="s">
        <v>263</v>
      </c>
      <c r="D18" s="287" t="s">
        <v>264</v>
      </c>
      <c r="E18" s="286"/>
      <c r="F18" s="287" t="s">
        <v>263</v>
      </c>
      <c r="G18" s="287" t="s">
        <v>264</v>
      </c>
    </row>
    <row r="19" spans="1:7" s="284" customFormat="1" ht="18" customHeight="1">
      <c r="A19" s="198" t="s">
        <v>258</v>
      </c>
      <c r="B19" s="286"/>
      <c r="C19" s="286" t="s">
        <v>259</v>
      </c>
      <c r="D19" s="287" t="s">
        <v>259</v>
      </c>
      <c r="E19" s="286"/>
      <c r="F19" s="286" t="s">
        <v>259</v>
      </c>
      <c r="G19" s="286" t="s">
        <v>259</v>
      </c>
    </row>
    <row r="20" spans="1:7" s="292" customFormat="1" ht="40.9" customHeight="1">
      <c r="A20" s="288">
        <v>2014</v>
      </c>
      <c r="B20" s="289">
        <v>588701</v>
      </c>
      <c r="C20" s="289">
        <v>493762</v>
      </c>
      <c r="D20" s="289">
        <v>94939</v>
      </c>
      <c r="E20" s="289">
        <v>96548</v>
      </c>
      <c r="F20" s="289">
        <v>71825</v>
      </c>
      <c r="G20" s="290">
        <v>24723</v>
      </c>
    </row>
    <row r="21" spans="1:7" s="292" customFormat="1" ht="40.9" customHeight="1">
      <c r="A21" s="293">
        <v>2015</v>
      </c>
      <c r="B21" s="294">
        <v>617123</v>
      </c>
      <c r="C21" s="294">
        <v>529868</v>
      </c>
      <c r="D21" s="294">
        <v>87255</v>
      </c>
      <c r="E21" s="294">
        <v>105709</v>
      </c>
      <c r="F21" s="294">
        <v>66272</v>
      </c>
      <c r="G21" s="295">
        <v>39437</v>
      </c>
    </row>
    <row r="22" spans="1:7" s="292" customFormat="1" ht="40.9" customHeight="1">
      <c r="A22" s="293">
        <v>2016</v>
      </c>
      <c r="B22" s="294">
        <v>681252</v>
      </c>
      <c r="C22" s="294">
        <v>563509</v>
      </c>
      <c r="D22" s="294">
        <v>117743</v>
      </c>
      <c r="E22" s="294">
        <v>132981</v>
      </c>
      <c r="F22" s="294">
        <v>83170</v>
      </c>
      <c r="G22" s="295">
        <v>49811</v>
      </c>
    </row>
    <row r="23" spans="1:7" s="292" customFormat="1" ht="40.9" customHeight="1">
      <c r="A23" s="293">
        <v>2017</v>
      </c>
      <c r="B23" s="294">
        <v>715923</v>
      </c>
      <c r="C23" s="294">
        <v>596689</v>
      </c>
      <c r="D23" s="294">
        <v>119234</v>
      </c>
      <c r="E23" s="294">
        <v>132095</v>
      </c>
      <c r="F23" s="294">
        <v>88916</v>
      </c>
      <c r="G23" s="295">
        <v>43179</v>
      </c>
    </row>
    <row r="24" spans="1:7" s="292" customFormat="1" ht="40.9" customHeight="1">
      <c r="A24" s="293">
        <v>2018</v>
      </c>
      <c r="B24" s="294">
        <v>738643</v>
      </c>
      <c r="C24" s="294">
        <v>634551</v>
      </c>
      <c r="D24" s="294">
        <v>104092</v>
      </c>
      <c r="E24" s="294">
        <v>158341</v>
      </c>
      <c r="F24" s="294">
        <v>117375</v>
      </c>
      <c r="G24" s="295">
        <v>40966</v>
      </c>
    </row>
    <row r="25" spans="1:7" s="317" customFormat="1" ht="40.9" customHeight="1">
      <c r="A25" s="318">
        <v>2019</v>
      </c>
      <c r="B25" s="319">
        <v>933830</v>
      </c>
      <c r="C25" s="319">
        <v>836283</v>
      </c>
      <c r="D25" s="319">
        <v>97547</v>
      </c>
      <c r="E25" s="319">
        <v>217946</v>
      </c>
      <c r="F25" s="319">
        <v>176317</v>
      </c>
      <c r="G25" s="320">
        <v>41629</v>
      </c>
    </row>
    <row r="26" spans="1:7" s="301" customFormat="1" ht="15.95" customHeight="1">
      <c r="A26" s="637" t="s">
        <v>265</v>
      </c>
      <c r="B26" s="637"/>
      <c r="C26" s="300"/>
      <c r="D26" s="300"/>
      <c r="E26" s="300"/>
      <c r="F26" s="638"/>
      <c r="G26" s="638"/>
    </row>
  </sheetData>
  <mergeCells count="10">
    <mergeCell ref="B16:D16"/>
    <mergeCell ref="E16:G16"/>
    <mergeCell ref="A26:B26"/>
    <mergeCell ref="F26:G26"/>
    <mergeCell ref="A2:G2"/>
    <mergeCell ref="A3:G3"/>
    <mergeCell ref="A4:G4"/>
    <mergeCell ref="F5:G5"/>
    <mergeCell ref="B6:D6"/>
    <mergeCell ref="E6:G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zoomScaleSheetLayoutView="100" workbookViewId="0">
      <selection activeCell="A3" sqref="A3:K3"/>
    </sheetView>
  </sheetViews>
  <sheetFormatPr defaultColWidth="9" defaultRowHeight="16.5"/>
  <cols>
    <col min="1" max="1" width="6.625" style="67" customWidth="1"/>
    <col min="2" max="3" width="8.625" style="28" customWidth="1"/>
    <col min="4" max="4" width="7.625" style="28" customWidth="1"/>
    <col min="5" max="5" width="8.625" style="28" customWidth="1"/>
    <col min="6" max="6" width="8" style="28" customWidth="1"/>
    <col min="7" max="7" width="7.125" style="28" customWidth="1"/>
    <col min="8" max="8" width="7.625" style="28" customWidth="1"/>
    <col min="9" max="11" width="7.625" style="68" customWidth="1"/>
    <col min="12" max="16384" width="9" style="69"/>
  </cols>
  <sheetData>
    <row r="1" spans="1:13" ht="5.0999999999999996" customHeight="1"/>
    <row r="2" spans="1:13" ht="21.75" customHeight="1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</row>
    <row r="3" spans="1:13" s="70" customFormat="1" ht="21" customHeight="1">
      <c r="A3" s="672" t="s">
        <v>70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</row>
    <row r="4" spans="1:13" s="70" customFormat="1" ht="20.100000000000001" customHeight="1">
      <c r="A4" s="641" t="s">
        <v>71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</row>
    <row r="5" spans="1:13" s="75" customFormat="1" ht="20.100000000000001" customHeight="1">
      <c r="A5" s="674" t="s">
        <v>72</v>
      </c>
      <c r="B5" s="674"/>
      <c r="C5" s="71"/>
      <c r="D5" s="72"/>
      <c r="E5" s="72"/>
      <c r="F5" s="72"/>
      <c r="G5" s="72"/>
      <c r="H5" s="72"/>
      <c r="I5" s="73"/>
      <c r="J5" s="71"/>
      <c r="K5" s="74" t="s">
        <v>73</v>
      </c>
    </row>
    <row r="6" spans="1:13" s="78" customFormat="1" ht="18.75" customHeight="1">
      <c r="A6" s="13"/>
      <c r="B6" s="76"/>
      <c r="C6" s="77"/>
      <c r="D6" s="662" t="s">
        <v>74</v>
      </c>
      <c r="E6" s="663"/>
      <c r="F6" s="663"/>
      <c r="G6" s="663"/>
      <c r="H6" s="663"/>
      <c r="I6" s="663"/>
      <c r="J6" s="663"/>
      <c r="K6" s="664"/>
    </row>
    <row r="7" spans="1:13" s="78" customFormat="1" ht="15" customHeight="1">
      <c r="A7" s="79" t="s">
        <v>75</v>
      </c>
      <c r="B7" s="80" t="s">
        <v>76</v>
      </c>
      <c r="C7" s="17" t="s">
        <v>77</v>
      </c>
      <c r="D7" s="81" t="s">
        <v>78</v>
      </c>
      <c r="E7" s="662" t="s">
        <v>79</v>
      </c>
      <c r="F7" s="663"/>
      <c r="G7" s="663"/>
      <c r="H7" s="663"/>
      <c r="I7" s="663"/>
      <c r="J7" s="663"/>
      <c r="K7" s="664"/>
    </row>
    <row r="8" spans="1:13" s="78" customFormat="1" ht="15" customHeight="1">
      <c r="A8" s="79"/>
      <c r="B8" s="82"/>
      <c r="C8" s="83"/>
      <c r="D8" s="81"/>
      <c r="E8" s="84" t="s">
        <v>80</v>
      </c>
      <c r="F8" s="85" t="s">
        <v>81</v>
      </c>
      <c r="G8" s="85" t="s">
        <v>82</v>
      </c>
      <c r="H8" s="12" t="s">
        <v>83</v>
      </c>
      <c r="I8" s="12" t="s">
        <v>84</v>
      </c>
      <c r="J8" s="12" t="s">
        <v>85</v>
      </c>
      <c r="K8" s="12" t="s">
        <v>86</v>
      </c>
    </row>
    <row r="9" spans="1:13" s="78" customFormat="1" ht="15" customHeight="1">
      <c r="A9" s="84"/>
      <c r="B9" s="82"/>
      <c r="C9" s="86"/>
      <c r="D9" s="81"/>
      <c r="E9" s="87"/>
      <c r="F9" s="17" t="s">
        <v>87</v>
      </c>
      <c r="G9" s="17" t="s">
        <v>88</v>
      </c>
      <c r="H9" s="79" t="s">
        <v>88</v>
      </c>
      <c r="I9" s="84" t="s">
        <v>88</v>
      </c>
      <c r="J9" s="88" t="s">
        <v>89</v>
      </c>
      <c r="K9" s="84" t="s">
        <v>90</v>
      </c>
    </row>
    <row r="10" spans="1:13" s="78" customFormat="1" ht="24.75" customHeight="1">
      <c r="A10" s="147" t="s">
        <v>91</v>
      </c>
      <c r="B10" s="178" t="s">
        <v>92</v>
      </c>
      <c r="C10" s="148" t="s">
        <v>93</v>
      </c>
      <c r="D10" s="81"/>
      <c r="E10" s="126"/>
      <c r="F10" s="179" t="s">
        <v>94</v>
      </c>
      <c r="G10" s="180" t="s">
        <v>95</v>
      </c>
      <c r="H10" s="148" t="s">
        <v>96</v>
      </c>
      <c r="I10" s="149" t="s">
        <v>97</v>
      </c>
      <c r="J10" s="181" t="s">
        <v>98</v>
      </c>
      <c r="K10" s="148" t="s">
        <v>99</v>
      </c>
    </row>
    <row r="11" spans="1:13" s="94" customFormat="1" ht="18" customHeight="1">
      <c r="A11" s="185">
        <v>2014</v>
      </c>
      <c r="B11" s="182">
        <v>565588</v>
      </c>
      <c r="C11" s="182">
        <v>88864</v>
      </c>
      <c r="D11" s="182">
        <v>19749</v>
      </c>
      <c r="E11" s="182">
        <v>11827</v>
      </c>
      <c r="F11" s="182">
        <v>514</v>
      </c>
      <c r="G11" s="182">
        <v>2207</v>
      </c>
      <c r="H11" s="182">
        <v>5019</v>
      </c>
      <c r="I11" s="183">
        <v>424</v>
      </c>
      <c r="J11" s="182">
        <v>2013</v>
      </c>
      <c r="K11" s="184">
        <v>1650</v>
      </c>
      <c r="M11" s="93"/>
    </row>
    <row r="12" spans="1:13" s="94" customFormat="1" ht="18" customHeight="1">
      <c r="A12" s="89">
        <v>2015</v>
      </c>
      <c r="B12" s="90">
        <v>596140</v>
      </c>
      <c r="C12" s="90">
        <v>94141</v>
      </c>
      <c r="D12" s="90">
        <v>19838</v>
      </c>
      <c r="E12" s="90">
        <v>10986</v>
      </c>
      <c r="F12" s="90">
        <v>538</v>
      </c>
      <c r="G12" s="90">
        <v>2111</v>
      </c>
      <c r="H12" s="90">
        <v>5054</v>
      </c>
      <c r="I12" s="91">
        <v>488</v>
      </c>
      <c r="J12" s="90">
        <v>1660</v>
      </c>
      <c r="K12" s="92">
        <v>1135</v>
      </c>
      <c r="M12" s="93"/>
    </row>
    <row r="13" spans="1:13" s="94" customFormat="1" ht="18" customHeight="1">
      <c r="A13" s="89">
        <v>2016</v>
      </c>
      <c r="B13" s="90">
        <v>589451</v>
      </c>
      <c r="C13" s="90">
        <v>96483</v>
      </c>
      <c r="D13" s="90">
        <v>19779</v>
      </c>
      <c r="E13" s="90">
        <v>12270</v>
      </c>
      <c r="F13" s="90">
        <v>493</v>
      </c>
      <c r="G13" s="90">
        <v>2563</v>
      </c>
      <c r="H13" s="90">
        <v>5140</v>
      </c>
      <c r="I13" s="90">
        <v>1729</v>
      </c>
      <c r="J13" s="91">
        <v>1474</v>
      </c>
      <c r="K13" s="92">
        <v>871</v>
      </c>
      <c r="M13" s="93"/>
    </row>
    <row r="14" spans="1:13" s="94" customFormat="1" ht="18" customHeight="1">
      <c r="A14" s="89">
        <v>2017</v>
      </c>
      <c r="B14" s="90">
        <v>620306</v>
      </c>
      <c r="C14" s="90">
        <v>100456</v>
      </c>
      <c r="D14" s="90">
        <v>23583</v>
      </c>
      <c r="E14" s="90">
        <v>12219</v>
      </c>
      <c r="F14" s="90">
        <v>507</v>
      </c>
      <c r="G14" s="90">
        <v>2600</v>
      </c>
      <c r="H14" s="90">
        <v>5163</v>
      </c>
      <c r="I14" s="90">
        <v>1679</v>
      </c>
      <c r="J14" s="91">
        <v>1459</v>
      </c>
      <c r="K14" s="92">
        <v>811</v>
      </c>
      <c r="M14" s="93"/>
    </row>
    <row r="15" spans="1:13" s="94" customFormat="1" ht="18" customHeight="1">
      <c r="A15" s="89">
        <v>2018</v>
      </c>
      <c r="B15" s="90">
        <v>751252</v>
      </c>
      <c r="C15" s="90">
        <v>105358</v>
      </c>
      <c r="D15" s="90">
        <v>21697</v>
      </c>
      <c r="E15" s="90">
        <v>12004</v>
      </c>
      <c r="F15" s="90">
        <v>528</v>
      </c>
      <c r="G15" s="90">
        <v>2507</v>
      </c>
      <c r="H15" s="90">
        <v>5188</v>
      </c>
      <c r="I15" s="90">
        <v>950</v>
      </c>
      <c r="J15" s="91">
        <v>1748</v>
      </c>
      <c r="K15" s="92">
        <v>1083</v>
      </c>
      <c r="M15" s="93"/>
    </row>
    <row r="16" spans="1:13" s="325" customFormat="1" ht="18" customHeight="1">
      <c r="A16" s="321">
        <v>2019</v>
      </c>
      <c r="B16" s="322">
        <v>988287</v>
      </c>
      <c r="C16" s="322">
        <v>99150</v>
      </c>
      <c r="D16" s="322">
        <v>24226</v>
      </c>
      <c r="E16" s="322">
        <v>13625</v>
      </c>
      <c r="F16" s="322">
        <v>512</v>
      </c>
      <c r="G16" s="322">
        <v>2577</v>
      </c>
      <c r="H16" s="322">
        <v>5246</v>
      </c>
      <c r="I16" s="322">
        <v>1087</v>
      </c>
      <c r="J16" s="323">
        <v>1731</v>
      </c>
      <c r="K16" s="324">
        <v>2472</v>
      </c>
      <c r="M16" s="326"/>
    </row>
    <row r="17" spans="1:12" s="93" customFormat="1" ht="18.75" customHeight="1">
      <c r="A17" s="79"/>
      <c r="B17" s="659" t="s">
        <v>100</v>
      </c>
      <c r="C17" s="660"/>
      <c r="D17" s="660"/>
      <c r="E17" s="660"/>
      <c r="F17" s="660"/>
      <c r="G17" s="661"/>
      <c r="H17" s="84" t="s">
        <v>101</v>
      </c>
      <c r="I17" s="84" t="s">
        <v>102</v>
      </c>
      <c r="J17" s="79" t="s">
        <v>103</v>
      </c>
      <c r="K17" s="79" t="s">
        <v>104</v>
      </c>
    </row>
    <row r="18" spans="1:12" s="93" customFormat="1" ht="18.75" customHeight="1">
      <c r="A18" s="79" t="s">
        <v>75</v>
      </c>
      <c r="B18" s="662" t="s">
        <v>105</v>
      </c>
      <c r="C18" s="663"/>
      <c r="D18" s="663"/>
      <c r="E18" s="663"/>
      <c r="F18" s="663"/>
      <c r="G18" s="664"/>
      <c r="H18" s="95" t="s">
        <v>106</v>
      </c>
      <c r="I18" s="84" t="s">
        <v>107</v>
      </c>
      <c r="J18" s="84"/>
      <c r="K18" s="84"/>
    </row>
    <row r="19" spans="1:12" s="93" customFormat="1" ht="27" customHeight="1">
      <c r="A19" s="79"/>
      <c r="B19" s="84" t="s">
        <v>80</v>
      </c>
      <c r="C19" s="96" t="s">
        <v>108</v>
      </c>
      <c r="D19" s="12" t="s">
        <v>109</v>
      </c>
      <c r="E19" s="97" t="s">
        <v>110</v>
      </c>
      <c r="F19" s="12" t="s">
        <v>111</v>
      </c>
      <c r="G19" s="97" t="s">
        <v>112</v>
      </c>
      <c r="H19" s="95"/>
      <c r="I19" s="84"/>
      <c r="J19" s="84"/>
      <c r="K19" s="84"/>
    </row>
    <row r="20" spans="1:12" s="93" customFormat="1" ht="18.75" customHeight="1">
      <c r="A20" s="84"/>
      <c r="B20" s="87"/>
      <c r="C20" s="585" t="s">
        <v>113</v>
      </c>
      <c r="D20" s="592" t="s">
        <v>114</v>
      </c>
      <c r="E20" s="585" t="s">
        <v>115</v>
      </c>
      <c r="F20" s="585" t="s">
        <v>116</v>
      </c>
      <c r="G20" s="585" t="s">
        <v>117</v>
      </c>
      <c r="H20" s="95"/>
      <c r="I20" s="84"/>
      <c r="J20" s="84"/>
      <c r="K20" s="84"/>
    </row>
    <row r="21" spans="1:12" s="93" customFormat="1" ht="33" customHeight="1">
      <c r="A21" s="79" t="s">
        <v>91</v>
      </c>
      <c r="B21" s="17"/>
      <c r="C21" s="585"/>
      <c r="D21" s="592"/>
      <c r="E21" s="585"/>
      <c r="F21" s="585"/>
      <c r="G21" s="585"/>
      <c r="H21" s="181" t="s">
        <v>118</v>
      </c>
      <c r="I21" s="149" t="s">
        <v>119</v>
      </c>
      <c r="J21" s="148" t="s">
        <v>120</v>
      </c>
      <c r="K21" s="149" t="s">
        <v>121</v>
      </c>
    </row>
    <row r="22" spans="1:12" s="100" customFormat="1" ht="18" customHeight="1">
      <c r="A22" s="185">
        <v>2014</v>
      </c>
      <c r="B22" s="186">
        <v>7922</v>
      </c>
      <c r="C22" s="187">
        <v>786</v>
      </c>
      <c r="D22" s="187">
        <v>216</v>
      </c>
      <c r="E22" s="187">
        <v>0</v>
      </c>
      <c r="F22" s="187">
        <v>6735</v>
      </c>
      <c r="G22" s="187">
        <v>185</v>
      </c>
      <c r="H22" s="187">
        <v>159960</v>
      </c>
      <c r="I22" s="187">
        <v>18258</v>
      </c>
      <c r="J22" s="187">
        <v>218444</v>
      </c>
      <c r="K22" s="188" t="s">
        <v>49</v>
      </c>
    </row>
    <row r="23" spans="1:12" s="100" customFormat="1" ht="18" customHeight="1">
      <c r="A23" s="89">
        <v>2015</v>
      </c>
      <c r="B23" s="152">
        <v>8852</v>
      </c>
      <c r="C23" s="98">
        <v>1065</v>
      </c>
      <c r="D23" s="98">
        <v>1345</v>
      </c>
      <c r="E23" s="98">
        <v>466</v>
      </c>
      <c r="F23" s="98">
        <v>5826</v>
      </c>
      <c r="G23" s="98">
        <v>150</v>
      </c>
      <c r="H23" s="98">
        <v>148306</v>
      </c>
      <c r="I23" s="98">
        <v>16312</v>
      </c>
      <c r="J23" s="98">
        <v>245718</v>
      </c>
      <c r="K23" s="99" t="s">
        <v>49</v>
      </c>
    </row>
    <row r="24" spans="1:12" s="100" customFormat="1" ht="18" customHeight="1">
      <c r="A24" s="89">
        <v>2016</v>
      </c>
      <c r="B24" s="98">
        <v>7509</v>
      </c>
      <c r="C24" s="98">
        <v>1600</v>
      </c>
      <c r="D24" s="98">
        <v>240</v>
      </c>
      <c r="E24" s="98">
        <v>571</v>
      </c>
      <c r="F24" s="98">
        <v>5065</v>
      </c>
      <c r="G24" s="98">
        <v>33</v>
      </c>
      <c r="H24" s="98">
        <v>162188</v>
      </c>
      <c r="I24" s="98">
        <v>17350</v>
      </c>
      <c r="J24" s="98">
        <v>267956</v>
      </c>
      <c r="K24" s="99">
        <v>0</v>
      </c>
    </row>
    <row r="25" spans="1:12" s="100" customFormat="1" ht="18" customHeight="1">
      <c r="A25" s="89">
        <v>2017</v>
      </c>
      <c r="B25" s="98">
        <v>11364</v>
      </c>
      <c r="C25" s="98">
        <v>4877</v>
      </c>
      <c r="D25" s="98">
        <v>426</v>
      </c>
      <c r="E25" s="98">
        <v>316</v>
      </c>
      <c r="F25" s="98">
        <v>5708</v>
      </c>
      <c r="G25" s="98">
        <v>37</v>
      </c>
      <c r="H25" s="98">
        <v>191949</v>
      </c>
      <c r="I25" s="98">
        <v>20664</v>
      </c>
      <c r="J25" s="98">
        <v>250558</v>
      </c>
      <c r="K25" s="99">
        <v>0</v>
      </c>
    </row>
    <row r="26" spans="1:12" s="100" customFormat="1" ht="18" customHeight="1">
      <c r="A26" s="89">
        <v>2018</v>
      </c>
      <c r="B26" s="98">
        <v>9693</v>
      </c>
      <c r="C26" s="98">
        <v>3765</v>
      </c>
      <c r="D26" s="98">
        <v>573</v>
      </c>
      <c r="E26" s="98">
        <v>499</v>
      </c>
      <c r="F26" s="98">
        <v>4816</v>
      </c>
      <c r="G26" s="98">
        <v>40</v>
      </c>
      <c r="H26" s="98">
        <v>208496</v>
      </c>
      <c r="I26" s="98">
        <v>18139</v>
      </c>
      <c r="J26" s="98">
        <v>304993</v>
      </c>
      <c r="K26" s="99">
        <v>0</v>
      </c>
    </row>
    <row r="27" spans="1:12" s="329" customFormat="1" ht="18" customHeight="1">
      <c r="A27" s="321">
        <v>2019</v>
      </c>
      <c r="B27" s="327">
        <v>10601</v>
      </c>
      <c r="C27" s="327">
        <v>3372</v>
      </c>
      <c r="D27" s="327">
        <v>699</v>
      </c>
      <c r="E27" s="327">
        <v>507</v>
      </c>
      <c r="F27" s="327">
        <v>5788</v>
      </c>
      <c r="G27" s="327">
        <v>235</v>
      </c>
      <c r="H27" s="327">
        <v>274348</v>
      </c>
      <c r="I27" s="327">
        <v>21970</v>
      </c>
      <c r="J27" s="327">
        <v>360208</v>
      </c>
      <c r="K27" s="328">
        <v>80000</v>
      </c>
    </row>
    <row r="28" spans="1:12" s="101" customFormat="1" ht="30.75" customHeight="1">
      <c r="A28" s="79"/>
      <c r="B28" s="665" t="s">
        <v>122</v>
      </c>
      <c r="C28" s="666"/>
      <c r="D28" s="666"/>
      <c r="E28" s="666"/>
      <c r="F28" s="666"/>
      <c r="G28" s="666"/>
      <c r="H28" s="666"/>
      <c r="I28" s="666"/>
      <c r="J28" s="666"/>
      <c r="K28" s="80"/>
    </row>
    <row r="29" spans="1:12" s="101" customFormat="1" ht="27.75" customHeight="1">
      <c r="A29" s="79" t="s">
        <v>75</v>
      </c>
      <c r="B29" s="17" t="s">
        <v>78</v>
      </c>
      <c r="C29" s="85"/>
      <c r="D29" s="667" t="s">
        <v>123</v>
      </c>
      <c r="E29" s="667"/>
      <c r="F29" s="668"/>
      <c r="G29" s="669" t="s">
        <v>124</v>
      </c>
      <c r="H29" s="667"/>
      <c r="I29" s="667"/>
      <c r="J29" s="667"/>
      <c r="K29" s="668"/>
    </row>
    <row r="30" spans="1:12" s="101" customFormat="1" ht="24" customHeight="1">
      <c r="A30" s="102" t="s">
        <v>125</v>
      </c>
      <c r="B30" s="17"/>
      <c r="C30" s="17" t="s">
        <v>126</v>
      </c>
      <c r="D30" s="97" t="s">
        <v>127</v>
      </c>
      <c r="E30" s="103" t="s">
        <v>128</v>
      </c>
      <c r="F30" s="97" t="s">
        <v>129</v>
      </c>
      <c r="G30" s="17" t="s">
        <v>126</v>
      </c>
      <c r="H30" s="670" t="s">
        <v>130</v>
      </c>
      <c r="I30" s="671"/>
      <c r="J30" s="669" t="s">
        <v>131</v>
      </c>
      <c r="K30" s="668"/>
      <c r="L30" s="104"/>
    </row>
    <row r="31" spans="1:12" s="101" customFormat="1" ht="24" customHeight="1">
      <c r="A31" s="79"/>
      <c r="B31" s="17"/>
      <c r="C31" s="17"/>
      <c r="D31" s="149" t="s">
        <v>132</v>
      </c>
      <c r="E31" s="189" t="s">
        <v>133</v>
      </c>
      <c r="F31" s="149" t="s">
        <v>134</v>
      </c>
      <c r="G31" s="17"/>
      <c r="H31" s="655" t="s">
        <v>135</v>
      </c>
      <c r="I31" s="656"/>
      <c r="J31" s="657" t="s">
        <v>136</v>
      </c>
      <c r="K31" s="658"/>
      <c r="L31" s="105"/>
    </row>
    <row r="32" spans="1:12" s="100" customFormat="1" ht="18" customHeight="1">
      <c r="A32" s="185">
        <v>2014</v>
      </c>
      <c r="B32" s="186">
        <v>60313</v>
      </c>
      <c r="C32" s="186">
        <v>60313</v>
      </c>
      <c r="D32" s="187">
        <v>16886</v>
      </c>
      <c r="E32" s="187">
        <v>43427</v>
      </c>
      <c r="F32" s="187">
        <v>0</v>
      </c>
      <c r="G32" s="186">
        <v>0</v>
      </c>
      <c r="H32" s="652">
        <v>0</v>
      </c>
      <c r="I32" s="652"/>
      <c r="J32" s="653">
        <v>0</v>
      </c>
      <c r="K32" s="654"/>
    </row>
    <row r="33" spans="1:11" s="100" customFormat="1" ht="18" customHeight="1">
      <c r="A33" s="89">
        <v>2015</v>
      </c>
      <c r="B33" s="152">
        <v>71825</v>
      </c>
      <c r="C33" s="152">
        <v>71825</v>
      </c>
      <c r="D33" s="98">
        <v>22455</v>
      </c>
      <c r="E33" s="98">
        <v>49370</v>
      </c>
      <c r="F33" s="98">
        <v>0</v>
      </c>
      <c r="G33" s="152">
        <v>0</v>
      </c>
      <c r="H33" s="646">
        <v>0</v>
      </c>
      <c r="I33" s="646"/>
      <c r="J33" s="647">
        <v>0</v>
      </c>
      <c r="K33" s="648"/>
    </row>
    <row r="34" spans="1:11" s="100" customFormat="1" ht="18" customHeight="1">
      <c r="A34" s="89">
        <v>2016</v>
      </c>
      <c r="B34" s="152">
        <v>25695</v>
      </c>
      <c r="C34" s="152">
        <v>25068</v>
      </c>
      <c r="D34" s="98">
        <v>20442</v>
      </c>
      <c r="E34" s="98">
        <v>4626</v>
      </c>
      <c r="F34" s="98">
        <v>0</v>
      </c>
      <c r="G34" s="152">
        <v>627</v>
      </c>
      <c r="H34" s="646">
        <v>627</v>
      </c>
      <c r="I34" s="646"/>
      <c r="J34" s="647">
        <v>0</v>
      </c>
      <c r="K34" s="648"/>
    </row>
    <row r="35" spans="1:11" s="100" customFormat="1" ht="18" customHeight="1">
      <c r="A35" s="89">
        <v>2017</v>
      </c>
      <c r="B35" s="152">
        <v>33096</v>
      </c>
      <c r="C35" s="152">
        <v>33096</v>
      </c>
      <c r="D35" s="98">
        <v>29099</v>
      </c>
      <c r="E35" s="98">
        <v>3997</v>
      </c>
      <c r="F35" s="98">
        <v>0</v>
      </c>
      <c r="G35" s="152">
        <v>0</v>
      </c>
      <c r="H35" s="646">
        <v>0</v>
      </c>
      <c r="I35" s="646"/>
      <c r="J35" s="647">
        <v>0</v>
      </c>
      <c r="K35" s="648"/>
    </row>
    <row r="36" spans="1:11" s="100" customFormat="1" ht="18" customHeight="1">
      <c r="A36" s="89">
        <v>2018</v>
      </c>
      <c r="B36" s="200">
        <v>92569</v>
      </c>
      <c r="C36" s="200">
        <v>92423</v>
      </c>
      <c r="D36" s="98">
        <v>32132</v>
      </c>
      <c r="E36" s="98">
        <v>60291</v>
      </c>
      <c r="F36" s="98">
        <v>0</v>
      </c>
      <c r="G36" s="200">
        <v>146</v>
      </c>
      <c r="H36" s="646">
        <v>146</v>
      </c>
      <c r="I36" s="646"/>
      <c r="J36" s="647">
        <v>0</v>
      </c>
      <c r="K36" s="648"/>
    </row>
    <row r="37" spans="1:11" s="329" customFormat="1" ht="18" customHeight="1">
      <c r="A37" s="321">
        <v>2019</v>
      </c>
      <c r="B37" s="327">
        <v>128385</v>
      </c>
      <c r="C37" s="327">
        <v>128385</v>
      </c>
      <c r="D37" s="327">
        <v>39187</v>
      </c>
      <c r="E37" s="327">
        <v>89198</v>
      </c>
      <c r="F37" s="327">
        <v>0</v>
      </c>
      <c r="G37" s="327">
        <v>0</v>
      </c>
      <c r="H37" s="649">
        <v>0</v>
      </c>
      <c r="I37" s="649"/>
      <c r="J37" s="650">
        <v>0</v>
      </c>
      <c r="K37" s="651"/>
    </row>
    <row r="38" spans="1:11" s="101" customFormat="1" ht="30.75" customHeight="1">
      <c r="A38" s="645" t="s">
        <v>137</v>
      </c>
      <c r="B38" s="645"/>
      <c r="C38" s="645"/>
      <c r="D38" s="645"/>
      <c r="E38" s="645"/>
      <c r="F38" s="645"/>
      <c r="G38" s="645"/>
      <c r="H38" s="645"/>
      <c r="I38" s="645"/>
      <c r="J38" s="645"/>
      <c r="K38" s="645"/>
    </row>
    <row r="39" spans="1:11" s="110" customFormat="1" ht="15.95" customHeight="1">
      <c r="A39" s="106" t="s">
        <v>138</v>
      </c>
      <c r="B39" s="107"/>
      <c r="C39" s="108"/>
      <c r="D39" s="108"/>
      <c r="E39" s="108"/>
      <c r="F39" s="108"/>
      <c r="G39" s="108"/>
      <c r="H39" s="108"/>
      <c r="I39" s="109"/>
      <c r="J39" s="109"/>
      <c r="K39" s="109"/>
    </row>
    <row r="40" spans="1:11" ht="16.5" customHeight="1">
      <c r="B40" s="111"/>
      <c r="C40" s="111"/>
      <c r="D40" s="111"/>
      <c r="E40" s="111"/>
      <c r="F40" s="111"/>
      <c r="G40" s="111"/>
      <c r="H40" s="111"/>
      <c r="I40" s="112"/>
      <c r="J40" s="112"/>
      <c r="K40" s="112"/>
    </row>
  </sheetData>
  <mergeCells count="33">
    <mergeCell ref="E7:K7"/>
    <mergeCell ref="A2:K2"/>
    <mergeCell ref="A3:K3"/>
    <mergeCell ref="A4:K4"/>
    <mergeCell ref="A5:B5"/>
    <mergeCell ref="D6:K6"/>
    <mergeCell ref="B28:J28"/>
    <mergeCell ref="D29:F29"/>
    <mergeCell ref="G29:K29"/>
    <mergeCell ref="H30:I30"/>
    <mergeCell ref="J30:K30"/>
    <mergeCell ref="B17:G17"/>
    <mergeCell ref="B18:G18"/>
    <mergeCell ref="C20:C21"/>
    <mergeCell ref="D20:D21"/>
    <mergeCell ref="E20:E21"/>
    <mergeCell ref="F20:F21"/>
    <mergeCell ref="G20:G21"/>
    <mergeCell ref="H32:I32"/>
    <mergeCell ref="J32:K32"/>
    <mergeCell ref="H33:I33"/>
    <mergeCell ref="J33:K33"/>
    <mergeCell ref="H31:I31"/>
    <mergeCell ref="J31:K31"/>
    <mergeCell ref="A38:K38"/>
    <mergeCell ref="H34:I34"/>
    <mergeCell ref="J34:K34"/>
    <mergeCell ref="H35:I35"/>
    <mergeCell ref="J35:K35"/>
    <mergeCell ref="H36:I36"/>
    <mergeCell ref="J36:K36"/>
    <mergeCell ref="H37:I37"/>
    <mergeCell ref="J37:K37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Normal="100" zoomScaleSheetLayoutView="85" workbookViewId="0">
      <selection activeCell="A3" sqref="A3:H3"/>
    </sheetView>
  </sheetViews>
  <sheetFormatPr defaultColWidth="9" defaultRowHeight="14.25"/>
  <cols>
    <col min="1" max="1" width="18.125" style="28" customWidth="1"/>
    <col min="2" max="2" width="14" style="28" customWidth="1"/>
    <col min="3" max="3" width="11.5" style="28" customWidth="1"/>
    <col min="4" max="4" width="11.375" style="28" customWidth="1"/>
    <col min="5" max="5" width="12.375" style="68" customWidth="1"/>
    <col min="6" max="6" width="13.25" style="69" customWidth="1"/>
    <col min="7" max="7" width="11.375" style="69" customWidth="1"/>
    <col min="8" max="8" width="16.25" style="69" customWidth="1"/>
    <col min="9" max="12" width="9" style="69"/>
    <col min="13" max="13" width="9.75" style="69" customWidth="1"/>
    <col min="14" max="14" width="9.75" style="69" bestFit="1" customWidth="1"/>
    <col min="15" max="16384" width="9" style="69"/>
  </cols>
  <sheetData>
    <row r="1" spans="1:15" ht="5.0999999999999996" customHeight="1"/>
    <row r="2" spans="1:15" ht="27.75" customHeight="1">
      <c r="A2" s="631"/>
      <c r="B2" s="631"/>
      <c r="C2" s="631"/>
      <c r="D2" s="631"/>
      <c r="E2" s="631"/>
      <c r="F2" s="631"/>
      <c r="G2" s="631"/>
      <c r="H2" s="631"/>
    </row>
    <row r="3" spans="1:15" s="70" customFormat="1" ht="21" customHeight="1">
      <c r="A3" s="675" t="s">
        <v>496</v>
      </c>
      <c r="B3" s="675"/>
      <c r="C3" s="675"/>
      <c r="D3" s="675"/>
      <c r="E3" s="675"/>
      <c r="F3" s="675"/>
      <c r="G3" s="675"/>
      <c r="H3" s="675"/>
    </row>
    <row r="4" spans="1:15" s="70" customFormat="1" ht="20.100000000000001" customHeight="1">
      <c r="A4" s="676" t="s">
        <v>497</v>
      </c>
      <c r="B4" s="677"/>
      <c r="C4" s="677"/>
      <c r="D4" s="677"/>
      <c r="E4" s="677"/>
      <c r="F4" s="677"/>
      <c r="G4" s="677"/>
      <c r="H4" s="677"/>
    </row>
    <row r="5" spans="1:15" s="75" customFormat="1" ht="20.100000000000001" customHeight="1">
      <c r="A5" s="524" t="s">
        <v>167</v>
      </c>
      <c r="B5" s="71"/>
      <c r="C5" s="71"/>
      <c r="D5" s="525"/>
      <c r="E5" s="130"/>
      <c r="F5" s="71"/>
      <c r="G5" s="678" t="s">
        <v>498</v>
      </c>
      <c r="H5" s="678"/>
    </row>
    <row r="6" spans="1:15" s="78" customFormat="1" ht="15" customHeight="1">
      <c r="A6" s="528" t="s">
        <v>499</v>
      </c>
      <c r="B6" s="573" t="s">
        <v>500</v>
      </c>
      <c r="C6" s="574"/>
      <c r="D6" s="575"/>
      <c r="E6" s="679" t="s">
        <v>501</v>
      </c>
      <c r="F6" s="643"/>
      <c r="G6" s="644"/>
      <c r="H6" s="129" t="s">
        <v>166</v>
      </c>
    </row>
    <row r="7" spans="1:15" s="78" customFormat="1" ht="15" customHeight="1">
      <c r="A7" s="529" t="s">
        <v>502</v>
      </c>
      <c r="B7" s="662" t="s">
        <v>503</v>
      </c>
      <c r="C7" s="664"/>
      <c r="D7" s="527" t="s">
        <v>504</v>
      </c>
      <c r="E7" s="662" t="s">
        <v>505</v>
      </c>
      <c r="F7" s="664"/>
      <c r="G7" s="527" t="s">
        <v>504</v>
      </c>
      <c r="H7" s="16" t="s">
        <v>165</v>
      </c>
    </row>
    <row r="8" spans="1:15" s="78" customFormat="1" ht="15" customHeight="1">
      <c r="A8" s="522" t="s">
        <v>506</v>
      </c>
      <c r="B8" s="129" t="s">
        <v>164</v>
      </c>
      <c r="C8" s="523" t="s">
        <v>507</v>
      </c>
      <c r="D8" s="128" t="s">
        <v>508</v>
      </c>
      <c r="E8" s="127" t="s">
        <v>164</v>
      </c>
      <c r="F8" s="523" t="s">
        <v>507</v>
      </c>
      <c r="G8" s="126" t="s">
        <v>508</v>
      </c>
      <c r="H8" s="125" t="s">
        <v>509</v>
      </c>
    </row>
    <row r="9" spans="1:15" s="78" customFormat="1" ht="12.75" customHeight="1">
      <c r="A9" s="521" t="s">
        <v>510</v>
      </c>
      <c r="B9" s="178" t="s">
        <v>28</v>
      </c>
      <c r="C9" s="522" t="s">
        <v>511</v>
      </c>
      <c r="D9" s="128" t="s">
        <v>512</v>
      </c>
      <c r="E9" s="522" t="s">
        <v>28</v>
      </c>
      <c r="F9" s="522" t="s">
        <v>511</v>
      </c>
      <c r="G9" s="190" t="s">
        <v>512</v>
      </c>
      <c r="H9" s="191" t="s">
        <v>513</v>
      </c>
    </row>
    <row r="10" spans="1:15" s="122" customFormat="1" ht="19.350000000000001" customHeight="1">
      <c r="A10" s="124">
        <v>2014</v>
      </c>
      <c r="B10" s="123">
        <v>517390</v>
      </c>
      <c r="C10" s="123">
        <v>517390</v>
      </c>
      <c r="D10" s="123">
        <v>100</v>
      </c>
      <c r="E10" s="123">
        <v>565588</v>
      </c>
      <c r="F10" s="123">
        <v>565588</v>
      </c>
      <c r="G10" s="123">
        <v>100</v>
      </c>
      <c r="H10" s="120">
        <v>109.31560331664703</v>
      </c>
    </row>
    <row r="11" spans="1:15" s="122" customFormat="1" ht="19.350000000000001" customHeight="1">
      <c r="A11" s="124">
        <v>2015</v>
      </c>
      <c r="B11" s="123">
        <v>547037</v>
      </c>
      <c r="C11" s="123">
        <v>547037</v>
      </c>
      <c r="D11" s="123">
        <v>100</v>
      </c>
      <c r="E11" s="123">
        <v>596140</v>
      </c>
      <c r="F11" s="123">
        <v>596140</v>
      </c>
      <c r="G11" s="123">
        <v>100</v>
      </c>
      <c r="H11" s="120">
        <v>108.97617528613239</v>
      </c>
    </row>
    <row r="12" spans="1:15" s="122" customFormat="1" ht="19.350000000000001" customHeight="1">
      <c r="A12" s="124">
        <v>2016</v>
      </c>
      <c r="B12" s="123">
        <v>589451</v>
      </c>
      <c r="C12" s="123">
        <v>589451</v>
      </c>
      <c r="D12" s="123">
        <v>100</v>
      </c>
      <c r="E12" s="123">
        <v>646678</v>
      </c>
      <c r="F12" s="123">
        <v>646678</v>
      </c>
      <c r="G12" s="123">
        <v>100</v>
      </c>
      <c r="H12" s="120">
        <v>109.70852539057529</v>
      </c>
    </row>
    <row r="13" spans="1:15" s="122" customFormat="1" ht="19.350000000000001" customHeight="1">
      <c r="A13" s="124">
        <v>2017</v>
      </c>
      <c r="B13" s="123">
        <v>620306</v>
      </c>
      <c r="C13" s="123">
        <v>620306</v>
      </c>
      <c r="D13" s="123">
        <v>100</v>
      </c>
      <c r="E13" s="123">
        <v>685606</v>
      </c>
      <c r="F13" s="123">
        <v>685606</v>
      </c>
      <c r="G13" s="123">
        <v>100</v>
      </c>
      <c r="H13" s="120">
        <v>110.5</v>
      </c>
    </row>
    <row r="14" spans="1:15" s="122" customFormat="1" ht="19.350000000000001" customHeight="1">
      <c r="A14" s="124">
        <v>2018</v>
      </c>
      <c r="B14" s="123">
        <v>751252</v>
      </c>
      <c r="C14" s="123">
        <v>751252</v>
      </c>
      <c r="D14" s="123">
        <v>100</v>
      </c>
      <c r="E14" s="123">
        <v>751926</v>
      </c>
      <c r="F14" s="123">
        <v>751926</v>
      </c>
      <c r="G14" s="123">
        <v>100</v>
      </c>
      <c r="H14" s="120">
        <v>100.1</v>
      </c>
    </row>
    <row r="15" spans="1:15" s="121" customFormat="1" ht="19.350000000000001" customHeight="1">
      <c r="A15" s="534">
        <v>2019</v>
      </c>
      <c r="B15" s="535">
        <v>988287</v>
      </c>
      <c r="C15" s="535">
        <v>988287</v>
      </c>
      <c r="D15" s="536">
        <v>100</v>
      </c>
      <c r="E15" s="535">
        <v>1012600</v>
      </c>
      <c r="F15" s="535">
        <v>1012600</v>
      </c>
      <c r="G15" s="535">
        <v>100</v>
      </c>
      <c r="H15" s="537">
        <v>102.5</v>
      </c>
      <c r="M15" s="316"/>
      <c r="N15" s="538"/>
      <c r="O15" s="122"/>
    </row>
    <row r="16" spans="1:15" s="119" customFormat="1" ht="19.149999999999999" customHeight="1">
      <c r="A16" s="541" t="s">
        <v>163</v>
      </c>
      <c r="B16" s="542">
        <v>99150</v>
      </c>
      <c r="C16" s="542">
        <v>99150</v>
      </c>
      <c r="D16" s="543">
        <v>10</v>
      </c>
      <c r="E16" s="542">
        <v>109908</v>
      </c>
      <c r="F16" s="542">
        <v>109908</v>
      </c>
      <c r="G16" s="544">
        <f>F16/$F$15*100</f>
        <v>10.854039107248667</v>
      </c>
      <c r="H16" s="545">
        <f>(F16/C16)*100</f>
        <v>110.85022692889561</v>
      </c>
      <c r="J16" s="154"/>
      <c r="K16" s="154"/>
      <c r="L16" s="154"/>
      <c r="M16" s="316"/>
      <c r="N16" s="316"/>
      <c r="O16" s="539"/>
    </row>
    <row r="17" spans="1:15" s="119" customFormat="1" ht="19.149999999999999" customHeight="1">
      <c r="A17" s="546" t="s">
        <v>162</v>
      </c>
      <c r="B17" s="542">
        <v>2900</v>
      </c>
      <c r="C17" s="542">
        <v>2900</v>
      </c>
      <c r="D17" s="547">
        <f>C17/$C$15*100</f>
        <v>0.29343702790788506</v>
      </c>
      <c r="E17" s="542">
        <v>3541</v>
      </c>
      <c r="F17" s="542">
        <v>3541</v>
      </c>
      <c r="G17" s="544">
        <f t="shared" ref="G17:G41" si="0">F17/$F$15*100</f>
        <v>0.34969385739680031</v>
      </c>
      <c r="H17" s="545">
        <f t="shared" ref="H17:H41" si="1">(F17/C17)*100</f>
        <v>122.10344827586206</v>
      </c>
      <c r="M17" s="316"/>
      <c r="N17" s="316"/>
      <c r="O17" s="539"/>
    </row>
    <row r="18" spans="1:15" s="119" customFormat="1" ht="19.149999999999999" customHeight="1">
      <c r="A18" s="546" t="s">
        <v>161</v>
      </c>
      <c r="B18" s="542">
        <v>22450</v>
      </c>
      <c r="C18" s="542">
        <v>22450</v>
      </c>
      <c r="D18" s="547">
        <f t="shared" ref="D18:D41" si="2">C18/$C$15*100</f>
        <v>2.2716073367351792</v>
      </c>
      <c r="E18" s="542">
        <v>23542</v>
      </c>
      <c r="F18" s="542">
        <v>23542</v>
      </c>
      <c r="G18" s="544">
        <f t="shared" si="0"/>
        <v>2.3249061821054711</v>
      </c>
      <c r="H18" s="545">
        <f t="shared" si="1"/>
        <v>104.86414253897549</v>
      </c>
      <c r="M18" s="316"/>
      <c r="N18" s="316"/>
      <c r="O18" s="539"/>
    </row>
    <row r="19" spans="1:15" s="119" customFormat="1" ht="19.149999999999999" customHeight="1">
      <c r="A19" s="546" t="s">
        <v>160</v>
      </c>
      <c r="B19" s="542">
        <v>31200</v>
      </c>
      <c r="C19" s="542">
        <v>31200</v>
      </c>
      <c r="D19" s="547">
        <f t="shared" si="2"/>
        <v>3.1569776795606943</v>
      </c>
      <c r="E19" s="542">
        <v>35085</v>
      </c>
      <c r="F19" s="542">
        <v>35085</v>
      </c>
      <c r="G19" s="544">
        <f t="shared" si="0"/>
        <v>3.4648429784712622</v>
      </c>
      <c r="H19" s="545">
        <f t="shared" si="1"/>
        <v>112.45192307692307</v>
      </c>
      <c r="M19" s="316"/>
      <c r="N19" s="316"/>
      <c r="O19" s="539"/>
    </row>
    <row r="20" spans="1:15" s="119" customFormat="1" ht="19.149999999999999" customHeight="1">
      <c r="A20" s="546" t="s">
        <v>159</v>
      </c>
      <c r="B20" s="542">
        <v>17200</v>
      </c>
      <c r="C20" s="542">
        <v>17200</v>
      </c>
      <c r="D20" s="547">
        <f t="shared" si="2"/>
        <v>1.7403851310398701</v>
      </c>
      <c r="E20" s="542">
        <v>18082</v>
      </c>
      <c r="F20" s="542">
        <v>18082</v>
      </c>
      <c r="G20" s="544">
        <f t="shared" si="0"/>
        <v>1.7857001777602213</v>
      </c>
      <c r="H20" s="545">
        <f t="shared" si="1"/>
        <v>105.12790697674419</v>
      </c>
      <c r="M20" s="316"/>
      <c r="N20" s="316"/>
      <c r="O20" s="539"/>
    </row>
    <row r="21" spans="1:15" s="119" customFormat="1" ht="19.149999999999999" customHeight="1">
      <c r="A21" s="546" t="s">
        <v>158</v>
      </c>
      <c r="B21" s="542">
        <v>23000</v>
      </c>
      <c r="C21" s="542">
        <v>23000</v>
      </c>
      <c r="D21" s="547">
        <f t="shared" si="2"/>
        <v>2.32725918685564</v>
      </c>
      <c r="E21" s="542">
        <v>26935</v>
      </c>
      <c r="F21" s="542">
        <v>26935</v>
      </c>
      <c r="G21" s="544">
        <f t="shared" si="0"/>
        <v>2.6599841990914479</v>
      </c>
      <c r="H21" s="545">
        <f t="shared" si="1"/>
        <v>117.10869565217392</v>
      </c>
      <c r="N21" s="316"/>
      <c r="O21" s="539"/>
    </row>
    <row r="22" spans="1:15" s="119" customFormat="1" ht="19.5" customHeight="1">
      <c r="A22" s="546" t="s">
        <v>157</v>
      </c>
      <c r="B22" s="542">
        <v>2400</v>
      </c>
      <c r="C22" s="542">
        <v>2400</v>
      </c>
      <c r="D22" s="547">
        <f t="shared" si="2"/>
        <v>0.24284443688928417</v>
      </c>
      <c r="E22" s="542">
        <v>2723</v>
      </c>
      <c r="F22" s="542">
        <v>2723</v>
      </c>
      <c r="G22" s="544">
        <f t="shared" si="0"/>
        <v>0.26891171242346434</v>
      </c>
      <c r="H22" s="545">
        <f t="shared" si="1"/>
        <v>113.45833333333333</v>
      </c>
    </row>
    <row r="23" spans="1:15" s="119" customFormat="1" ht="19.149999999999999" customHeight="1">
      <c r="A23" s="548" t="s">
        <v>156</v>
      </c>
      <c r="B23" s="542">
        <v>24226</v>
      </c>
      <c r="C23" s="542">
        <v>24226</v>
      </c>
      <c r="D23" s="547">
        <f t="shared" si="2"/>
        <v>2.4513122200332496</v>
      </c>
      <c r="E23" s="542">
        <v>30812</v>
      </c>
      <c r="F23" s="542">
        <v>30812</v>
      </c>
      <c r="G23" s="544">
        <f t="shared" si="0"/>
        <v>3.0428599644479557</v>
      </c>
      <c r="H23" s="545">
        <f t="shared" si="1"/>
        <v>127.18566829026665</v>
      </c>
    </row>
    <row r="24" spans="1:15" s="119" customFormat="1" ht="19.149999999999999" customHeight="1">
      <c r="A24" s="549" t="s">
        <v>155</v>
      </c>
      <c r="B24" s="542">
        <v>13625</v>
      </c>
      <c r="C24" s="542">
        <v>13625</v>
      </c>
      <c r="D24" s="547">
        <f t="shared" si="2"/>
        <v>1.3786481052568738</v>
      </c>
      <c r="E24" s="542">
        <v>14453</v>
      </c>
      <c r="F24" s="542">
        <v>14453</v>
      </c>
      <c r="G24" s="544">
        <f t="shared" si="0"/>
        <v>1.4273158206596879</v>
      </c>
      <c r="H24" s="545">
        <f t="shared" si="1"/>
        <v>106.07706422018349</v>
      </c>
    </row>
    <row r="25" spans="1:15" s="119" customFormat="1" ht="19.149999999999999" customHeight="1">
      <c r="A25" s="546" t="s">
        <v>154</v>
      </c>
      <c r="B25" s="542">
        <v>512</v>
      </c>
      <c r="C25" s="542">
        <v>512</v>
      </c>
      <c r="D25" s="547">
        <f t="shared" si="2"/>
        <v>5.1806813203047294E-2</v>
      </c>
      <c r="E25" s="542">
        <v>521</v>
      </c>
      <c r="F25" s="542">
        <v>521</v>
      </c>
      <c r="G25" s="544">
        <f t="shared" si="0"/>
        <v>5.1451708473237212E-2</v>
      </c>
      <c r="H25" s="545">
        <f t="shared" si="1"/>
        <v>101.7578125</v>
      </c>
      <c r="K25" s="540"/>
    </row>
    <row r="26" spans="1:15" s="119" customFormat="1" ht="19.149999999999999" customHeight="1">
      <c r="A26" s="546" t="s">
        <v>153</v>
      </c>
      <c r="B26" s="542">
        <v>2577</v>
      </c>
      <c r="C26" s="542">
        <v>2577</v>
      </c>
      <c r="D26" s="547">
        <f t="shared" si="2"/>
        <v>0.26075421410986888</v>
      </c>
      <c r="E26" s="542">
        <v>2217</v>
      </c>
      <c r="F26" s="542">
        <v>2217</v>
      </c>
      <c r="G26" s="544">
        <f t="shared" si="0"/>
        <v>0.21894133912699981</v>
      </c>
      <c r="H26" s="545">
        <f t="shared" si="1"/>
        <v>86.0302677532014</v>
      </c>
      <c r="K26" s="540"/>
    </row>
    <row r="27" spans="1:15" s="119" customFormat="1" ht="19.149999999999999" customHeight="1">
      <c r="A27" s="546" t="s">
        <v>152</v>
      </c>
      <c r="B27" s="542">
        <v>5246</v>
      </c>
      <c r="C27" s="542">
        <v>5246</v>
      </c>
      <c r="D27" s="547">
        <f t="shared" si="2"/>
        <v>0.53081746496716031</v>
      </c>
      <c r="E27" s="542">
        <v>5848</v>
      </c>
      <c r="F27" s="542">
        <v>5848</v>
      </c>
      <c r="G27" s="544">
        <f t="shared" si="0"/>
        <v>0.57752320758443609</v>
      </c>
      <c r="H27" s="545">
        <f t="shared" si="1"/>
        <v>111.47540983606557</v>
      </c>
    </row>
    <row r="28" spans="1:15" s="119" customFormat="1" ht="19.149999999999999" customHeight="1">
      <c r="A28" s="546" t="s">
        <v>151</v>
      </c>
      <c r="B28" s="542">
        <v>1087</v>
      </c>
      <c r="C28" s="542">
        <v>1087</v>
      </c>
      <c r="D28" s="547">
        <f t="shared" si="2"/>
        <v>0.1099882928744383</v>
      </c>
      <c r="E28" s="542">
        <v>1014</v>
      </c>
      <c r="F28" s="542">
        <v>1014</v>
      </c>
      <c r="G28" s="544">
        <f t="shared" si="0"/>
        <v>0.10013825794983211</v>
      </c>
      <c r="H28" s="545">
        <f t="shared" si="1"/>
        <v>93.284268629254825</v>
      </c>
    </row>
    <row r="29" spans="1:15" s="119" customFormat="1" ht="19.149999999999999" customHeight="1">
      <c r="A29" s="546" t="s">
        <v>150</v>
      </c>
      <c r="B29" s="542">
        <v>1731</v>
      </c>
      <c r="C29" s="542">
        <v>1731</v>
      </c>
      <c r="D29" s="547">
        <f t="shared" si="2"/>
        <v>0.17515155010639621</v>
      </c>
      <c r="E29" s="542">
        <v>2145</v>
      </c>
      <c r="F29" s="542">
        <v>2145</v>
      </c>
      <c r="G29" s="544">
        <f t="shared" si="0"/>
        <v>0.21183093027849101</v>
      </c>
      <c r="H29" s="545">
        <f t="shared" si="1"/>
        <v>123.91681109185441</v>
      </c>
    </row>
    <row r="30" spans="1:15" s="119" customFormat="1" ht="19.149999999999999" customHeight="1">
      <c r="A30" s="546" t="s">
        <v>149</v>
      </c>
      <c r="B30" s="542">
        <v>2472</v>
      </c>
      <c r="C30" s="542">
        <v>2472</v>
      </c>
      <c r="D30" s="547">
        <f t="shared" si="2"/>
        <v>0.2501297699959627</v>
      </c>
      <c r="E30" s="542">
        <v>2708</v>
      </c>
      <c r="F30" s="542">
        <v>2708</v>
      </c>
      <c r="G30" s="544">
        <f t="shared" si="0"/>
        <v>0.26743037724669166</v>
      </c>
      <c r="H30" s="545">
        <f t="shared" si="1"/>
        <v>109.54692556634305</v>
      </c>
    </row>
    <row r="31" spans="1:15" s="119" customFormat="1" ht="19.149999999999999" customHeight="1">
      <c r="A31" s="546" t="s">
        <v>148</v>
      </c>
      <c r="B31" s="542">
        <v>10601</v>
      </c>
      <c r="C31" s="542">
        <v>10601</v>
      </c>
      <c r="D31" s="547">
        <f t="shared" si="2"/>
        <v>1.0726641147763756</v>
      </c>
      <c r="E31" s="542">
        <v>16358</v>
      </c>
      <c r="F31" s="542">
        <v>16358</v>
      </c>
      <c r="G31" s="544">
        <f t="shared" si="0"/>
        <v>1.6154453881098163</v>
      </c>
      <c r="H31" s="545">
        <f t="shared" si="1"/>
        <v>154.30619752853505</v>
      </c>
    </row>
    <row r="32" spans="1:15" s="119" customFormat="1" ht="19.149999999999999" customHeight="1">
      <c r="A32" s="549" t="s">
        <v>147</v>
      </c>
      <c r="B32" s="542">
        <v>3372</v>
      </c>
      <c r="C32" s="542">
        <v>3372</v>
      </c>
      <c r="D32" s="547">
        <f t="shared" si="2"/>
        <v>0.34119643382944426</v>
      </c>
      <c r="E32" s="542">
        <v>4313</v>
      </c>
      <c r="F32" s="542">
        <v>4313</v>
      </c>
      <c r="G32" s="544">
        <f t="shared" si="0"/>
        <v>0.42593324116136677</v>
      </c>
      <c r="H32" s="545">
        <f t="shared" si="1"/>
        <v>127.90628706998814</v>
      </c>
    </row>
    <row r="33" spans="1:10" s="119" customFormat="1" ht="19.149999999999999" customHeight="1">
      <c r="A33" s="549" t="s">
        <v>146</v>
      </c>
      <c r="B33" s="542">
        <v>699</v>
      </c>
      <c r="C33" s="542">
        <v>699</v>
      </c>
      <c r="D33" s="547">
        <f t="shared" si="2"/>
        <v>7.0728442244004014E-2</v>
      </c>
      <c r="E33" s="542">
        <v>722</v>
      </c>
      <c r="F33" s="542">
        <v>722</v>
      </c>
      <c r="G33" s="544">
        <f t="shared" si="0"/>
        <v>7.1301599841990915E-2</v>
      </c>
      <c r="H33" s="545">
        <f t="shared" si="1"/>
        <v>103.29041487839771</v>
      </c>
    </row>
    <row r="34" spans="1:10" s="119" customFormat="1" ht="19.149999999999999" customHeight="1">
      <c r="A34" s="549" t="s">
        <v>514</v>
      </c>
      <c r="B34" s="542">
        <v>507</v>
      </c>
      <c r="C34" s="542">
        <v>507</v>
      </c>
      <c r="D34" s="547">
        <f t="shared" si="2"/>
        <v>5.1300887292861287E-2</v>
      </c>
      <c r="E34" s="542">
        <v>761</v>
      </c>
      <c r="F34" s="542">
        <v>761</v>
      </c>
      <c r="G34" s="544">
        <f t="shared" si="0"/>
        <v>7.5153071301599844E-2</v>
      </c>
      <c r="H34" s="545">
        <f t="shared" si="1"/>
        <v>150.09861932938855</v>
      </c>
    </row>
    <row r="35" spans="1:10" s="119" customFormat="1" ht="19.149999999999999" customHeight="1">
      <c r="A35" s="549" t="s">
        <v>145</v>
      </c>
      <c r="B35" s="542">
        <v>5788</v>
      </c>
      <c r="C35" s="542">
        <v>5788</v>
      </c>
      <c r="D35" s="547">
        <f t="shared" si="2"/>
        <v>0.58565983363132368</v>
      </c>
      <c r="E35" s="542">
        <v>10092</v>
      </c>
      <c r="F35" s="542">
        <v>10092</v>
      </c>
      <c r="G35" s="544">
        <f t="shared" si="0"/>
        <v>0.99664230693264855</v>
      </c>
      <c r="H35" s="545">
        <f t="shared" si="1"/>
        <v>174.36074637180371</v>
      </c>
    </row>
    <row r="36" spans="1:10" s="119" customFormat="1" ht="19.149999999999999" customHeight="1">
      <c r="A36" s="549" t="s">
        <v>144</v>
      </c>
      <c r="B36" s="542">
        <v>235</v>
      </c>
      <c r="C36" s="542">
        <v>235</v>
      </c>
      <c r="D36" s="547">
        <f t="shared" si="2"/>
        <v>2.377851777874241E-2</v>
      </c>
      <c r="E36" s="542">
        <v>470</v>
      </c>
      <c r="F36" s="542">
        <v>470</v>
      </c>
      <c r="G36" s="544">
        <f t="shared" si="0"/>
        <v>4.6415168872210151E-2</v>
      </c>
      <c r="H36" s="545">
        <f t="shared" si="1"/>
        <v>200</v>
      </c>
    </row>
    <row r="37" spans="1:10" s="119" customFormat="1" ht="19.149999999999999" customHeight="1">
      <c r="A37" s="549" t="s">
        <v>143</v>
      </c>
      <c r="B37" s="542">
        <v>274348</v>
      </c>
      <c r="C37" s="542">
        <v>274348</v>
      </c>
      <c r="D37" s="547">
        <f t="shared" si="2"/>
        <v>27.759952321542226</v>
      </c>
      <c r="E37" s="542">
        <v>282693</v>
      </c>
      <c r="F37" s="542">
        <v>282693</v>
      </c>
      <c r="G37" s="544">
        <f t="shared" si="0"/>
        <v>27.917539008492987</v>
      </c>
      <c r="H37" s="545">
        <f t="shared" si="1"/>
        <v>103.04175718430606</v>
      </c>
    </row>
    <row r="38" spans="1:10" s="119" customFormat="1" ht="19.149999999999999" customHeight="1">
      <c r="A38" s="549" t="s">
        <v>142</v>
      </c>
      <c r="B38" s="542">
        <v>21970</v>
      </c>
      <c r="C38" s="542">
        <v>21970</v>
      </c>
      <c r="D38" s="547">
        <f t="shared" si="2"/>
        <v>2.2230384493573223</v>
      </c>
      <c r="E38" s="542">
        <v>26532</v>
      </c>
      <c r="F38" s="542">
        <v>26532</v>
      </c>
      <c r="G38" s="544">
        <f t="shared" si="0"/>
        <v>2.6201856606754887</v>
      </c>
      <c r="H38" s="545">
        <f t="shared" si="1"/>
        <v>120.76467910787439</v>
      </c>
    </row>
    <row r="39" spans="1:10" s="119" customFormat="1" ht="19.149999999999999" customHeight="1">
      <c r="A39" s="549" t="s">
        <v>141</v>
      </c>
      <c r="B39" s="542">
        <v>360208</v>
      </c>
      <c r="C39" s="542">
        <v>360208</v>
      </c>
      <c r="D39" s="547">
        <f t="shared" si="2"/>
        <v>36.447712051256367</v>
      </c>
      <c r="E39" s="542">
        <v>365280</v>
      </c>
      <c r="F39" s="542">
        <v>365280</v>
      </c>
      <c r="G39" s="544">
        <f t="shared" si="0"/>
        <v>36.073474224767928</v>
      </c>
      <c r="H39" s="545">
        <f t="shared" si="1"/>
        <v>101.40807533425131</v>
      </c>
    </row>
    <row r="40" spans="1:10" s="119" customFormat="1" ht="19.149999999999999" customHeight="1">
      <c r="A40" s="549" t="s">
        <v>140</v>
      </c>
      <c r="B40" s="542">
        <v>128385</v>
      </c>
      <c r="C40" s="542">
        <v>128385</v>
      </c>
      <c r="D40" s="547">
        <f t="shared" si="2"/>
        <v>12.990659595846147</v>
      </c>
      <c r="E40" s="542">
        <v>117375</v>
      </c>
      <c r="F40" s="542">
        <v>117375</v>
      </c>
      <c r="G40" s="544">
        <f t="shared" si="0"/>
        <v>11.591447758246099</v>
      </c>
      <c r="H40" s="545">
        <f t="shared" si="1"/>
        <v>91.424231802780696</v>
      </c>
    </row>
    <row r="41" spans="1:10" s="118" customFormat="1" ht="19.149999999999999" customHeight="1">
      <c r="A41" s="729" t="s">
        <v>139</v>
      </c>
      <c r="B41" s="550">
        <v>80000</v>
      </c>
      <c r="C41" s="550">
        <v>80000</v>
      </c>
      <c r="D41" s="551">
        <f t="shared" si="2"/>
        <v>8.0948145629761399</v>
      </c>
      <c r="E41" s="550">
        <v>80000</v>
      </c>
      <c r="F41" s="550">
        <v>80000</v>
      </c>
      <c r="G41" s="552">
        <f t="shared" si="0"/>
        <v>7.9004542761208771</v>
      </c>
      <c r="H41" s="553">
        <f t="shared" si="1"/>
        <v>100</v>
      </c>
    </row>
    <row r="42" spans="1:10" s="78" customFormat="1" ht="15.95" customHeight="1">
      <c r="A42" s="526" t="s">
        <v>515</v>
      </c>
      <c r="B42" s="116"/>
      <c r="C42" s="116"/>
      <c r="D42" s="117"/>
      <c r="E42" s="116"/>
      <c r="F42" s="116"/>
      <c r="G42" s="115"/>
      <c r="H42" s="114"/>
      <c r="J42" s="113"/>
    </row>
  </sheetData>
  <mergeCells count="8">
    <mergeCell ref="B7:C7"/>
    <mergeCell ref="E7:F7"/>
    <mergeCell ref="A2:H2"/>
    <mergeCell ref="A3:H3"/>
    <mergeCell ref="A4:H4"/>
    <mergeCell ref="G5:H5"/>
    <mergeCell ref="B6:D6"/>
    <mergeCell ref="E6:G6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zoomScaleSheetLayoutView="100" workbookViewId="0">
      <selection activeCell="A3" sqref="A3:E3"/>
    </sheetView>
  </sheetViews>
  <sheetFormatPr defaultColWidth="17.125" defaultRowHeight="14.25"/>
  <cols>
    <col min="1" max="1" width="15.375" style="28" customWidth="1"/>
    <col min="2" max="2" width="15.5" style="28" customWidth="1"/>
    <col min="3" max="4" width="17.125" style="28" customWidth="1"/>
    <col min="5" max="5" width="17.125" style="69" customWidth="1"/>
    <col min="6" max="16384" width="17.125" style="69"/>
  </cols>
  <sheetData>
    <row r="1" spans="1:7" ht="5.0999999999999996" customHeight="1">
      <c r="A1" s="2"/>
      <c r="B1" s="2"/>
      <c r="C1" s="2"/>
      <c r="D1" s="2"/>
      <c r="E1" s="146"/>
    </row>
    <row r="2" spans="1:7" ht="50.1" customHeight="1">
      <c r="A2" s="631"/>
      <c r="B2" s="631"/>
      <c r="C2" s="631"/>
      <c r="D2" s="631"/>
      <c r="E2" s="631"/>
    </row>
    <row r="3" spans="1:7" s="70" customFormat="1" ht="21" customHeight="1">
      <c r="A3" s="672" t="s">
        <v>191</v>
      </c>
      <c r="B3" s="672"/>
      <c r="C3" s="672"/>
      <c r="D3" s="672"/>
      <c r="E3" s="672"/>
    </row>
    <row r="4" spans="1:7" s="70" customFormat="1" ht="20.100000000000001" customHeight="1">
      <c r="A4" s="680" t="s">
        <v>190</v>
      </c>
      <c r="B4" s="680"/>
      <c r="C4" s="680"/>
      <c r="D4" s="680"/>
      <c r="E4" s="680"/>
    </row>
    <row r="5" spans="1:7" s="75" customFormat="1" ht="20.100000000000001" customHeight="1">
      <c r="A5" s="71" t="s">
        <v>189</v>
      </c>
      <c r="B5" s="71"/>
      <c r="C5" s="71"/>
      <c r="D5" s="71"/>
      <c r="E5" s="131" t="s">
        <v>188</v>
      </c>
    </row>
    <row r="6" spans="1:7" s="78" customFormat="1" ht="17.25" customHeight="1">
      <c r="A6" s="13"/>
      <c r="B6" s="145" t="s">
        <v>187</v>
      </c>
      <c r="C6" s="12" t="s">
        <v>186</v>
      </c>
      <c r="D6" s="12" t="s">
        <v>185</v>
      </c>
      <c r="E6" s="12" t="s">
        <v>184</v>
      </c>
    </row>
    <row r="7" spans="1:7" s="78" customFormat="1" ht="17.25" customHeight="1">
      <c r="A7" s="79" t="s">
        <v>175</v>
      </c>
      <c r="B7" s="144"/>
      <c r="C7" s="84"/>
      <c r="D7" s="84"/>
      <c r="E7" s="84"/>
    </row>
    <row r="8" spans="1:7" s="78" customFormat="1" ht="7.5" customHeight="1">
      <c r="A8" s="84"/>
      <c r="B8" s="80"/>
      <c r="C8" s="84"/>
      <c r="D8" s="84"/>
      <c r="E8" s="84"/>
    </row>
    <row r="9" spans="1:7" s="78" customFormat="1" ht="22.5" customHeight="1">
      <c r="A9" s="79"/>
      <c r="B9" s="80" t="s">
        <v>183</v>
      </c>
      <c r="C9" s="126" t="s">
        <v>182</v>
      </c>
      <c r="D9" s="126" t="s">
        <v>181</v>
      </c>
      <c r="E9" s="153" t="s">
        <v>180</v>
      </c>
    </row>
    <row r="10" spans="1:7" s="139" customFormat="1" ht="41.1" customHeight="1">
      <c r="A10" s="194">
        <v>2014</v>
      </c>
      <c r="B10" s="192">
        <v>565588</v>
      </c>
      <c r="C10" s="192">
        <v>88864</v>
      </c>
      <c r="D10" s="192">
        <v>19749</v>
      </c>
      <c r="E10" s="193">
        <v>159960</v>
      </c>
    </row>
    <row r="11" spans="1:7" s="139" customFormat="1" ht="41.1" customHeight="1">
      <c r="A11" s="143">
        <v>2015</v>
      </c>
      <c r="B11" s="141">
        <v>596140</v>
      </c>
      <c r="C11" s="141">
        <v>94141</v>
      </c>
      <c r="D11" s="141">
        <v>19838</v>
      </c>
      <c r="E11" s="140">
        <v>148306</v>
      </c>
      <c r="G11" s="142"/>
    </row>
    <row r="12" spans="1:7" s="139" customFormat="1" ht="41.1" customHeight="1">
      <c r="A12" s="143">
        <v>2016</v>
      </c>
      <c r="B12" s="141">
        <v>646678</v>
      </c>
      <c r="C12" s="141">
        <v>106815</v>
      </c>
      <c r="D12" s="141">
        <v>20866</v>
      </c>
      <c r="E12" s="140">
        <v>162450</v>
      </c>
      <c r="G12" s="142"/>
    </row>
    <row r="13" spans="1:7" s="139" customFormat="1" ht="41.1" customHeight="1">
      <c r="A13" s="143">
        <v>2017</v>
      </c>
      <c r="B13" s="141">
        <v>685606</v>
      </c>
      <c r="C13" s="141">
        <v>112251</v>
      </c>
      <c r="D13" s="141">
        <v>27819</v>
      </c>
      <c r="E13" s="140">
        <v>193200</v>
      </c>
      <c r="G13" s="142"/>
    </row>
    <row r="14" spans="1:7" s="139" customFormat="1" ht="41.1" customHeight="1">
      <c r="A14" s="143">
        <v>2018</v>
      </c>
      <c r="B14" s="141">
        <v>751926</v>
      </c>
      <c r="C14" s="141">
        <v>111626</v>
      </c>
      <c r="D14" s="141">
        <v>25444</v>
      </c>
      <c r="E14" s="140">
        <v>213049</v>
      </c>
      <c r="G14" s="142"/>
    </row>
    <row r="15" spans="1:7" s="333" customFormat="1" ht="41.1" customHeight="1">
      <c r="A15" s="330">
        <v>2019</v>
      </c>
      <c r="B15" s="331">
        <v>1012600</v>
      </c>
      <c r="C15" s="331">
        <v>109908</v>
      </c>
      <c r="D15" s="331">
        <v>30812</v>
      </c>
      <c r="E15" s="332">
        <v>282693</v>
      </c>
      <c r="G15" s="334"/>
    </row>
    <row r="16" spans="1:7" s="78" customFormat="1" ht="17.25" customHeight="1">
      <c r="A16" s="79"/>
      <c r="B16" s="589" t="s">
        <v>179</v>
      </c>
      <c r="C16" s="682" t="s">
        <v>178</v>
      </c>
      <c r="D16" s="682" t="s">
        <v>177</v>
      </c>
      <c r="E16" s="84" t="s">
        <v>176</v>
      </c>
    </row>
    <row r="17" spans="1:7" s="78" customFormat="1" ht="13.5" customHeight="1">
      <c r="A17" s="79" t="s">
        <v>175</v>
      </c>
      <c r="B17" s="589"/>
      <c r="C17" s="682"/>
      <c r="D17" s="682"/>
      <c r="E17" s="84" t="s">
        <v>174</v>
      </c>
    </row>
    <row r="18" spans="1:7" s="78" customFormat="1" ht="27.75" customHeight="1">
      <c r="A18" s="84"/>
      <c r="B18" s="592" t="s">
        <v>173</v>
      </c>
      <c r="C18" s="592" t="s">
        <v>172</v>
      </c>
      <c r="D18" s="592" t="s">
        <v>171</v>
      </c>
      <c r="E18" s="585" t="s">
        <v>170</v>
      </c>
    </row>
    <row r="19" spans="1:7" s="78" customFormat="1" ht="35.25" customHeight="1">
      <c r="A19" s="79"/>
      <c r="B19" s="592"/>
      <c r="C19" s="592"/>
      <c r="D19" s="592"/>
      <c r="E19" s="585"/>
    </row>
    <row r="20" spans="1:7" s="139" customFormat="1" ht="40.9" customHeight="1">
      <c r="A20" s="194">
        <v>2014</v>
      </c>
      <c r="B20" s="192">
        <v>18258</v>
      </c>
      <c r="C20" s="192">
        <v>218444</v>
      </c>
      <c r="D20" s="192" t="s">
        <v>49</v>
      </c>
      <c r="E20" s="193">
        <v>60313</v>
      </c>
      <c r="G20" s="69"/>
    </row>
    <row r="21" spans="1:7" s="139" customFormat="1" ht="40.9" customHeight="1">
      <c r="A21" s="143">
        <v>2015</v>
      </c>
      <c r="B21" s="141">
        <v>16312</v>
      </c>
      <c r="C21" s="141">
        <v>245718</v>
      </c>
      <c r="D21" s="141" t="s">
        <v>49</v>
      </c>
      <c r="E21" s="140">
        <v>71825</v>
      </c>
      <c r="G21" s="69"/>
    </row>
    <row r="22" spans="1:7" s="139" customFormat="1" ht="40.9" customHeight="1">
      <c r="A22" s="143">
        <v>2016</v>
      </c>
      <c r="B22" s="141">
        <v>19644</v>
      </c>
      <c r="C22" s="141">
        <v>270007</v>
      </c>
      <c r="D22" s="141" t="s">
        <v>49</v>
      </c>
      <c r="E22" s="140">
        <v>66897</v>
      </c>
      <c r="G22" s="69"/>
    </row>
    <row r="23" spans="1:7" s="139" customFormat="1" ht="40.9" customHeight="1">
      <c r="A23" s="143">
        <v>2017</v>
      </c>
      <c r="B23" s="141">
        <v>20840</v>
      </c>
      <c r="C23" s="141">
        <v>248326</v>
      </c>
      <c r="D23" s="141">
        <v>0</v>
      </c>
      <c r="E23" s="140">
        <v>83170</v>
      </c>
      <c r="G23" s="69"/>
    </row>
    <row r="24" spans="1:7" s="139" customFormat="1" ht="40.9" customHeight="1">
      <c r="A24" s="143">
        <v>2018</v>
      </c>
      <c r="B24" s="141">
        <v>20713</v>
      </c>
      <c r="C24" s="141">
        <v>292031</v>
      </c>
      <c r="D24" s="530">
        <v>0</v>
      </c>
      <c r="E24" s="140">
        <v>89063</v>
      </c>
      <c r="G24" s="69"/>
    </row>
    <row r="25" spans="1:7" s="333" customFormat="1" ht="40.9" customHeight="1">
      <c r="A25" s="330">
        <v>2019</v>
      </c>
      <c r="B25" s="331">
        <v>26532</v>
      </c>
      <c r="C25" s="331">
        <v>365280</v>
      </c>
      <c r="D25" s="331">
        <v>80000</v>
      </c>
      <c r="E25" s="332">
        <v>117375</v>
      </c>
      <c r="G25" s="329"/>
    </row>
    <row r="26" spans="1:7" s="101" customFormat="1" ht="15.95" customHeight="1">
      <c r="A26" s="681" t="s">
        <v>169</v>
      </c>
      <c r="B26" s="681"/>
      <c r="C26" s="137"/>
      <c r="D26" s="137"/>
      <c r="E26" s="136"/>
      <c r="G26" s="69"/>
    </row>
    <row r="27" spans="1:7" s="110" customFormat="1" ht="15.95" customHeight="1">
      <c r="A27" s="135" t="s">
        <v>168</v>
      </c>
      <c r="B27" s="134"/>
      <c r="C27" s="133"/>
      <c r="D27" s="133"/>
      <c r="E27" s="132"/>
      <c r="G27" s="69"/>
    </row>
  </sheetData>
  <mergeCells count="11">
    <mergeCell ref="B18:B19"/>
    <mergeCell ref="A2:E2"/>
    <mergeCell ref="A3:E3"/>
    <mergeCell ref="A4:E4"/>
    <mergeCell ref="A26:B26"/>
    <mergeCell ref="D16:D17"/>
    <mergeCell ref="C16:C17"/>
    <mergeCell ref="B16:B17"/>
    <mergeCell ref="E18:E19"/>
    <mergeCell ref="D18:D19"/>
    <mergeCell ref="C18:C19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="90" zoomScaleSheetLayoutView="90" workbookViewId="0">
      <selection activeCell="A3" sqref="A3:I3"/>
    </sheetView>
  </sheetViews>
  <sheetFormatPr defaultColWidth="17.125" defaultRowHeight="14.25"/>
  <cols>
    <col min="1" max="1" width="8.25" style="28" customWidth="1"/>
    <col min="2" max="2" width="9.125" style="28" customWidth="1"/>
    <col min="3" max="4" width="9.625" style="28" customWidth="1"/>
    <col min="5" max="5" width="9.875" style="28" customWidth="1"/>
    <col min="6" max="6" width="10.75" style="28" customWidth="1"/>
    <col min="7" max="7" width="9.375" style="28" customWidth="1"/>
    <col min="8" max="8" width="9.75" style="28" customWidth="1"/>
    <col min="9" max="9" width="9.375" style="69" customWidth="1"/>
    <col min="10" max="16384" width="17.125" style="69"/>
  </cols>
  <sheetData>
    <row r="1" spans="1:9" ht="5.0999999999999996" customHeight="1">
      <c r="A1" s="2"/>
      <c r="B1" s="2"/>
      <c r="C1" s="2"/>
      <c r="D1" s="2"/>
      <c r="E1" s="2"/>
      <c r="F1" s="2"/>
      <c r="G1" s="2"/>
      <c r="H1" s="2"/>
      <c r="I1" s="146"/>
    </row>
    <row r="2" spans="1:9" ht="50.1" customHeight="1">
      <c r="A2" s="631"/>
      <c r="B2" s="631"/>
      <c r="C2" s="631"/>
      <c r="D2" s="631"/>
      <c r="E2" s="631"/>
      <c r="F2" s="631"/>
      <c r="G2" s="631"/>
      <c r="H2" s="631"/>
      <c r="I2" s="631"/>
    </row>
    <row r="3" spans="1:9" s="70" customFormat="1" ht="21" customHeight="1">
      <c r="A3" s="675" t="s">
        <v>266</v>
      </c>
      <c r="B3" s="675"/>
      <c r="C3" s="675"/>
      <c r="D3" s="675"/>
      <c r="E3" s="675"/>
      <c r="F3" s="675"/>
      <c r="G3" s="675"/>
      <c r="H3" s="675"/>
      <c r="I3" s="675"/>
    </row>
    <row r="4" spans="1:9" s="70" customFormat="1" ht="20.100000000000001" customHeight="1">
      <c r="A4" s="680" t="s">
        <v>267</v>
      </c>
      <c r="B4" s="680"/>
      <c r="C4" s="680"/>
      <c r="D4" s="680"/>
      <c r="E4" s="680"/>
      <c r="F4" s="680"/>
      <c r="G4" s="680"/>
      <c r="H4" s="680"/>
      <c r="I4" s="680"/>
    </row>
    <row r="5" spans="1:9" s="75" customFormat="1" ht="20.100000000000001" customHeight="1">
      <c r="A5" s="71" t="s">
        <v>268</v>
      </c>
      <c r="B5" s="71"/>
      <c r="C5" s="71"/>
      <c r="D5" s="71"/>
      <c r="E5" s="71"/>
      <c r="F5" s="71"/>
      <c r="G5" s="71"/>
      <c r="H5" s="71"/>
      <c r="I5" s="204" t="s">
        <v>188</v>
      </c>
    </row>
    <row r="6" spans="1:9" s="78" customFormat="1" ht="14.1" customHeight="1">
      <c r="A6" s="13" t="s">
        <v>269</v>
      </c>
      <c r="B6" s="687" t="s">
        <v>270</v>
      </c>
      <c r="C6" s="688"/>
      <c r="D6" s="12" t="s">
        <v>271</v>
      </c>
      <c r="E6" s="11" t="s">
        <v>272</v>
      </c>
      <c r="F6" s="201" t="s">
        <v>273</v>
      </c>
      <c r="G6" s="201" t="s">
        <v>274</v>
      </c>
      <c r="H6" s="201" t="s">
        <v>275</v>
      </c>
      <c r="I6" s="12" t="s">
        <v>276</v>
      </c>
    </row>
    <row r="7" spans="1:9" s="78" customFormat="1" ht="14.1" customHeight="1">
      <c r="A7" s="206"/>
      <c r="B7" s="689"/>
      <c r="C7" s="690"/>
      <c r="D7" s="206"/>
      <c r="E7" s="206" t="s">
        <v>277</v>
      </c>
      <c r="F7" s="17"/>
      <c r="G7" s="17" t="s">
        <v>278</v>
      </c>
      <c r="H7" s="17"/>
      <c r="I7" s="206"/>
    </row>
    <row r="8" spans="1:9" s="78" customFormat="1" ht="31.5" customHeight="1">
      <c r="A8" s="79"/>
      <c r="B8" s="685" t="s">
        <v>279</v>
      </c>
      <c r="C8" s="686"/>
      <c r="D8" s="202" t="s">
        <v>280</v>
      </c>
      <c r="E8" s="202" t="s">
        <v>281</v>
      </c>
      <c r="F8" s="335" t="s">
        <v>282</v>
      </c>
      <c r="G8" s="335" t="s">
        <v>283</v>
      </c>
      <c r="H8" s="335" t="s">
        <v>284</v>
      </c>
      <c r="I8" s="202" t="s">
        <v>285</v>
      </c>
    </row>
    <row r="9" spans="1:9" s="339" customFormat="1" ht="38.65" customHeight="1">
      <c r="A9" s="336">
        <v>2014</v>
      </c>
      <c r="B9" s="683">
        <v>560817</v>
      </c>
      <c r="C9" s="683"/>
      <c r="D9" s="337">
        <v>22543</v>
      </c>
      <c r="E9" s="337">
        <v>1726</v>
      </c>
      <c r="F9" s="337">
        <v>14041</v>
      </c>
      <c r="G9" s="337">
        <v>42103</v>
      </c>
      <c r="H9" s="337">
        <v>34922</v>
      </c>
      <c r="I9" s="338">
        <v>236429</v>
      </c>
    </row>
    <row r="10" spans="1:9" s="339" customFormat="1" ht="38.65" customHeight="1">
      <c r="A10" s="340">
        <v>2015</v>
      </c>
      <c r="B10" s="684">
        <v>593605</v>
      </c>
      <c r="C10" s="684"/>
      <c r="D10" s="341">
        <v>20907</v>
      </c>
      <c r="E10" s="341">
        <v>1772</v>
      </c>
      <c r="F10" s="341">
        <v>13195</v>
      </c>
      <c r="G10" s="341">
        <v>33951</v>
      </c>
      <c r="H10" s="341">
        <v>46873</v>
      </c>
      <c r="I10" s="342">
        <v>256949</v>
      </c>
    </row>
    <row r="11" spans="1:9" s="339" customFormat="1" ht="38.65" customHeight="1">
      <c r="A11" s="340">
        <v>2016</v>
      </c>
      <c r="B11" s="684">
        <v>632547</v>
      </c>
      <c r="C11" s="684"/>
      <c r="D11" s="341">
        <v>22691</v>
      </c>
      <c r="E11" s="341">
        <v>4104</v>
      </c>
      <c r="F11" s="341">
        <v>13390</v>
      </c>
      <c r="G11" s="341">
        <v>40041</v>
      </c>
      <c r="H11" s="341">
        <v>45352</v>
      </c>
      <c r="I11" s="342">
        <v>258172</v>
      </c>
    </row>
    <row r="12" spans="1:9" s="339" customFormat="1" ht="38.65" customHeight="1">
      <c r="A12" s="340">
        <v>2017</v>
      </c>
      <c r="B12" s="684">
        <v>670707</v>
      </c>
      <c r="C12" s="684"/>
      <c r="D12" s="341">
        <v>23626</v>
      </c>
      <c r="E12" s="341">
        <v>5723</v>
      </c>
      <c r="F12" s="341">
        <v>12993</v>
      </c>
      <c r="G12" s="341">
        <v>54527</v>
      </c>
      <c r="H12" s="341">
        <v>26408</v>
      </c>
      <c r="I12" s="342">
        <v>272285</v>
      </c>
    </row>
    <row r="13" spans="1:9" s="343" customFormat="1" ht="38.65" customHeight="1">
      <c r="A13" s="340">
        <v>2018</v>
      </c>
      <c r="B13" s="684">
        <v>751252</v>
      </c>
      <c r="C13" s="684"/>
      <c r="D13" s="341">
        <v>26011</v>
      </c>
      <c r="E13" s="341">
        <v>5278</v>
      </c>
      <c r="F13" s="341">
        <v>15735</v>
      </c>
      <c r="G13" s="341">
        <v>51301</v>
      </c>
      <c r="H13" s="341">
        <v>30354</v>
      </c>
      <c r="I13" s="342">
        <v>305959</v>
      </c>
    </row>
    <row r="14" spans="1:9" s="462" customFormat="1" ht="38.65" customHeight="1">
      <c r="A14" s="463">
        <v>2019</v>
      </c>
      <c r="B14" s="464"/>
      <c r="C14" s="464">
        <v>988287</v>
      </c>
      <c r="D14" s="464">
        <v>35001</v>
      </c>
      <c r="E14" s="464">
        <v>5738</v>
      </c>
      <c r="F14" s="464">
        <v>17690</v>
      </c>
      <c r="G14" s="464">
        <v>88853</v>
      </c>
      <c r="H14" s="464">
        <v>39948</v>
      </c>
      <c r="I14" s="465">
        <v>374386</v>
      </c>
    </row>
    <row r="15" spans="1:9" s="78" customFormat="1" ht="14.1" customHeight="1">
      <c r="A15" s="79" t="s">
        <v>286</v>
      </c>
      <c r="B15" s="344" t="s">
        <v>287</v>
      </c>
      <c r="C15" s="207" t="s">
        <v>288</v>
      </c>
      <c r="D15" s="206" t="s">
        <v>289</v>
      </c>
      <c r="E15" s="206" t="s">
        <v>290</v>
      </c>
      <c r="F15" s="17" t="s">
        <v>291</v>
      </c>
      <c r="G15" s="17" t="s">
        <v>292</v>
      </c>
      <c r="H15" s="17" t="s">
        <v>293</v>
      </c>
      <c r="I15" s="206" t="s">
        <v>294</v>
      </c>
    </row>
    <row r="16" spans="1:9" s="78" customFormat="1" ht="14.1" customHeight="1">
      <c r="A16" s="206"/>
      <c r="B16" s="95"/>
      <c r="C16" s="206" t="s">
        <v>295</v>
      </c>
      <c r="D16" s="206" t="s">
        <v>296</v>
      </c>
      <c r="E16" s="206" t="s">
        <v>297</v>
      </c>
      <c r="F16" s="17" t="s">
        <v>298</v>
      </c>
      <c r="G16" s="17"/>
      <c r="H16" s="17"/>
      <c r="I16" s="206"/>
    </row>
    <row r="17" spans="1:9" s="78" customFormat="1" ht="65.25" customHeight="1">
      <c r="A17" s="79"/>
      <c r="B17" s="345" t="s">
        <v>299</v>
      </c>
      <c r="C17" s="202" t="s">
        <v>300</v>
      </c>
      <c r="D17" s="202" t="s">
        <v>301</v>
      </c>
      <c r="E17" s="346" t="s">
        <v>302</v>
      </c>
      <c r="F17" s="335" t="s">
        <v>303</v>
      </c>
      <c r="G17" s="335" t="s">
        <v>304</v>
      </c>
      <c r="H17" s="347" t="s">
        <v>305</v>
      </c>
      <c r="I17" s="202" t="s">
        <v>306</v>
      </c>
    </row>
    <row r="18" spans="1:9" s="339" customFormat="1" ht="38.65" customHeight="1">
      <c r="A18" s="336">
        <v>2014</v>
      </c>
      <c r="B18" s="337">
        <v>12240</v>
      </c>
      <c r="C18" s="337">
        <v>19001</v>
      </c>
      <c r="D18" s="337">
        <v>5757</v>
      </c>
      <c r="E18" s="337">
        <v>36906</v>
      </c>
      <c r="F18" s="337">
        <v>48903</v>
      </c>
      <c r="G18" s="289" t="s">
        <v>49</v>
      </c>
      <c r="H18" s="337">
        <v>4052</v>
      </c>
      <c r="I18" s="338">
        <v>82194</v>
      </c>
    </row>
    <row r="19" spans="1:9" s="339" customFormat="1" ht="38.65" customHeight="1">
      <c r="A19" s="340">
        <v>2015</v>
      </c>
      <c r="B19" s="341">
        <v>11893</v>
      </c>
      <c r="C19" s="341">
        <v>19163</v>
      </c>
      <c r="D19" s="341">
        <v>9383</v>
      </c>
      <c r="E19" s="341">
        <v>37460</v>
      </c>
      <c r="F19" s="341">
        <v>55549</v>
      </c>
      <c r="G19" s="294" t="s">
        <v>49</v>
      </c>
      <c r="H19" s="341">
        <v>935</v>
      </c>
      <c r="I19" s="342">
        <v>85575</v>
      </c>
    </row>
    <row r="20" spans="1:9" s="339" customFormat="1" ht="38.65" customHeight="1">
      <c r="A20" s="340">
        <v>2016</v>
      </c>
      <c r="B20" s="341">
        <v>11160</v>
      </c>
      <c r="C20" s="341">
        <v>23025</v>
      </c>
      <c r="D20" s="341">
        <v>11876</v>
      </c>
      <c r="E20" s="341">
        <v>47265</v>
      </c>
      <c r="F20" s="341">
        <v>65618</v>
      </c>
      <c r="G20" s="294" t="s">
        <v>49</v>
      </c>
      <c r="H20" s="341">
        <v>2076</v>
      </c>
      <c r="I20" s="342">
        <v>87777</v>
      </c>
    </row>
    <row r="21" spans="1:9" s="339" customFormat="1" ht="38.65" customHeight="1">
      <c r="A21" s="340">
        <v>2017</v>
      </c>
      <c r="B21" s="341">
        <v>14844</v>
      </c>
      <c r="C21" s="341">
        <v>26094</v>
      </c>
      <c r="D21" s="341">
        <v>15099</v>
      </c>
      <c r="E21" s="341">
        <v>59103</v>
      </c>
      <c r="F21" s="341">
        <v>60136</v>
      </c>
      <c r="G21" s="294">
        <v>0</v>
      </c>
      <c r="H21" s="341">
        <v>2918</v>
      </c>
      <c r="I21" s="342">
        <v>96951</v>
      </c>
    </row>
    <row r="22" spans="1:9" s="343" customFormat="1" ht="38.65" customHeight="1">
      <c r="A22" s="340">
        <v>2018</v>
      </c>
      <c r="B22" s="341">
        <v>15345</v>
      </c>
      <c r="C22" s="341">
        <v>29066</v>
      </c>
      <c r="D22" s="341">
        <v>29681</v>
      </c>
      <c r="E22" s="341">
        <v>62175</v>
      </c>
      <c r="F22" s="341">
        <v>73489</v>
      </c>
      <c r="G22" s="294">
        <v>0</v>
      </c>
      <c r="H22" s="341">
        <v>3290</v>
      </c>
      <c r="I22" s="342">
        <v>103568</v>
      </c>
    </row>
    <row r="23" spans="1:9" s="462" customFormat="1" ht="38.65" customHeight="1">
      <c r="A23" s="463">
        <v>2019</v>
      </c>
      <c r="B23" s="464">
        <v>16516</v>
      </c>
      <c r="C23" s="464">
        <v>42645</v>
      </c>
      <c r="D23" s="464">
        <v>36897</v>
      </c>
      <c r="E23" s="464">
        <v>65483</v>
      </c>
      <c r="F23" s="464">
        <v>153070</v>
      </c>
      <c r="G23" s="319">
        <v>0</v>
      </c>
      <c r="H23" s="464">
        <v>5111</v>
      </c>
      <c r="I23" s="465">
        <v>106949</v>
      </c>
    </row>
    <row r="24" spans="1:9" ht="15.95" customHeight="1">
      <c r="A24" s="348" t="s">
        <v>307</v>
      </c>
      <c r="B24" s="2"/>
      <c r="C24" s="2"/>
      <c r="D24" s="2"/>
      <c r="E24" s="2"/>
      <c r="F24" s="2"/>
      <c r="G24" s="2"/>
      <c r="H24" s="2"/>
      <c r="I24" s="146"/>
    </row>
  </sheetData>
  <mergeCells count="11">
    <mergeCell ref="B8:C8"/>
    <mergeCell ref="A2:I2"/>
    <mergeCell ref="A3:I3"/>
    <mergeCell ref="A4:I4"/>
    <mergeCell ref="B6:C6"/>
    <mergeCell ref="B7:C7"/>
    <mergeCell ref="B9:C9"/>
    <mergeCell ref="B10:C10"/>
    <mergeCell ref="B11:C11"/>
    <mergeCell ref="B12:C12"/>
    <mergeCell ref="B13:C13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16</vt:i4>
      </vt:variant>
    </vt:vector>
  </HeadingPairs>
  <TitlesOfParts>
    <vt:vector size="32" baseType="lpstr">
      <vt:lpstr>1.국세징수</vt:lpstr>
      <vt:lpstr>1.국세징수(속)</vt:lpstr>
      <vt:lpstr>2.지방세부담</vt:lpstr>
      <vt:lpstr>3.지방세징수</vt:lpstr>
      <vt:lpstr>4.예산결산총괄 </vt:lpstr>
      <vt:lpstr>5.일반회계 세입예산 개요 </vt:lpstr>
      <vt:lpstr>6.일반회계세입결산 </vt:lpstr>
      <vt:lpstr>6-1.시 일반회계 세입결산</vt:lpstr>
      <vt:lpstr>7.일반회계 세출예산 개요</vt:lpstr>
      <vt:lpstr>8.일반회계세출결산</vt:lpstr>
      <vt:lpstr>8-1 일반회계 세출결산</vt:lpstr>
      <vt:lpstr>9.특별회계세입세출예산개요</vt:lpstr>
      <vt:lpstr>10.특별회계예산결산</vt:lpstr>
      <vt:lpstr>11.교육비특별회계세입결산</vt:lpstr>
      <vt:lpstr>12.교육비특별회계세출결산</vt:lpstr>
      <vt:lpstr>13.지방재정자립지표 </vt:lpstr>
      <vt:lpstr>'1.국세징수'!Print_Area</vt:lpstr>
      <vt:lpstr>'1.국세징수(속)'!Print_Area</vt:lpstr>
      <vt:lpstr>'10.특별회계예산결산'!Print_Area</vt:lpstr>
      <vt:lpstr>'11.교육비특별회계세입결산'!Print_Area</vt:lpstr>
      <vt:lpstr>'12.교육비특별회계세출결산'!Print_Area</vt:lpstr>
      <vt:lpstr>'13.지방재정자립지표 '!Print_Area</vt:lpstr>
      <vt:lpstr>'2.지방세부담'!Print_Area</vt:lpstr>
      <vt:lpstr>'3.지방세징수'!Print_Area</vt:lpstr>
      <vt:lpstr>'4.예산결산총괄 '!Print_Area</vt:lpstr>
      <vt:lpstr>'5.일반회계 세입예산 개요 '!Print_Area</vt:lpstr>
      <vt:lpstr>'6.일반회계세입결산 '!Print_Area</vt:lpstr>
      <vt:lpstr>'6-1.시 일반회계 세입결산'!Print_Area</vt:lpstr>
      <vt:lpstr>'7.일반회계 세출예산 개요'!Print_Area</vt:lpstr>
      <vt:lpstr>'8.일반회계세출결산'!Print_Area</vt:lpstr>
      <vt:lpstr>'8-1 일반회계 세출결산'!Print_Area</vt:lpstr>
      <vt:lpstr>'9.특별회계세입세출예산개요'!Print_Area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2019-11-15T01:08:18Z</dcterms:created>
  <dcterms:modified xsi:type="dcterms:W3CDTF">2021-04-28T06:59:31Z</dcterms:modified>
</cp:coreProperties>
</file>