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240" yWindow="45" windowWidth="24795" windowHeight="12120"/>
  </bookViews>
  <sheets>
    <sheet name="1.소비자물가지수" sheetId="3" r:id="rId1"/>
    <sheet name="2.농수산물도매시장별유통량" sheetId="13" r:id="rId2"/>
    <sheet name="3.수출입통관실적" sheetId="7" r:id="rId3"/>
    <sheet name="3-1.수출실적" sheetId="8" r:id="rId4"/>
    <sheet name="3-2.수입실적" sheetId="9" r:id="rId5"/>
    <sheet name="Sheet1" sheetId="14" r:id="rId6"/>
  </sheets>
  <definedNames>
    <definedName name="_xlnm.Print_Area" localSheetId="0">'1.소비자물가지수'!$A$1:$Y$30</definedName>
    <definedName name="_xlnm.Print_Area" localSheetId="1">'2.농수산물도매시장별유통량'!$A$1:$K$16</definedName>
    <definedName name="_xlnm.Print_Area" localSheetId="2">'3.수출입통관실적'!$A$1:$E$15</definedName>
    <definedName name="_xlnm.Print_Area" localSheetId="3">'3-1.수출실적'!$A$1:$L$27</definedName>
    <definedName name="_xlnm.Print_Area" localSheetId="4">'3-2.수입실적'!$A$1:$L$27</definedName>
  </definedNames>
  <calcPr calcId="145621"/>
</workbook>
</file>

<file path=xl/calcChain.xml><?xml version="1.0" encoding="utf-8"?>
<calcChain xmlns="http://schemas.openxmlformats.org/spreadsheetml/2006/main">
  <c r="C15" i="13" l="1"/>
  <c r="B15" i="13"/>
  <c r="E13" i="7" l="1"/>
  <c r="B13" i="7"/>
  <c r="L12" i="8" l="1"/>
  <c r="G12" i="8"/>
  <c r="F12" i="8"/>
  <c r="C11" i="8"/>
  <c r="C10" i="8"/>
  <c r="C9" i="8"/>
  <c r="C8" i="8"/>
  <c r="E12" i="7"/>
  <c r="B12" i="7"/>
  <c r="B11" i="7"/>
  <c r="B10" i="7"/>
  <c r="B9" i="7"/>
  <c r="B8" i="7"/>
  <c r="B14" i="13"/>
  <c r="C13" i="13"/>
  <c r="B13" i="13"/>
  <c r="C10" i="9" l="1"/>
  <c r="C9" i="9"/>
  <c r="C8" i="9"/>
</calcChain>
</file>

<file path=xl/sharedStrings.xml><?xml version="1.0" encoding="utf-8"?>
<sst xmlns="http://schemas.openxmlformats.org/spreadsheetml/2006/main" count="254" uniqueCount="190">
  <si>
    <t>-</t>
  </si>
  <si>
    <t>Consumer Price Indexes</t>
    <phoneticPr fontId="21" type="noConversion"/>
  </si>
  <si>
    <t>Consumer Price Indexes(Cont'd)</t>
    <phoneticPr fontId="21" type="noConversion"/>
  </si>
  <si>
    <t xml:space="preserve">    2015=100</t>
    <phoneticPr fontId="21" type="noConversion"/>
  </si>
  <si>
    <t>식   료   품     및     비   주   류   음   료</t>
    <phoneticPr fontId="26" type="noConversion"/>
  </si>
  <si>
    <t>식   료   품     및     비   주   류   음   료</t>
    <phoneticPr fontId="27" type="noConversion"/>
  </si>
  <si>
    <t xml:space="preserve"> 주류 및  </t>
    <phoneticPr fontId="28" type="noConversion"/>
  </si>
  <si>
    <t>의류 및</t>
    <phoneticPr fontId="28" type="noConversion"/>
  </si>
  <si>
    <t>주택수도</t>
    <phoneticPr fontId="28" type="noConversion"/>
  </si>
  <si>
    <t>가정용품</t>
    <phoneticPr fontId="28" type="noConversion"/>
  </si>
  <si>
    <t>보  건</t>
    <phoneticPr fontId="26" type="noConversion"/>
  </si>
  <si>
    <t>교  통</t>
    <phoneticPr fontId="28" type="noConversion"/>
  </si>
  <si>
    <t>통  신</t>
    <phoneticPr fontId="28" type="noConversion"/>
  </si>
  <si>
    <t>오락 및</t>
    <phoneticPr fontId="28" type="noConversion"/>
  </si>
  <si>
    <t>교  육</t>
    <phoneticPr fontId="28" type="noConversion"/>
  </si>
  <si>
    <t>음식 및</t>
    <phoneticPr fontId="28" type="noConversion"/>
  </si>
  <si>
    <t>기 타</t>
    <phoneticPr fontId="28" type="noConversion"/>
  </si>
  <si>
    <t>연별</t>
    <phoneticPr fontId="27" type="noConversion"/>
  </si>
  <si>
    <t>총지수</t>
  </si>
  <si>
    <t>빵 및</t>
    <phoneticPr fontId="26" type="noConversion"/>
  </si>
  <si>
    <t>육  류</t>
  </si>
  <si>
    <t>어류 및</t>
    <phoneticPr fontId="26" type="noConversion"/>
  </si>
  <si>
    <t>우유치즈</t>
    <phoneticPr fontId="26" type="noConversion"/>
  </si>
  <si>
    <t>식 용</t>
    <phoneticPr fontId="26" type="noConversion"/>
  </si>
  <si>
    <t>과  일</t>
    <phoneticPr fontId="26" type="noConversion"/>
  </si>
  <si>
    <t>채소 및</t>
    <phoneticPr fontId="26" type="noConversion"/>
  </si>
  <si>
    <t>과자, 빙과류</t>
    <phoneticPr fontId="2" type="noConversion"/>
  </si>
  <si>
    <t>기 타</t>
    <phoneticPr fontId="26" type="noConversion"/>
  </si>
  <si>
    <t>커피,차</t>
    <phoneticPr fontId="26" type="noConversion"/>
  </si>
  <si>
    <t>생수, 청량</t>
    <phoneticPr fontId="28" type="noConversion"/>
  </si>
  <si>
    <t>담  배</t>
    <phoneticPr fontId="28" type="noConversion"/>
  </si>
  <si>
    <t>신  발</t>
    <phoneticPr fontId="28" type="noConversion"/>
  </si>
  <si>
    <t>전기 및</t>
    <phoneticPr fontId="28" type="noConversion"/>
  </si>
  <si>
    <t>가사</t>
    <phoneticPr fontId="28" type="noConversion"/>
  </si>
  <si>
    <t>문  화</t>
    <phoneticPr fontId="28" type="noConversion"/>
  </si>
  <si>
    <t>숙  박</t>
    <phoneticPr fontId="28" type="noConversion"/>
  </si>
  <si>
    <t>상품 및</t>
    <phoneticPr fontId="28" type="noConversion"/>
  </si>
  <si>
    <t>곡 물</t>
    <phoneticPr fontId="26" type="noConversion"/>
  </si>
  <si>
    <t>수 산</t>
    <phoneticPr fontId="26" type="noConversion"/>
  </si>
  <si>
    <t>및 계란</t>
    <phoneticPr fontId="26" type="noConversion"/>
  </si>
  <si>
    <t>유 지</t>
    <phoneticPr fontId="26" type="noConversion"/>
  </si>
  <si>
    <t>해 조</t>
    <phoneticPr fontId="26" type="noConversion"/>
  </si>
  <si>
    <t>및 당류</t>
    <phoneticPr fontId="26" type="noConversion"/>
  </si>
  <si>
    <t>식료품</t>
    <phoneticPr fontId="26" type="noConversion"/>
  </si>
  <si>
    <t>음료, 과일</t>
    <phoneticPr fontId="28" type="noConversion"/>
  </si>
  <si>
    <t>연료</t>
    <phoneticPr fontId="28" type="noConversion"/>
  </si>
  <si>
    <t>서비스</t>
    <phoneticPr fontId="28" type="noConversion"/>
  </si>
  <si>
    <t>및 채소주스</t>
    <phoneticPr fontId="28" type="noConversion"/>
  </si>
  <si>
    <t>Furnishings</t>
    <phoneticPr fontId="28" type="noConversion"/>
  </si>
  <si>
    <t>household</t>
    <phoneticPr fontId="28" type="noConversion"/>
  </si>
  <si>
    <t>Food&amp;</t>
    <phoneticPr fontId="26" type="noConversion"/>
  </si>
  <si>
    <t>Mineral waters,</t>
    <phoneticPr fontId="28" type="noConversion"/>
  </si>
  <si>
    <t>Alcoholic</t>
    <phoneticPr fontId="28" type="noConversion"/>
  </si>
  <si>
    <t>Housing Water</t>
    <phoneticPr fontId="28" type="noConversion"/>
  </si>
  <si>
    <t>equipment and</t>
    <phoneticPr fontId="28" type="noConversion"/>
  </si>
  <si>
    <t>Miscellaneous</t>
    <phoneticPr fontId="28" type="noConversion"/>
  </si>
  <si>
    <t>Year</t>
  </si>
  <si>
    <t>All</t>
  </si>
  <si>
    <t>Non-alcoholic</t>
    <phoneticPr fontId="26" type="noConversion"/>
  </si>
  <si>
    <t>Bread</t>
    <phoneticPr fontId="26" type="noConversion"/>
  </si>
  <si>
    <t>Fish and</t>
    <phoneticPr fontId="26" type="noConversion"/>
  </si>
  <si>
    <t>Milk,</t>
    <phoneticPr fontId="26" type="noConversion"/>
  </si>
  <si>
    <t xml:space="preserve">Oils </t>
    <phoneticPr fontId="26" type="noConversion"/>
  </si>
  <si>
    <t>Vegetables</t>
  </si>
  <si>
    <t>Suger, ices</t>
    <phoneticPr fontId="26" type="noConversion"/>
  </si>
  <si>
    <t>Food</t>
    <phoneticPr fontId="26" type="noConversion"/>
  </si>
  <si>
    <t>Coffee, tea</t>
    <phoneticPr fontId="26" type="noConversion"/>
  </si>
  <si>
    <t>soft drinks, fruit</t>
    <phoneticPr fontId="28" type="noConversion"/>
  </si>
  <si>
    <t>beverages</t>
    <phoneticPr fontId="28" type="noConversion"/>
  </si>
  <si>
    <t>Clothing</t>
    <phoneticPr fontId="28" type="noConversion"/>
  </si>
  <si>
    <t>Electricity</t>
    <phoneticPr fontId="28" type="noConversion"/>
  </si>
  <si>
    <t>routine household</t>
    <phoneticPr fontId="28" type="noConversion"/>
  </si>
  <si>
    <t>Recreation</t>
    <phoneticPr fontId="28" type="noConversion"/>
  </si>
  <si>
    <t>Restaurants</t>
    <phoneticPr fontId="28" type="noConversion"/>
  </si>
  <si>
    <t>goods</t>
    <phoneticPr fontId="28" type="noConversion"/>
  </si>
  <si>
    <t>items</t>
  </si>
  <si>
    <t>beverages</t>
    <phoneticPr fontId="26" type="noConversion"/>
  </si>
  <si>
    <t>and Cereals</t>
    <phoneticPr fontId="2" type="noConversion"/>
  </si>
  <si>
    <t>Meats</t>
  </si>
  <si>
    <t>seafood</t>
    <phoneticPr fontId="26" type="noConversion"/>
  </si>
  <si>
    <t>cheese&amp; Eggs</t>
    <phoneticPr fontId="26" type="noConversion"/>
  </si>
  <si>
    <t>&amp; Fats</t>
    <phoneticPr fontId="26" type="noConversion"/>
  </si>
  <si>
    <t>Fruits</t>
  </si>
  <si>
    <t>&amp;Seaweeds</t>
    <phoneticPr fontId="2" type="noConversion"/>
  </si>
  <si>
    <t>&amp;Confectionery</t>
    <phoneticPr fontId="26" type="noConversion"/>
  </si>
  <si>
    <t>products n.e.c</t>
    <phoneticPr fontId="26" type="noConversion"/>
  </si>
  <si>
    <t>and cocoa</t>
    <phoneticPr fontId="26" type="noConversion"/>
  </si>
  <si>
    <t>&amp;vegetable juices</t>
    <phoneticPr fontId="28" type="noConversion"/>
  </si>
  <si>
    <t>&amp;Tobacco</t>
    <phoneticPr fontId="28" type="noConversion"/>
  </si>
  <si>
    <t>&amp;Footwear</t>
    <phoneticPr fontId="28" type="noConversion"/>
  </si>
  <si>
    <t>&amp;other fuels</t>
    <phoneticPr fontId="28" type="noConversion"/>
  </si>
  <si>
    <t>maintenance</t>
    <phoneticPr fontId="28" type="noConversion"/>
  </si>
  <si>
    <t>Health</t>
    <phoneticPr fontId="28" type="noConversion"/>
  </si>
  <si>
    <t>Transport</t>
    <phoneticPr fontId="28" type="noConversion"/>
  </si>
  <si>
    <t>communication</t>
    <phoneticPr fontId="28" type="noConversion"/>
  </si>
  <si>
    <t>&amp;Culture</t>
    <phoneticPr fontId="28" type="noConversion"/>
  </si>
  <si>
    <t>Education</t>
    <phoneticPr fontId="28" type="noConversion"/>
  </si>
  <si>
    <t>&amp;Hotels</t>
    <phoneticPr fontId="28" type="noConversion"/>
  </si>
  <si>
    <t>&amp;services</t>
    <phoneticPr fontId="28" type="noConversion"/>
  </si>
  <si>
    <r>
      <rPr>
        <sz val="10"/>
        <rFont val="나눔고딕"/>
        <family val="3"/>
        <charset val="129"/>
      </rPr>
      <t>가 중 치</t>
    </r>
    <r>
      <rPr>
        <sz val="10"/>
        <rFont val="-윤고딕320"/>
        <family val="1"/>
        <charset val="129"/>
      </rPr>
      <t xml:space="preserve">
Weight</t>
    </r>
    <phoneticPr fontId="27" type="noConversion"/>
  </si>
  <si>
    <r>
      <rPr>
        <sz val="10"/>
        <rFont val="나눔고딕"/>
        <family val="3"/>
        <charset val="129"/>
      </rPr>
      <t>품 목 수</t>
    </r>
    <r>
      <rPr>
        <sz val="10"/>
        <rFont val="-윤고딕320"/>
        <family val="1"/>
        <charset val="129"/>
      </rPr>
      <t xml:space="preserve">
The No. of item</t>
    </r>
    <phoneticPr fontId="27" type="noConversion"/>
  </si>
  <si>
    <t>전          년          비</t>
  </si>
  <si>
    <t>전          년          비</t>
    <phoneticPr fontId="4" type="noConversion"/>
  </si>
  <si>
    <t>주 : 2016년부터 서식 변경</t>
    <phoneticPr fontId="27" type="noConversion"/>
  </si>
  <si>
    <t>자료 : 통계청「소비자물가지수 연보」</t>
    <phoneticPr fontId="27" type="noConversion"/>
  </si>
  <si>
    <t>자료 : 통계청「소비자물가지수 연보」</t>
  </si>
  <si>
    <t>금    액</t>
  </si>
  <si>
    <t>Total</t>
    <phoneticPr fontId="2" type="noConversion"/>
  </si>
  <si>
    <t>Exports and Imports Cleared</t>
    <phoneticPr fontId="4" type="noConversion"/>
  </si>
  <si>
    <r>
      <t>단위 : 천불</t>
    </r>
    <r>
      <rPr>
        <sz val="9"/>
        <rFont val="Times New Roman"/>
        <family val="1"/>
      </rPr>
      <t/>
    </r>
    <phoneticPr fontId="18" type="noConversion"/>
  </si>
  <si>
    <t>Unit : USD 1000</t>
    <phoneticPr fontId="4" type="noConversion"/>
  </si>
  <si>
    <t>연  별</t>
    <phoneticPr fontId="2" type="noConversion"/>
  </si>
  <si>
    <t>총    액 (A+B)</t>
    <phoneticPr fontId="18" type="noConversion"/>
  </si>
  <si>
    <t>수      출 (A)</t>
    <phoneticPr fontId="4" type="noConversion"/>
  </si>
  <si>
    <t>수      입 (B)</t>
    <phoneticPr fontId="4" type="noConversion"/>
  </si>
  <si>
    <t>수출입초과 (A-B)</t>
  </si>
  <si>
    <t>월  별</t>
    <phoneticPr fontId="4" type="noConversion"/>
  </si>
  <si>
    <t>Total   amount</t>
    <phoneticPr fontId="4" type="noConversion"/>
  </si>
  <si>
    <t>Exports</t>
    <phoneticPr fontId="4" type="noConversion"/>
  </si>
  <si>
    <t>Imports</t>
    <phoneticPr fontId="4" type="noConversion"/>
  </si>
  <si>
    <t>Excess of Export 
and Import</t>
    <phoneticPr fontId="4" type="noConversion"/>
  </si>
  <si>
    <t xml:space="preserve">주 : 통관기준, 사업체소재지기준 </t>
    <phoneticPr fontId="2" type="noConversion"/>
  </si>
  <si>
    <t xml:space="preserve">Exports </t>
    <phoneticPr fontId="4" type="noConversion"/>
  </si>
  <si>
    <r>
      <t>단위 : 천불</t>
    </r>
    <r>
      <rPr>
        <sz val="9"/>
        <rFont val="Times New Roman"/>
        <family val="1"/>
      </rPr>
      <t/>
    </r>
    <phoneticPr fontId="18" type="noConversion"/>
  </si>
  <si>
    <t>Unit : USD 1000</t>
    <phoneticPr fontId="4" type="noConversion"/>
  </si>
  <si>
    <t>연  별</t>
    <phoneticPr fontId="4" type="noConversion"/>
  </si>
  <si>
    <t>합계</t>
    <phoneticPr fontId="4" type="noConversion"/>
  </si>
  <si>
    <t>식품 및
산동물</t>
    <phoneticPr fontId="4" type="noConversion"/>
  </si>
  <si>
    <t>음료 및
담배</t>
    <phoneticPr fontId="4" type="noConversion"/>
  </si>
  <si>
    <t>비식용
원재료</t>
    <phoneticPr fontId="4" type="noConversion"/>
  </si>
  <si>
    <t xml:space="preserve">광물성
연료
윤활유 및 관련물질 </t>
    <phoneticPr fontId="4" type="noConversion"/>
  </si>
  <si>
    <t>동식물성
유지
및 왁스</t>
    <phoneticPr fontId="4" type="noConversion"/>
  </si>
  <si>
    <t>화학물 및 관련제품</t>
    <phoneticPr fontId="4" type="noConversion"/>
  </si>
  <si>
    <t>재료별
제조제품</t>
    <phoneticPr fontId="4" type="noConversion"/>
  </si>
  <si>
    <t>기계 및
운수장비</t>
    <phoneticPr fontId="4" type="noConversion"/>
  </si>
  <si>
    <t>기타
제조제품</t>
    <phoneticPr fontId="4" type="noConversion"/>
  </si>
  <si>
    <t>달리분류
되지않은
상품 및
취급물</t>
    <phoneticPr fontId="4" type="noConversion"/>
  </si>
  <si>
    <t>월  별</t>
    <phoneticPr fontId="4" type="noConversion"/>
  </si>
  <si>
    <t>Food
and
live animals</t>
    <phoneticPr fontId="4" type="noConversion"/>
  </si>
  <si>
    <t>Beverage
and
tobacco</t>
    <phoneticPr fontId="4" type="noConversion"/>
  </si>
  <si>
    <t>Crude
materials
except
fuels</t>
    <phoneticPr fontId="4" type="noConversion"/>
  </si>
  <si>
    <t>Mineral
fuels iubricants and related materials</t>
    <phoneticPr fontId="4" type="noConversion"/>
  </si>
  <si>
    <t>Animal and vegetable oils&amp;fats and waxes</t>
    <phoneticPr fontId="4" type="noConversion"/>
  </si>
  <si>
    <t>Chemicals and related products</t>
    <phoneticPr fontId="4" type="noConversion"/>
  </si>
  <si>
    <t>Manufac
-tued goods
classified chiefly by material</t>
    <phoneticPr fontId="4" type="noConversion"/>
  </si>
  <si>
    <t>Machinery and transport equipment</t>
    <phoneticPr fontId="4" type="noConversion"/>
  </si>
  <si>
    <t>Miscellaneous manufactured articles</t>
    <phoneticPr fontId="4" type="noConversion"/>
  </si>
  <si>
    <t>Comm
-odities and transactions 
n. e. c.</t>
    <phoneticPr fontId="4" type="noConversion"/>
  </si>
  <si>
    <t>주 : 품목은 SITC 기준, 분류단위는 제1단위</t>
    <phoneticPr fontId="2" type="noConversion"/>
  </si>
  <si>
    <t xml:space="preserve">Imports </t>
    <phoneticPr fontId="4" type="noConversion"/>
  </si>
  <si>
    <t>Commodities and transactions 
n. e. c.</t>
    <phoneticPr fontId="4" type="noConversion"/>
  </si>
  <si>
    <r>
      <t>4월</t>
    </r>
    <r>
      <rPr>
        <b/>
        <sz val="10"/>
        <rFont val="돋움"/>
        <family val="3"/>
        <charset val="129"/>
      </rPr>
      <t/>
    </r>
  </si>
  <si>
    <r>
      <t>5월</t>
    </r>
    <r>
      <rPr>
        <b/>
        <sz val="10"/>
        <rFont val="돋움"/>
        <family val="3"/>
        <charset val="129"/>
      </rPr>
      <t/>
    </r>
  </si>
  <si>
    <r>
      <t>6월</t>
    </r>
    <r>
      <rPr>
        <b/>
        <sz val="10"/>
        <rFont val="돋움"/>
        <family val="3"/>
        <charset val="129"/>
      </rPr>
      <t/>
    </r>
  </si>
  <si>
    <r>
      <t>7월</t>
    </r>
    <r>
      <rPr>
        <b/>
        <sz val="10"/>
        <rFont val="돋움"/>
        <family val="3"/>
        <charset val="129"/>
      </rPr>
      <t/>
    </r>
  </si>
  <si>
    <r>
      <t>8월</t>
    </r>
    <r>
      <rPr>
        <b/>
        <sz val="10"/>
        <rFont val="돋움"/>
        <family val="3"/>
        <charset val="129"/>
      </rPr>
      <t/>
    </r>
  </si>
  <si>
    <r>
      <t>9월</t>
    </r>
    <r>
      <rPr>
        <b/>
        <sz val="10"/>
        <rFont val="돋움"/>
        <family val="3"/>
        <charset val="129"/>
      </rPr>
      <t/>
    </r>
  </si>
  <si>
    <r>
      <t>10월</t>
    </r>
    <r>
      <rPr>
        <b/>
        <sz val="10"/>
        <rFont val="돋움"/>
        <family val="3"/>
        <charset val="129"/>
      </rPr>
      <t/>
    </r>
  </si>
  <si>
    <r>
      <t>11월</t>
    </r>
    <r>
      <rPr>
        <b/>
        <sz val="10"/>
        <rFont val="돋움"/>
        <family val="3"/>
        <charset val="129"/>
      </rPr>
      <t/>
    </r>
  </si>
  <si>
    <t>1월</t>
    <phoneticPr fontId="2" type="noConversion"/>
  </si>
  <si>
    <t>2월</t>
    <phoneticPr fontId="2" type="noConversion"/>
  </si>
  <si>
    <t>3월</t>
    <phoneticPr fontId="2" type="noConversion"/>
  </si>
  <si>
    <t>12월</t>
    <phoneticPr fontId="2" type="noConversion"/>
  </si>
  <si>
    <t>및 코코아</t>
    <phoneticPr fontId="26" type="noConversion"/>
  </si>
  <si>
    <t>주 : 2016년부터 서식 변경</t>
    <phoneticPr fontId="2" type="noConversion"/>
  </si>
  <si>
    <t>Trading Volume of Agricultural and Fishery Products, by Wholesale Markets</t>
    <phoneticPr fontId="21" type="noConversion"/>
  </si>
  <si>
    <t>단위 : 톤, 백만원</t>
    <phoneticPr fontId="21" type="noConversion"/>
  </si>
  <si>
    <t>Unit : ton, Million Won</t>
    <phoneticPr fontId="21" type="noConversion"/>
  </si>
  <si>
    <r>
      <rPr>
        <sz val="10"/>
        <rFont val="나눔고딕"/>
        <family val="3"/>
        <charset val="129"/>
      </rPr>
      <t xml:space="preserve">도     매     시     장     별   </t>
    </r>
    <r>
      <rPr>
        <sz val="10"/>
        <rFont val="-윤고딕320"/>
        <family val="1"/>
        <charset val="129"/>
      </rPr>
      <t xml:space="preserve">      </t>
    </r>
    <r>
      <rPr>
        <sz val="10"/>
        <rFont val="Arial Narrow"/>
        <family val="2"/>
      </rPr>
      <t xml:space="preserve">  By Wholesale Market</t>
    </r>
    <phoneticPr fontId="21" type="noConversion"/>
  </si>
  <si>
    <t>연 별</t>
    <phoneticPr fontId="21" type="noConversion"/>
  </si>
  <si>
    <r>
      <rPr>
        <sz val="10"/>
        <rFont val="나눔고딕"/>
        <family val="3"/>
        <charset val="129"/>
      </rPr>
      <t>계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Total</t>
    </r>
    <phoneticPr fontId="21" type="noConversion"/>
  </si>
  <si>
    <t>원협 청과물 도매시장</t>
    <phoneticPr fontId="21" type="noConversion"/>
  </si>
  <si>
    <t>중앙 청과물
도매시장</t>
    <phoneticPr fontId="21" type="noConversion"/>
  </si>
  <si>
    <r>
      <rPr>
        <sz val="10"/>
        <rFont val="나눔고딕"/>
        <family val="3"/>
        <charset val="129"/>
      </rPr>
      <t>상동 도매시장</t>
    </r>
    <r>
      <rPr>
        <sz val="10"/>
        <rFont val="-윤고딕320"/>
        <family val="1"/>
        <charset val="129"/>
      </rPr>
      <t xml:space="preserve"> 
</t>
    </r>
    <r>
      <rPr>
        <sz val="10"/>
        <rFont val="Arial Narrow"/>
        <family val="2"/>
      </rPr>
      <t>Sang-dong Market</t>
    </r>
    <phoneticPr fontId="21" type="noConversion"/>
  </si>
  <si>
    <t>목포농산물종합유통센터</t>
    <phoneticPr fontId="21" type="noConversion"/>
  </si>
  <si>
    <t>유 통 량</t>
    <phoneticPr fontId="21" type="noConversion"/>
  </si>
  <si>
    <t>Year</t>
    <phoneticPr fontId="21" type="noConversion"/>
  </si>
  <si>
    <t>Trading 
volume</t>
    <phoneticPr fontId="21" type="noConversion"/>
  </si>
  <si>
    <t>Value</t>
    <phoneticPr fontId="21" type="noConversion"/>
  </si>
  <si>
    <t>Trading
volume</t>
    <phoneticPr fontId="21" type="noConversion"/>
  </si>
  <si>
    <t>자료 : 농업정책과</t>
    <phoneticPr fontId="21" type="noConversion"/>
  </si>
  <si>
    <t>1. 소  비  자  물  가  지  수</t>
    <phoneticPr fontId="21" type="noConversion"/>
  </si>
  <si>
    <t>1. 소  비  자  물  가  지  수(속)</t>
    <phoneticPr fontId="21" type="noConversion"/>
  </si>
  <si>
    <t>1. 소  비  자  물  가  지  수(속)</t>
    <phoneticPr fontId="21" type="noConversion"/>
  </si>
  <si>
    <t>2. 농·수산물 도매시장별 유통량</t>
    <phoneticPr fontId="21" type="noConversion"/>
  </si>
  <si>
    <t>3. 수출입 통관 실적</t>
    <phoneticPr fontId="4" type="noConversion"/>
  </si>
  <si>
    <t>3-1.  수  출  실  적</t>
    <phoneticPr fontId="4" type="noConversion"/>
  </si>
  <si>
    <t>3-2. 수   입   실   적</t>
    <phoneticPr fontId="4" type="noConversion"/>
  </si>
  <si>
    <t>자료 : 해양항만과, 관세청 「수출입무역통계」</t>
    <phoneticPr fontId="2" type="noConversion"/>
  </si>
  <si>
    <t xml:space="preserve">자료 : 해양항만과, 관세청「CDW」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</si>
</sst>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0,000"/>
    <numFmt numFmtId="180" formatCode="0.0"/>
    <numFmt numFmtId="181" formatCode="0.000"/>
    <numFmt numFmtId="182" formatCode="0_ "/>
    <numFmt numFmtId="183" formatCode="_ * #,##0.0_ ;_ * \-#,##0.0_ ;_ * &quot;-&quot;_ ;_ @_ "/>
    <numFmt numFmtId="184" formatCode="0.00_ "/>
    <numFmt numFmtId="185" formatCode="0.0_ 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4"/>
      <name val="바탕체"/>
      <family val="1"/>
      <charset val="129"/>
    </font>
    <font>
      <sz val="9"/>
      <name val="Arial Narrow"/>
      <family val="2"/>
    </font>
    <font>
      <sz val="12"/>
      <name val="Times New Roman"/>
      <family val="1"/>
    </font>
    <font>
      <sz val="12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8.5"/>
      <name val="돋움"/>
      <family val="3"/>
      <charset val="129"/>
    </font>
    <font>
      <sz val="8"/>
      <name val="바탕체"/>
      <family val="1"/>
      <charset val="129"/>
    </font>
    <font>
      <sz val="14"/>
      <name val="HY태명조"/>
      <family val="1"/>
      <charset val="129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13"/>
      <name val="맑은 고딕"/>
      <family val="3"/>
      <charset val="129"/>
    </font>
    <font>
      <sz val="12"/>
      <name val="나눔고딕"/>
      <family val="3"/>
      <charset val="129"/>
    </font>
    <font>
      <sz val="10"/>
      <name val="돋움체"/>
      <family val="3"/>
      <charset val="129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Times New Roman"/>
      <family val="1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0"/>
      <name val="굴림체"/>
      <family val="3"/>
      <charset val="129"/>
    </font>
    <font>
      <b/>
      <sz val="12"/>
      <name val="바탕체"/>
      <family val="1"/>
      <charset val="129"/>
    </font>
    <font>
      <sz val="12"/>
      <color indexed="8"/>
      <name val="Arial Narrow"/>
      <family val="2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돋움"/>
      <family val="3"/>
      <charset val="129"/>
    </font>
    <font>
      <b/>
      <sz val="13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4" fontId="33" fillId="0" borderId="0" applyNumberFormat="0" applyProtection="0"/>
    <xf numFmtId="0" fontId="21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18" fillId="0" borderId="0" xfId="1" applyFont="1" applyFill="1" applyAlignment="1">
      <alignment horizontal="center" shrinkToFit="1"/>
    </xf>
    <xf numFmtId="179" fontId="18" fillId="0" borderId="0" xfId="1" applyNumberFormat="1" applyFont="1" applyFill="1" applyAlignment="1"/>
    <xf numFmtId="0" fontId="18" fillId="0" borderId="0" xfId="1" applyFont="1" applyFill="1" applyAlignment="1"/>
    <xf numFmtId="0" fontId="18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3" fillId="0" borderId="0" xfId="1" quotePrefix="1" applyFont="1" applyFill="1" applyBorder="1" applyAlignment="1">
      <alignment horizontal="center" shrinkToFit="1"/>
    </xf>
    <xf numFmtId="0" fontId="24" fillId="0" borderId="0" xfId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centerContinuous"/>
    </xf>
    <xf numFmtId="0" fontId="9" fillId="0" borderId="0" xfId="1" applyFont="1" applyFill="1" applyBorder="1" applyAlignment="1"/>
    <xf numFmtId="0" fontId="9" fillId="0" borderId="0" xfId="1" quotePrefix="1" applyFont="1" applyFill="1" applyBorder="1" applyAlignment="1">
      <alignment horizontal="left"/>
    </xf>
    <xf numFmtId="0" fontId="25" fillId="0" borderId="0" xfId="1" applyFont="1" applyFill="1" applyBorder="1" applyAlignment="1">
      <alignment horizontal="centerContinuous"/>
    </xf>
    <xf numFmtId="0" fontId="25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1" fillId="5" borderId="1" xfId="1" applyFont="1" applyFill="1" applyBorder="1" applyAlignment="1">
      <alignment horizontal="center" vertical="center"/>
    </xf>
    <xf numFmtId="0" fontId="29" fillId="6" borderId="0" xfId="1" applyFont="1" applyFill="1" applyBorder="1" applyAlignment="1"/>
    <xf numFmtId="0" fontId="11" fillId="5" borderId="7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vertical="center"/>
    </xf>
    <xf numFmtId="0" fontId="13" fillId="5" borderId="7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/>
    <xf numFmtId="0" fontId="13" fillId="5" borderId="7" xfId="1" applyFont="1" applyFill="1" applyBorder="1" applyAlignment="1"/>
    <xf numFmtId="0" fontId="12" fillId="5" borderId="12" xfId="1" applyFont="1" applyFill="1" applyBorder="1" applyAlignment="1"/>
    <xf numFmtId="0" fontId="12" fillId="5" borderId="7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 shrinkToFit="1"/>
    </xf>
    <xf numFmtId="0" fontId="13" fillId="5" borderId="9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180" fontId="30" fillId="0" borderId="2" xfId="1" applyNumberFormat="1" applyFont="1" applyBorder="1" applyAlignment="1">
      <alignment horizontal="right" vertical="center"/>
    </xf>
    <xf numFmtId="180" fontId="30" fillId="0" borderId="14" xfId="1" applyNumberFormat="1" applyFont="1" applyBorder="1" applyAlignment="1">
      <alignment horizontal="right" vertical="center"/>
    </xf>
    <xf numFmtId="180" fontId="30" fillId="0" borderId="3" xfId="1" applyNumberFormat="1" applyFont="1" applyBorder="1" applyAlignment="1">
      <alignment horizontal="right" vertical="center"/>
    </xf>
    <xf numFmtId="0" fontId="31" fillId="0" borderId="0" xfId="1" applyFont="1" applyFill="1" applyBorder="1" applyAlignment="1"/>
    <xf numFmtId="0" fontId="12" fillId="0" borderId="7" xfId="1" applyFont="1" applyBorder="1" applyAlignment="1">
      <alignment horizontal="center" vertical="center" wrapText="1"/>
    </xf>
    <xf numFmtId="1" fontId="30" fillId="0" borderId="12" xfId="1" applyNumberFormat="1" applyFont="1" applyBorder="1" applyAlignment="1">
      <alignment horizontal="right" vertical="center"/>
    </xf>
    <xf numFmtId="1" fontId="30" fillId="0" borderId="0" xfId="1" applyNumberFormat="1" applyFont="1" applyBorder="1" applyAlignment="1">
      <alignment horizontal="right" vertical="center"/>
    </xf>
    <xf numFmtId="1" fontId="30" fillId="0" borderId="8" xfId="1" applyNumberFormat="1" applyFont="1" applyBorder="1" applyAlignment="1">
      <alignment horizontal="right" vertical="center"/>
    </xf>
    <xf numFmtId="0" fontId="13" fillId="0" borderId="7" xfId="1" quotePrefix="1" applyNumberFormat="1" applyFont="1" applyBorder="1" applyAlignment="1">
      <alignment horizontal="center" vertical="center"/>
    </xf>
    <xf numFmtId="181" fontId="13" fillId="0" borderId="12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horizontal="right" vertical="center"/>
    </xf>
    <xf numFmtId="181" fontId="13" fillId="0" borderId="8" xfId="1" applyNumberFormat="1" applyFont="1" applyBorder="1" applyAlignment="1">
      <alignment horizontal="right" vertical="center"/>
    </xf>
    <xf numFmtId="2" fontId="13" fillId="0" borderId="12" xfId="1" applyNumberFormat="1" applyFont="1" applyBorder="1" applyAlignment="1">
      <alignment horizontal="right" vertical="center"/>
    </xf>
    <xf numFmtId="2" fontId="13" fillId="0" borderId="0" xfId="1" applyNumberFormat="1" applyFont="1" applyBorder="1" applyAlignment="1">
      <alignment horizontal="right" vertical="center"/>
    </xf>
    <xf numFmtId="2" fontId="13" fillId="0" borderId="8" xfId="1" applyNumberFormat="1" applyFont="1" applyBorder="1" applyAlignment="1">
      <alignment horizontal="right" vertical="center"/>
    </xf>
    <xf numFmtId="180" fontId="13" fillId="0" borderId="0" xfId="1" applyNumberFormat="1" applyFont="1" applyBorder="1" applyAlignment="1">
      <alignment horizontal="right" vertical="center"/>
    </xf>
    <xf numFmtId="180" fontId="13" fillId="0" borderId="8" xfId="1" applyNumberFormat="1" applyFont="1" applyBorder="1" applyAlignment="1">
      <alignment horizontal="right" vertical="center"/>
    </xf>
    <xf numFmtId="183" fontId="9" fillId="0" borderId="0" xfId="1" applyNumberFormat="1" applyFont="1" applyFill="1" applyAlignment="1" applyProtection="1">
      <alignment horizontal="center"/>
      <protection locked="0"/>
    </xf>
    <xf numFmtId="183" fontId="9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shrinkToFit="1"/>
    </xf>
    <xf numFmtId="0" fontId="18" fillId="0" borderId="0" xfId="1" applyFont="1" applyBorder="1" applyAlignment="1"/>
    <xf numFmtId="0" fontId="6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0" borderId="0" xfId="1" applyFont="1" applyAlignment="1"/>
    <xf numFmtId="0" fontId="17" fillId="0" borderId="0" xfId="1" applyFont="1" applyBorder="1" applyAlignment="1"/>
    <xf numFmtId="0" fontId="35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9" fillId="0" borderId="0" xfId="1" applyFont="1" applyBorder="1" applyAlignment="1">
      <alignment horizontal="centerContinuous"/>
    </xf>
    <xf numFmtId="0" fontId="10" fillId="0" borderId="0" xfId="1" applyFont="1" applyBorder="1" applyAlignment="1"/>
    <xf numFmtId="176" fontId="12" fillId="2" borderId="1" xfId="1" applyNumberFormat="1" applyFont="1" applyFill="1" applyBorder="1" applyAlignment="1">
      <alignment horizontal="center" vertical="center"/>
    </xf>
    <xf numFmtId="176" fontId="12" fillId="2" borderId="7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Continuous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36" fillId="3" borderId="7" xfId="1" applyNumberFormat="1" applyFont="1" applyFill="1" applyBorder="1" applyAlignment="1">
      <alignment horizontal="center" vertical="center" shrinkToFit="1"/>
    </xf>
    <xf numFmtId="41" fontId="13" fillId="3" borderId="0" xfId="1" applyNumberFormat="1" applyFont="1" applyFill="1" applyBorder="1" applyAlignment="1">
      <alignment horizontal="right" vertical="center" shrinkToFit="1"/>
    </xf>
    <xf numFmtId="41" fontId="37" fillId="3" borderId="0" xfId="1" applyNumberFormat="1" applyFont="1" applyFill="1" applyBorder="1" applyAlignment="1">
      <alignment horizontal="right" vertical="center" shrinkToFit="1"/>
    </xf>
    <xf numFmtId="41" fontId="37" fillId="3" borderId="8" xfId="1" applyNumberFormat="1" applyFont="1" applyFill="1" applyBorder="1" applyAlignment="1">
      <alignment horizontal="right" vertical="center" shrinkToFit="1"/>
    </xf>
    <xf numFmtId="0" fontId="38" fillId="3" borderId="0" xfId="1" applyFont="1" applyFill="1" applyBorder="1" applyAlignment="1">
      <alignment vertical="center"/>
    </xf>
    <xf numFmtId="0" fontId="27" fillId="0" borderId="0" xfId="1" applyFont="1" applyBorder="1" applyAlignment="1">
      <alignment horizontal="left"/>
    </xf>
    <xf numFmtId="38" fontId="42" fillId="0" borderId="0" xfId="1" applyNumberFormat="1" applyFont="1" applyFill="1" applyBorder="1" applyAlignment="1"/>
    <xf numFmtId="0" fontId="42" fillId="0" borderId="0" xfId="1" applyFont="1" applyFill="1" applyBorder="1" applyAlignment="1"/>
    <xf numFmtId="0" fontId="27" fillId="0" borderId="0" xfId="1" applyFont="1" applyBorder="1" applyAlignment="1"/>
    <xf numFmtId="38" fontId="27" fillId="0" borderId="0" xfId="1" applyNumberFormat="1" applyFont="1" applyBorder="1" applyAlignment="1"/>
    <xf numFmtId="38" fontId="18" fillId="0" borderId="0" xfId="1" applyNumberFormat="1" applyFont="1" applyBorder="1" applyAlignment="1"/>
    <xf numFmtId="0" fontId="9" fillId="0" borderId="0" xfId="1" applyFont="1" applyAlignment="1"/>
    <xf numFmtId="0" fontId="18" fillId="0" borderId="0" xfId="1" applyFont="1" applyAlignment="1"/>
    <xf numFmtId="0" fontId="17" fillId="0" borderId="0" xfId="11" applyFont="1" applyAlignment="1"/>
    <xf numFmtId="179" fontId="17" fillId="0" borderId="0" xfId="11" applyNumberFormat="1" applyFont="1" applyAlignment="1"/>
    <xf numFmtId="0" fontId="18" fillId="0" borderId="0" xfId="11" applyFont="1" applyBorder="1" applyAlignment="1"/>
    <xf numFmtId="0" fontId="17" fillId="0" borderId="0" xfId="11" applyFont="1" applyBorder="1" applyAlignment="1"/>
    <xf numFmtId="0" fontId="6" fillId="0" borderId="0" xfId="11" applyFont="1" applyBorder="1" applyAlignment="1">
      <alignment horizontal="center"/>
    </xf>
    <xf numFmtId="0" fontId="9" fillId="0" borderId="0" xfId="11" quotePrefix="1" applyFont="1" applyBorder="1" applyAlignment="1">
      <alignment horizontal="left"/>
    </xf>
    <xf numFmtId="0" fontId="9" fillId="0" borderId="0" xfId="11" applyFont="1" applyBorder="1" applyAlignment="1"/>
    <xf numFmtId="0" fontId="9" fillId="0" borderId="0" xfId="11" applyFont="1" applyBorder="1" applyAlignment="1">
      <alignment horizontal="right"/>
    </xf>
    <xf numFmtId="0" fontId="10" fillId="0" borderId="0" xfId="11" applyFont="1" applyBorder="1" applyAlignment="1"/>
    <xf numFmtId="176" fontId="11" fillId="2" borderId="1" xfId="11" applyNumberFormat="1" applyFont="1" applyFill="1" applyBorder="1" applyAlignment="1">
      <alignment horizontal="center" vertical="center"/>
    </xf>
    <xf numFmtId="179" fontId="11" fillId="2" borderId="3" xfId="11" applyNumberFormat="1" applyFont="1" applyFill="1" applyBorder="1" applyAlignment="1">
      <alignment horizontal="centerContinuous" vertical="center"/>
    </xf>
    <xf numFmtId="179" fontId="11" fillId="2" borderId="1" xfId="11" applyNumberFormat="1" applyFont="1" applyFill="1" applyBorder="1" applyAlignment="1">
      <alignment horizontal="centerContinuous" vertical="center"/>
    </xf>
    <xf numFmtId="0" fontId="10" fillId="0" borderId="0" xfId="11" applyFont="1" applyBorder="1" applyAlignment="1">
      <alignment vertical="center"/>
    </xf>
    <xf numFmtId="41" fontId="43" fillId="3" borderId="0" xfId="11" applyNumberFormat="1" applyFont="1" applyFill="1" applyBorder="1" applyAlignment="1">
      <alignment horizontal="right" vertical="center" shrinkToFit="1"/>
    </xf>
    <xf numFmtId="41" fontId="43" fillId="3" borderId="8" xfId="11" applyNumberFormat="1" applyFont="1" applyFill="1" applyBorder="1" applyAlignment="1">
      <alignment horizontal="right" vertical="center" shrinkToFit="1"/>
    </xf>
    <xf numFmtId="0" fontId="45" fillId="3" borderId="0" xfId="11" applyFont="1" applyFill="1" applyBorder="1" applyAlignment="1"/>
    <xf numFmtId="0" fontId="44" fillId="3" borderId="0" xfId="11" applyFont="1" applyFill="1" applyBorder="1" applyAlignment="1"/>
    <xf numFmtId="3" fontId="18" fillId="0" borderId="0" xfId="11" applyNumberFormat="1" applyFont="1" applyAlignment="1">
      <alignment vertical="center"/>
    </xf>
    <xf numFmtId="3" fontId="17" fillId="0" borderId="0" xfId="11" applyNumberFormat="1" applyFont="1" applyAlignment="1">
      <alignment vertical="center"/>
    </xf>
    <xf numFmtId="0" fontId="18" fillId="0" borderId="0" xfId="11" applyFont="1" applyBorder="1" applyAlignment="1">
      <alignment vertical="center"/>
    </xf>
    <xf numFmtId="0" fontId="9" fillId="0" borderId="0" xfId="11" applyFont="1" applyAlignment="1"/>
    <xf numFmtId="3" fontId="18" fillId="0" borderId="0" xfId="11" applyNumberFormat="1" applyFont="1" applyAlignment="1"/>
    <xf numFmtId="0" fontId="18" fillId="0" borderId="0" xfId="11" applyFont="1" applyAlignment="1"/>
    <xf numFmtId="179" fontId="18" fillId="0" borderId="0" xfId="11" applyNumberFormat="1" applyFont="1" applyAlignment="1"/>
    <xf numFmtId="0" fontId="17" fillId="0" borderId="0" xfId="11" applyFont="1" applyAlignment="1">
      <alignment horizontal="center"/>
    </xf>
    <xf numFmtId="0" fontId="19" fillId="0" borderId="0" xfId="11" applyFont="1" applyBorder="1" applyAlignment="1">
      <alignment horizontal="left"/>
    </xf>
    <xf numFmtId="176" fontId="11" fillId="2" borderId="1" xfId="11" applyNumberFormat="1" applyFont="1" applyFill="1" applyBorder="1" applyAlignment="1">
      <alignment horizontal="center" vertical="top" shrinkToFit="1"/>
    </xf>
    <xf numFmtId="179" fontId="11" fillId="2" borderId="1" xfId="11" applyNumberFormat="1" applyFont="1" applyFill="1" applyBorder="1" applyAlignment="1">
      <alignment horizontal="center" vertical="top"/>
    </xf>
    <xf numFmtId="179" fontId="11" fillId="2" borderId="1" xfId="11" applyNumberFormat="1" applyFont="1" applyFill="1" applyBorder="1" applyAlignment="1">
      <alignment horizontal="center" vertical="top" wrapText="1"/>
    </xf>
    <xf numFmtId="0" fontId="47" fillId="3" borderId="0" xfId="11" applyFont="1" applyFill="1" applyBorder="1" applyAlignment="1"/>
    <xf numFmtId="0" fontId="46" fillId="3" borderId="0" xfId="11" applyFont="1" applyFill="1" applyBorder="1" applyAlignment="1"/>
    <xf numFmtId="0" fontId="16" fillId="0" borderId="14" xfId="11" applyFont="1" applyBorder="1" applyAlignment="1">
      <alignment horizontal="left" vertical="center"/>
    </xf>
    <xf numFmtId="0" fontId="16" fillId="0" borderId="0" xfId="11" applyFont="1" applyAlignment="1">
      <alignment vertical="top"/>
    </xf>
    <xf numFmtId="0" fontId="9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176" fontId="32" fillId="2" borderId="9" xfId="11" applyNumberFormat="1" applyFont="1" applyFill="1" applyBorder="1" applyAlignment="1">
      <alignment horizontal="center" vertical="center" shrinkToFit="1"/>
    </xf>
    <xf numFmtId="0" fontId="13" fillId="4" borderId="12" xfId="11" quotePrefix="1" applyNumberFormat="1" applyFont="1" applyFill="1" applyBorder="1" applyAlignment="1">
      <alignment horizontal="center" vertical="center" shrinkToFit="1"/>
    </xf>
    <xf numFmtId="0" fontId="46" fillId="3" borderId="0" xfId="11" applyFont="1" applyFill="1" applyBorder="1" applyAlignment="1">
      <alignment shrinkToFit="1"/>
    </xf>
    <xf numFmtId="0" fontId="47" fillId="3" borderId="0" xfId="11" applyFont="1" applyFill="1" applyBorder="1" applyAlignment="1">
      <alignment shrinkToFit="1"/>
    </xf>
    <xf numFmtId="0" fontId="16" fillId="0" borderId="0" xfId="11" applyFont="1" applyBorder="1" applyAlignment="1">
      <alignment vertical="center"/>
    </xf>
    <xf numFmtId="3" fontId="46" fillId="0" borderId="0" xfId="11" applyNumberFormat="1" applyFont="1" applyAlignment="1">
      <alignment vertical="center"/>
    </xf>
    <xf numFmtId="41" fontId="48" fillId="4" borderId="0" xfId="13" applyFont="1" applyFill="1" applyBorder="1" applyAlignment="1">
      <alignment horizontal="right" vertical="center" shrinkToFit="1"/>
    </xf>
    <xf numFmtId="41" fontId="48" fillId="4" borderId="0" xfId="13" quotePrefix="1" applyFont="1" applyFill="1" applyBorder="1" applyAlignment="1">
      <alignment horizontal="right" vertical="center" shrinkToFit="1"/>
    </xf>
    <xf numFmtId="41" fontId="43" fillId="3" borderId="0" xfId="13" applyFont="1" applyFill="1" applyBorder="1" applyAlignment="1">
      <alignment horizontal="right" vertical="center" shrinkToFit="1"/>
    </xf>
    <xf numFmtId="177" fontId="48" fillId="3" borderId="0" xfId="11" applyNumberFormat="1" applyFont="1" applyFill="1" applyBorder="1" applyAlignment="1">
      <alignment horizontal="right" vertical="center" shrinkToFit="1"/>
    </xf>
    <xf numFmtId="41" fontId="48" fillId="3" borderId="0" xfId="13" applyFont="1" applyFill="1" applyBorder="1" applyAlignment="1">
      <alignment horizontal="right" vertical="center" shrinkToFit="1"/>
    </xf>
    <xf numFmtId="41" fontId="48" fillId="3" borderId="0" xfId="13" quotePrefix="1" applyFont="1" applyFill="1" applyBorder="1" applyAlignment="1">
      <alignment horizontal="right" vertical="center" shrinkToFit="1"/>
    </xf>
    <xf numFmtId="178" fontId="48" fillId="3" borderId="8" xfId="11" quotePrefix="1" applyNumberFormat="1" applyFont="1" applyFill="1" applyBorder="1" applyAlignment="1">
      <alignment horizontal="right" vertical="center" shrinkToFit="1"/>
    </xf>
    <xf numFmtId="41" fontId="48" fillId="4" borderId="12" xfId="13" applyFont="1" applyFill="1" applyBorder="1" applyAlignment="1">
      <alignment horizontal="right" vertical="center" shrinkToFit="1"/>
    </xf>
    <xf numFmtId="41" fontId="48" fillId="4" borderId="0" xfId="13" applyFont="1" applyFill="1" applyBorder="1" applyAlignment="1">
      <alignment horizontal="center" vertical="center" shrinkToFit="1"/>
    </xf>
    <xf numFmtId="41" fontId="13" fillId="4" borderId="8" xfId="13" applyFont="1" applyFill="1" applyBorder="1" applyAlignment="1">
      <alignment horizontal="center" vertical="center" shrinkToFit="1"/>
    </xf>
    <xf numFmtId="179" fontId="20" fillId="2" borderId="9" xfId="11" applyNumberFormat="1" applyFont="1" applyFill="1" applyBorder="1" applyAlignment="1">
      <alignment horizontal="center"/>
    </xf>
    <xf numFmtId="179" fontId="20" fillId="2" borderId="9" xfId="11" applyNumberFormat="1" applyFont="1" applyFill="1" applyBorder="1" applyAlignment="1">
      <alignment horizontal="center" wrapText="1"/>
    </xf>
    <xf numFmtId="41" fontId="49" fillId="3" borderId="0" xfId="13" applyFont="1" applyFill="1" applyBorder="1" applyAlignment="1">
      <alignment horizontal="right" vertical="center" shrinkToFit="1"/>
    </xf>
    <xf numFmtId="41" fontId="49" fillId="3" borderId="12" xfId="13" applyFont="1" applyFill="1" applyBorder="1" applyAlignment="1">
      <alignment horizontal="right" vertical="center" shrinkToFit="1"/>
    </xf>
    <xf numFmtId="41" fontId="49" fillId="3" borderId="8" xfId="13" applyFont="1" applyFill="1" applyBorder="1" applyAlignment="1">
      <alignment horizontal="right" vertical="center" shrinkToFit="1"/>
    </xf>
    <xf numFmtId="41" fontId="48" fillId="3" borderId="8" xfId="13" applyFont="1" applyFill="1" applyBorder="1" applyAlignment="1">
      <alignment horizontal="right" vertical="center" shrinkToFit="1"/>
    </xf>
    <xf numFmtId="41" fontId="49" fillId="4" borderId="0" xfId="13" applyFont="1" applyFill="1" applyBorder="1" applyAlignment="1">
      <alignment horizontal="right" vertical="center" shrinkToFit="1"/>
    </xf>
    <xf numFmtId="41" fontId="49" fillId="4" borderId="0" xfId="13" quotePrefix="1" applyFont="1" applyFill="1" applyBorder="1" applyAlignment="1">
      <alignment horizontal="right" vertical="center" shrinkToFit="1"/>
    </xf>
    <xf numFmtId="41" fontId="49" fillId="4" borderId="0" xfId="13" applyFont="1" applyFill="1" applyBorder="1" applyAlignment="1">
      <alignment horizontal="center" vertical="center" shrinkToFit="1"/>
    </xf>
    <xf numFmtId="41" fontId="30" fillId="4" borderId="0" xfId="13" applyFont="1" applyFill="1" applyBorder="1" applyAlignment="1">
      <alignment horizontal="center" vertical="center" shrinkToFit="1"/>
    </xf>
    <xf numFmtId="0" fontId="30" fillId="4" borderId="12" xfId="11" quotePrefix="1" applyNumberFormat="1" applyFont="1" applyFill="1" applyBorder="1" applyAlignment="1">
      <alignment horizontal="center" vertical="center" shrinkToFit="1"/>
    </xf>
    <xf numFmtId="41" fontId="49" fillId="4" borderId="12" xfId="13" applyFont="1" applyFill="1" applyBorder="1" applyAlignment="1">
      <alignment horizontal="right" vertical="center" shrinkToFit="1"/>
    </xf>
    <xf numFmtId="41" fontId="30" fillId="4" borderId="8" xfId="13" applyFont="1" applyFill="1" applyBorder="1" applyAlignment="1">
      <alignment horizontal="center" vertical="center" shrinkToFit="1"/>
    </xf>
    <xf numFmtId="2" fontId="18" fillId="0" borderId="0" xfId="1" applyNumberFormat="1" applyFont="1" applyFill="1" applyBorder="1" applyAlignment="1"/>
    <xf numFmtId="0" fontId="9" fillId="0" borderId="0" xfId="1" applyFont="1" applyBorder="1" applyAlignment="1">
      <alignment horizontal="right"/>
    </xf>
    <xf numFmtId="182" fontId="11" fillId="0" borderId="1" xfId="1" applyNumberFormat="1" applyFont="1" applyBorder="1" applyAlignment="1">
      <alignment horizontal="center" vertical="center"/>
    </xf>
    <xf numFmtId="0" fontId="49" fillId="0" borderId="7" xfId="1" quotePrefix="1" applyNumberFormat="1" applyFont="1" applyBorder="1" applyAlignment="1">
      <alignment horizontal="center" vertical="center"/>
    </xf>
    <xf numFmtId="2" fontId="49" fillId="0" borderId="12" xfId="1" applyNumberFormat="1" applyFont="1" applyBorder="1" applyAlignment="1">
      <alignment horizontal="right" vertical="center"/>
    </xf>
    <xf numFmtId="2" fontId="49" fillId="0" borderId="0" xfId="1" applyNumberFormat="1" applyFont="1" applyBorder="1" applyAlignment="1">
      <alignment horizontal="right" vertical="center"/>
    </xf>
    <xf numFmtId="2" fontId="49" fillId="0" borderId="8" xfId="1" applyNumberFormat="1" applyFont="1" applyBorder="1" applyAlignment="1">
      <alignment horizontal="right" vertical="center"/>
    </xf>
    <xf numFmtId="0" fontId="51" fillId="0" borderId="0" xfId="1" applyFont="1" applyFill="1" applyBorder="1" applyAlignment="1"/>
    <xf numFmtId="0" fontId="49" fillId="0" borderId="9" xfId="1" quotePrefix="1" applyNumberFormat="1" applyFont="1" applyBorder="1" applyAlignment="1">
      <alignment horizontal="center" vertical="center"/>
    </xf>
    <xf numFmtId="185" fontId="49" fillId="0" borderId="13" xfId="0" applyNumberFormat="1" applyFont="1" applyBorder="1">
      <alignment vertical="center"/>
    </xf>
    <xf numFmtId="184" fontId="49" fillId="0" borderId="13" xfId="0" applyNumberFormat="1" applyFont="1" applyBorder="1">
      <alignment vertical="center"/>
    </xf>
    <xf numFmtId="184" fontId="49" fillId="0" borderId="11" xfId="0" applyNumberFormat="1" applyFont="1" applyBorder="1">
      <alignment vertical="center"/>
    </xf>
    <xf numFmtId="176" fontId="13" fillId="2" borderId="7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Continuous" vertical="center" wrapText="1"/>
    </xf>
    <xf numFmtId="0" fontId="13" fillId="2" borderId="7" xfId="1" applyFont="1" applyFill="1" applyBorder="1" applyAlignment="1">
      <alignment horizontal="centerContinuous" vertical="center"/>
    </xf>
    <xf numFmtId="0" fontId="9" fillId="0" borderId="0" xfId="1" applyFont="1" applyBorder="1" applyAlignment="1">
      <alignment horizontal="left" vertical="top"/>
    </xf>
    <xf numFmtId="0" fontId="23" fillId="0" borderId="0" xfId="1" applyFont="1" applyBorder="1" applyAlignment="1"/>
    <xf numFmtId="0" fontId="39" fillId="4" borderId="9" xfId="1" applyNumberFormat="1" applyFont="1" applyFill="1" applyBorder="1" applyAlignment="1">
      <alignment horizontal="center" vertical="center" shrinkToFit="1"/>
    </xf>
    <xf numFmtId="0" fontId="41" fillId="4" borderId="0" xfId="1" applyFont="1" applyFill="1" applyBorder="1" applyAlignment="1">
      <alignment vertical="center"/>
    </xf>
    <xf numFmtId="41" fontId="13" fillId="4" borderId="0" xfId="13" applyFont="1" applyFill="1" applyBorder="1" applyAlignment="1">
      <alignment horizontal="center" vertical="center" shrinkToFit="1"/>
    </xf>
    <xf numFmtId="176" fontId="11" fillId="2" borderId="7" xfId="11" applyNumberFormat="1" applyFont="1" applyFill="1" applyBorder="1" applyAlignment="1">
      <alignment horizontal="center" vertical="center" shrinkToFit="1"/>
    </xf>
    <xf numFmtId="179" fontId="13" fillId="2" borderId="7" xfId="11" applyNumberFormat="1" applyFont="1" applyFill="1" applyBorder="1" applyAlignment="1">
      <alignment horizontal="center"/>
    </xf>
    <xf numFmtId="179" fontId="13" fillId="2" borderId="7" xfId="11" applyNumberFormat="1" applyFont="1" applyFill="1" applyBorder="1" applyAlignment="1">
      <alignment horizontal="center" wrapText="1"/>
    </xf>
    <xf numFmtId="0" fontId="16" fillId="0" borderId="0" xfId="11" applyFont="1" applyBorder="1" applyAlignment="1">
      <alignment horizontal="left" vertical="center"/>
    </xf>
    <xf numFmtId="0" fontId="52" fillId="3" borderId="12" xfId="11" quotePrefix="1" applyNumberFormat="1" applyFont="1" applyFill="1" applyBorder="1" applyAlignment="1">
      <alignment horizontal="center" vertical="center"/>
    </xf>
    <xf numFmtId="0" fontId="52" fillId="3" borderId="10" xfId="11" quotePrefix="1" applyNumberFormat="1" applyFont="1" applyFill="1" applyBorder="1" applyAlignment="1">
      <alignment horizontal="center" vertical="center"/>
    </xf>
    <xf numFmtId="41" fontId="49" fillId="3" borderId="13" xfId="13" applyFont="1" applyFill="1" applyBorder="1" applyAlignment="1">
      <alignment horizontal="right" vertical="center" shrinkToFit="1"/>
    </xf>
    <xf numFmtId="41" fontId="49" fillId="3" borderId="11" xfId="13" applyFont="1" applyFill="1" applyBorder="1" applyAlignment="1">
      <alignment horizontal="right" vertical="center" shrinkToFit="1"/>
    </xf>
    <xf numFmtId="0" fontId="13" fillId="3" borderId="7" xfId="11" quotePrefix="1" applyNumberFormat="1" applyFont="1" applyFill="1" applyBorder="1" applyAlignment="1">
      <alignment horizontal="center" vertical="center"/>
    </xf>
    <xf numFmtId="0" fontId="30" fillId="3" borderId="7" xfId="11" quotePrefix="1" applyNumberFormat="1" applyFont="1" applyFill="1" applyBorder="1" applyAlignment="1">
      <alignment horizontal="center" vertical="center"/>
    </xf>
    <xf numFmtId="0" fontId="52" fillId="3" borderId="7" xfId="11" quotePrefix="1" applyNumberFormat="1" applyFont="1" applyFill="1" applyBorder="1" applyAlignment="1">
      <alignment horizontal="center" vertical="center"/>
    </xf>
    <xf numFmtId="0" fontId="52" fillId="3" borderId="9" xfId="11" quotePrefix="1" applyNumberFormat="1" applyFont="1" applyFill="1" applyBorder="1" applyAlignment="1">
      <alignment horizontal="center" vertical="center"/>
    </xf>
    <xf numFmtId="176" fontId="11" fillId="2" borderId="7" xfId="11" applyNumberFormat="1" applyFont="1" applyFill="1" applyBorder="1" applyAlignment="1">
      <alignment horizontal="center" vertical="center"/>
    </xf>
    <xf numFmtId="179" fontId="13" fillId="2" borderId="0" xfId="11" applyNumberFormat="1" applyFont="1" applyFill="1" applyBorder="1" applyAlignment="1">
      <alignment horizontal="centerContinuous"/>
    </xf>
    <xf numFmtId="179" fontId="13" fillId="2" borderId="7" xfId="11" applyNumberFormat="1" applyFont="1" applyFill="1" applyBorder="1" applyAlignment="1">
      <alignment horizontal="centerContinuous"/>
    </xf>
    <xf numFmtId="179" fontId="13" fillId="2" borderId="7" xfId="11" applyNumberFormat="1" applyFont="1" applyFill="1" applyBorder="1" applyAlignment="1">
      <alignment horizontal="centerContinuous" wrapText="1"/>
    </xf>
    <xf numFmtId="0" fontId="14" fillId="3" borderId="7" xfId="11" quotePrefix="1" applyNumberFormat="1" applyFont="1" applyFill="1" applyBorder="1" applyAlignment="1">
      <alignment horizontal="center" vertical="center"/>
    </xf>
    <xf numFmtId="0" fontId="15" fillId="3" borderId="9" xfId="11" quotePrefix="1" applyNumberFormat="1" applyFont="1" applyFill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185" fontId="48" fillId="0" borderId="0" xfId="0" applyNumberFormat="1" applyFont="1" applyBorder="1">
      <alignment vertical="center"/>
    </xf>
    <xf numFmtId="184" fontId="48" fillId="0" borderId="0" xfId="0" applyNumberFormat="1" applyFont="1" applyBorder="1">
      <alignment vertical="center"/>
    </xf>
    <xf numFmtId="184" fontId="48" fillId="0" borderId="8" xfId="0" applyNumberFormat="1" applyFont="1" applyBorder="1">
      <alignment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vertical="center"/>
    </xf>
    <xf numFmtId="0" fontId="13" fillId="5" borderId="8" xfId="1" applyFont="1" applyFill="1" applyBorder="1" applyAlignment="1">
      <alignment horizontal="center" vertical="center" wrapText="1"/>
    </xf>
    <xf numFmtId="0" fontId="48" fillId="0" borderId="7" xfId="1" quotePrefix="1" applyNumberFormat="1" applyFont="1" applyBorder="1" applyAlignment="1">
      <alignment horizontal="center" vertical="center"/>
    </xf>
    <xf numFmtId="2" fontId="48" fillId="0" borderId="0" xfId="1" applyNumberFormat="1" applyFont="1" applyBorder="1" applyAlignment="1">
      <alignment horizontal="right" vertical="center"/>
    </xf>
    <xf numFmtId="2" fontId="48" fillId="0" borderId="8" xfId="1" applyNumberFormat="1" applyFont="1" applyBorder="1" applyAlignment="1">
      <alignment horizontal="right" vertical="center"/>
    </xf>
    <xf numFmtId="2" fontId="48" fillId="0" borderId="12" xfId="1" applyNumberFormat="1" applyFont="1" applyBorder="1" applyAlignment="1">
      <alignment horizontal="right" vertical="center"/>
    </xf>
    <xf numFmtId="41" fontId="13" fillId="4" borderId="0" xfId="1" applyNumberFormat="1" applyFont="1" applyFill="1" applyBorder="1" applyAlignment="1">
      <alignment horizontal="right" vertical="center" shrinkToFit="1"/>
    </xf>
    <xf numFmtId="41" fontId="37" fillId="4" borderId="0" xfId="1" applyNumberFormat="1" applyFont="1" applyFill="1" applyBorder="1" applyAlignment="1">
      <alignment horizontal="right" vertical="center" shrinkToFit="1"/>
    </xf>
    <xf numFmtId="0" fontId="36" fillId="3" borderId="1" xfId="1" applyNumberFormat="1" applyFont="1" applyFill="1" applyBorder="1" applyAlignment="1">
      <alignment horizontal="center" vertical="center" shrinkToFit="1"/>
    </xf>
    <xf numFmtId="41" fontId="13" fillId="3" borderId="14" xfId="1" applyNumberFormat="1" applyFont="1" applyFill="1" applyBorder="1" applyAlignment="1">
      <alignment horizontal="right" vertical="center" shrinkToFit="1"/>
    </xf>
    <xf numFmtId="41" fontId="37" fillId="3" borderId="14" xfId="1" applyNumberFormat="1" applyFont="1" applyFill="1" applyBorder="1" applyAlignment="1">
      <alignment horizontal="right" vertical="center" shrinkToFit="1"/>
    </xf>
    <xf numFmtId="41" fontId="37" fillId="3" borderId="3" xfId="1" applyNumberFormat="1" applyFont="1" applyFill="1" applyBorder="1" applyAlignment="1">
      <alignment horizontal="right" vertical="center" shrinkToFit="1"/>
    </xf>
    <xf numFmtId="41" fontId="37" fillId="4" borderId="8" xfId="1" applyNumberFormat="1" applyFont="1" applyFill="1" applyBorder="1" applyAlignment="1">
      <alignment horizontal="right" vertical="center" shrinkToFit="1"/>
    </xf>
    <xf numFmtId="0" fontId="36" fillId="4" borderId="7" xfId="1" applyNumberFormat="1" applyFont="1" applyFill="1" applyBorder="1" applyAlignment="1">
      <alignment horizontal="center" vertical="center" shrinkToFit="1"/>
    </xf>
    <xf numFmtId="41" fontId="49" fillId="3" borderId="10" xfId="13" applyFont="1" applyFill="1" applyBorder="1" applyAlignment="1">
      <alignment horizontal="right" vertical="center" shrinkToFit="1"/>
    </xf>
    <xf numFmtId="41" fontId="30" fillId="4" borderId="13" xfId="14" applyNumberFormat="1" applyFont="1" applyFill="1" applyBorder="1" applyAlignment="1">
      <alignment horizontal="right" vertical="center" shrinkToFit="1"/>
    </xf>
    <xf numFmtId="41" fontId="40" fillId="4" borderId="13" xfId="14" applyNumberFormat="1" applyFont="1" applyFill="1" applyBorder="1" applyAlignment="1">
      <alignment horizontal="right" vertical="center" shrinkToFit="1"/>
    </xf>
    <xf numFmtId="41" fontId="40" fillId="4" borderId="11" xfId="14" applyNumberFormat="1" applyFont="1" applyFill="1" applyBorder="1" applyAlignment="1">
      <alignment horizontal="right" vertical="center" shrinkToFit="1"/>
    </xf>
    <xf numFmtId="41" fontId="53" fillId="3" borderId="10" xfId="11" applyNumberFormat="1" applyFont="1" applyFill="1" applyBorder="1" applyAlignment="1">
      <alignment horizontal="right" vertical="center" shrinkToFit="1"/>
    </xf>
    <xf numFmtId="41" fontId="53" fillId="3" borderId="13" xfId="11" applyNumberFormat="1" applyFont="1" applyFill="1" applyBorder="1" applyAlignment="1">
      <alignment horizontal="right" vertical="center" shrinkToFit="1"/>
    </xf>
    <xf numFmtId="41" fontId="53" fillId="3" borderId="11" xfId="11" applyNumberFormat="1" applyFont="1" applyFill="1" applyBorder="1" applyAlignment="1">
      <alignment horizontal="right" vertical="center" shrinkToFit="1"/>
    </xf>
    <xf numFmtId="185" fontId="48" fillId="0" borderId="8" xfId="0" applyNumberFormat="1" applyFont="1" applyBorder="1">
      <alignment vertical="center"/>
    </xf>
    <xf numFmtId="185" fontId="49" fillId="0" borderId="11" xfId="0" applyNumberFormat="1" applyFont="1" applyBorder="1">
      <alignment vertical="center"/>
    </xf>
    <xf numFmtId="0" fontId="14" fillId="3" borderId="1" xfId="11" quotePrefix="1" applyNumberFormat="1" applyFont="1" applyFill="1" applyBorder="1" applyAlignment="1">
      <alignment horizontal="center" vertical="center"/>
    </xf>
    <xf numFmtId="41" fontId="43" fillId="3" borderId="14" xfId="11" applyNumberFormat="1" applyFont="1" applyFill="1" applyBorder="1" applyAlignment="1">
      <alignment horizontal="right" vertical="center" shrinkToFit="1"/>
    </xf>
    <xf numFmtId="41" fontId="43" fillId="3" borderId="14" xfId="13" applyFont="1" applyFill="1" applyBorder="1" applyAlignment="1">
      <alignment horizontal="right" vertical="center" shrinkToFit="1"/>
    </xf>
    <xf numFmtId="41" fontId="43" fillId="3" borderId="3" xfId="11" applyNumberFormat="1" applyFont="1" applyFill="1" applyBorder="1" applyAlignment="1">
      <alignment horizontal="right" vertical="center" shrinkToFit="1"/>
    </xf>
    <xf numFmtId="0" fontId="13" fillId="3" borderId="1" xfId="11" quotePrefix="1" applyNumberFormat="1" applyFont="1" applyFill="1" applyBorder="1" applyAlignment="1">
      <alignment horizontal="center" vertical="center"/>
    </xf>
    <xf numFmtId="177" fontId="48" fillId="3" borderId="14" xfId="11" applyNumberFormat="1" applyFont="1" applyFill="1" applyBorder="1" applyAlignment="1">
      <alignment horizontal="right" vertical="center" shrinkToFit="1"/>
    </xf>
    <xf numFmtId="41" fontId="48" fillId="3" borderId="14" xfId="13" applyFont="1" applyFill="1" applyBorder="1" applyAlignment="1">
      <alignment horizontal="right" vertical="center" shrinkToFit="1"/>
    </xf>
    <xf numFmtId="178" fontId="48" fillId="3" borderId="3" xfId="1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NumberFormat="1" applyFont="1" applyBorder="1" applyAlignment="1">
      <alignment horizontal="left" vertical="center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Alignment="1">
      <alignment vertical="center"/>
    </xf>
    <xf numFmtId="0" fontId="9" fillId="0" borderId="0" xfId="1" applyNumberFormat="1" applyFont="1" applyFill="1" applyAlignment="1">
      <alignment vertical="center"/>
    </xf>
    <xf numFmtId="180" fontId="11" fillId="0" borderId="14" xfId="1" applyNumberFormat="1" applyFont="1" applyBorder="1" applyAlignment="1">
      <alignment horizontal="center" vertical="center"/>
    </xf>
    <xf numFmtId="180" fontId="11" fillId="0" borderId="3" xfId="1" applyNumberFormat="1" applyFont="1" applyBorder="1" applyAlignment="1">
      <alignment horizontal="center" vertical="center"/>
    </xf>
    <xf numFmtId="182" fontId="11" fillId="0" borderId="2" xfId="1" applyNumberFormat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180" fontId="11" fillId="0" borderId="2" xfId="1" applyNumberFormat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11" fillId="5" borderId="2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0" xfId="1" applyFont="1" applyAlignment="1">
      <alignment horizontal="center"/>
    </xf>
    <xf numFmtId="0" fontId="9" fillId="0" borderId="0" xfId="1" applyFont="1" applyBorder="1" applyAlignment="1">
      <alignment horizontal="right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6" fillId="0" borderId="0" xfId="11" applyFont="1" applyAlignment="1">
      <alignment horizontal="left" vertical="top"/>
    </xf>
    <xf numFmtId="0" fontId="17" fillId="0" borderId="0" xfId="11" applyFont="1" applyAlignment="1">
      <alignment horizontal="center"/>
    </xf>
    <xf numFmtId="0" fontId="3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0" fontId="19" fillId="0" borderId="0" xfId="11" applyFont="1" applyBorder="1" applyAlignment="1">
      <alignment horizontal="left"/>
    </xf>
    <xf numFmtId="0" fontId="18" fillId="0" borderId="0" xfId="11" applyFont="1" applyBorder="1" applyAlignment="1"/>
    <xf numFmtId="0" fontId="9" fillId="0" borderId="13" xfId="11" quotePrefix="1" applyFont="1" applyBorder="1" applyAlignment="1">
      <alignment horizontal="left" vertical="center"/>
    </xf>
    <xf numFmtId="0" fontId="9" fillId="0" borderId="13" xfId="11" applyFont="1" applyBorder="1" applyAlignment="1">
      <alignment horizontal="right"/>
    </xf>
    <xf numFmtId="0" fontId="18" fillId="0" borderId="13" xfId="11" applyFont="1" applyBorder="1" applyAlignment="1"/>
    <xf numFmtId="0" fontId="3" fillId="0" borderId="0" xfId="11" applyFont="1" applyAlignment="1">
      <alignment horizontal="center"/>
    </xf>
    <xf numFmtId="0" fontId="5" fillId="0" borderId="0" xfId="11" applyFont="1" applyAlignment="1">
      <alignment horizontal="center"/>
    </xf>
  </cellXfs>
  <cellStyles count="16">
    <cellStyle name="쉼표 [0]" xfId="13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1"/>
    <cellStyle name="표준 2 15" xfId="7"/>
    <cellStyle name="표준 2 2" xfId="14"/>
    <cellStyle name="표준 3" xfId="8"/>
    <cellStyle name="표준 3 2" xfId="15"/>
    <cellStyle name="표준 4" xfId="9"/>
    <cellStyle name="표준 5" xfId="10"/>
    <cellStyle name="표준 6" xfId="12"/>
    <cellStyle name="표준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Y36"/>
  <sheetViews>
    <sheetView tabSelected="1" view="pageBreakPreview" zoomScaleSheetLayoutView="100" workbookViewId="0">
      <selection activeCell="A3" sqref="A3:H3"/>
    </sheetView>
  </sheetViews>
  <sheetFormatPr defaultColWidth="9" defaultRowHeight="14.25"/>
  <cols>
    <col min="1" max="1" width="13.625" style="54" customWidth="1"/>
    <col min="2" max="2" width="9.625" style="4" customWidth="1"/>
    <col min="3" max="8" width="10.125" style="4" customWidth="1"/>
    <col min="9" max="9" width="9.625" style="4" customWidth="1"/>
    <col min="10" max="13" width="10.125" style="4" customWidth="1"/>
    <col min="14" max="14" width="11.125" style="4" customWidth="1"/>
    <col min="15" max="16" width="10.125" style="4" customWidth="1"/>
    <col min="17" max="18" width="9.625" style="4" customWidth="1"/>
    <col min="19" max="25" width="9.125" style="4" customWidth="1"/>
    <col min="26" max="16384" width="9" style="4"/>
  </cols>
  <sheetData>
    <row r="1" spans="1:25" ht="5.099999999999999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2"/>
    </row>
    <row r="2" spans="1:25" ht="50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21" customHeight="1">
      <c r="A3" s="239" t="s">
        <v>181</v>
      </c>
      <c r="B3" s="240"/>
      <c r="C3" s="240"/>
      <c r="D3" s="240"/>
      <c r="E3" s="240"/>
      <c r="F3" s="240"/>
      <c r="G3" s="240"/>
      <c r="H3" s="240"/>
      <c r="I3" s="239" t="s">
        <v>182</v>
      </c>
      <c r="J3" s="240"/>
      <c r="K3" s="240"/>
      <c r="L3" s="240"/>
      <c r="M3" s="240"/>
      <c r="N3" s="240"/>
      <c r="O3" s="240"/>
      <c r="P3" s="240"/>
      <c r="Q3" s="239" t="s">
        <v>183</v>
      </c>
      <c r="R3" s="240"/>
      <c r="S3" s="240"/>
      <c r="T3" s="240"/>
      <c r="U3" s="240"/>
      <c r="V3" s="240"/>
      <c r="W3" s="240"/>
      <c r="X3" s="240"/>
      <c r="Y3" s="240"/>
    </row>
    <row r="4" spans="1:25" s="6" customFormat="1" ht="20.100000000000001" customHeight="1">
      <c r="A4" s="241" t="s">
        <v>1</v>
      </c>
      <c r="B4" s="242"/>
      <c r="C4" s="242"/>
      <c r="D4" s="242"/>
      <c r="E4" s="242"/>
      <c r="F4" s="242"/>
      <c r="G4" s="242"/>
      <c r="H4" s="242"/>
      <c r="I4" s="241" t="s">
        <v>2</v>
      </c>
      <c r="J4" s="242"/>
      <c r="K4" s="242"/>
      <c r="L4" s="242"/>
      <c r="M4" s="242"/>
      <c r="N4" s="242"/>
      <c r="O4" s="242"/>
      <c r="P4" s="242"/>
      <c r="Q4" s="241" t="s">
        <v>2</v>
      </c>
      <c r="R4" s="242"/>
      <c r="S4" s="242"/>
      <c r="T4" s="242"/>
      <c r="U4" s="242"/>
      <c r="V4" s="242"/>
      <c r="W4" s="242"/>
      <c r="X4" s="242"/>
      <c r="Y4" s="242"/>
    </row>
    <row r="5" spans="1:25" s="15" customFormat="1" ht="20.100000000000001" customHeight="1">
      <c r="A5" s="7"/>
      <c r="B5" s="8"/>
      <c r="C5" s="243"/>
      <c r="D5" s="244"/>
      <c r="E5" s="244"/>
      <c r="F5" s="244"/>
      <c r="G5" s="244"/>
      <c r="H5" s="9" t="s">
        <v>3</v>
      </c>
      <c r="I5" s="10"/>
      <c r="J5" s="11"/>
      <c r="K5" s="12"/>
      <c r="L5" s="13"/>
      <c r="M5" s="13"/>
      <c r="N5" s="14"/>
      <c r="O5" s="14"/>
      <c r="P5" s="9" t="s">
        <v>3</v>
      </c>
      <c r="Q5" s="14"/>
      <c r="R5" s="14"/>
      <c r="S5" s="10"/>
      <c r="T5" s="10"/>
      <c r="U5" s="9"/>
      <c r="V5" s="245"/>
      <c r="W5" s="245"/>
      <c r="X5" s="11"/>
      <c r="Y5" s="9" t="s">
        <v>3</v>
      </c>
    </row>
    <row r="6" spans="1:25" s="17" customFormat="1" ht="20.100000000000001" customHeight="1">
      <c r="A6" s="16" t="s">
        <v>17</v>
      </c>
      <c r="B6" s="189" t="s">
        <v>18</v>
      </c>
      <c r="C6" s="246" t="s">
        <v>4</v>
      </c>
      <c r="D6" s="247"/>
      <c r="E6" s="247"/>
      <c r="F6" s="247"/>
      <c r="G6" s="247"/>
      <c r="H6" s="248"/>
      <c r="I6" s="249" t="s">
        <v>5</v>
      </c>
      <c r="J6" s="250"/>
      <c r="K6" s="250"/>
      <c r="L6" s="250"/>
      <c r="M6" s="250"/>
      <c r="N6" s="251"/>
      <c r="O6" s="16" t="s">
        <v>6</v>
      </c>
      <c r="P6" s="16" t="s">
        <v>7</v>
      </c>
      <c r="Q6" s="16" t="s">
        <v>8</v>
      </c>
      <c r="R6" s="16" t="s">
        <v>9</v>
      </c>
      <c r="S6" s="16" t="s">
        <v>10</v>
      </c>
      <c r="T6" s="16" t="s">
        <v>11</v>
      </c>
      <c r="U6" s="16" t="s">
        <v>12</v>
      </c>
      <c r="V6" s="16" t="s">
        <v>13</v>
      </c>
      <c r="W6" s="16" t="s">
        <v>14</v>
      </c>
      <c r="X6" s="16" t="s">
        <v>15</v>
      </c>
      <c r="Y6" s="16" t="s">
        <v>16</v>
      </c>
    </row>
    <row r="7" spans="1:25" s="17" customFormat="1" ht="24.95" customHeight="1">
      <c r="A7" s="18"/>
      <c r="B7" s="194"/>
      <c r="C7" s="19"/>
      <c r="D7" s="16" t="s">
        <v>19</v>
      </c>
      <c r="E7" s="16" t="s">
        <v>20</v>
      </c>
      <c r="F7" s="16" t="s">
        <v>21</v>
      </c>
      <c r="G7" s="16" t="s">
        <v>22</v>
      </c>
      <c r="H7" s="16" t="s">
        <v>23</v>
      </c>
      <c r="I7" s="19" t="s">
        <v>24</v>
      </c>
      <c r="J7" s="19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30</v>
      </c>
      <c r="P7" s="18" t="s">
        <v>31</v>
      </c>
      <c r="Q7" s="18" t="s">
        <v>32</v>
      </c>
      <c r="R7" s="18" t="s">
        <v>33</v>
      </c>
      <c r="S7" s="18"/>
      <c r="T7" s="18"/>
      <c r="U7" s="18"/>
      <c r="V7" s="18" t="s">
        <v>34</v>
      </c>
      <c r="W7" s="18"/>
      <c r="X7" s="18" t="s">
        <v>35</v>
      </c>
      <c r="Y7" s="18" t="s">
        <v>36</v>
      </c>
    </row>
    <row r="8" spans="1:25" s="17" customFormat="1" ht="20.100000000000001" customHeight="1">
      <c r="A8" s="252"/>
      <c r="B8" s="195"/>
      <c r="C8" s="19"/>
      <c r="D8" s="18" t="s">
        <v>37</v>
      </c>
      <c r="E8" s="18"/>
      <c r="F8" s="18" t="s">
        <v>38</v>
      </c>
      <c r="G8" s="18" t="s">
        <v>39</v>
      </c>
      <c r="H8" s="18" t="s">
        <v>40</v>
      </c>
      <c r="I8" s="19"/>
      <c r="J8" s="19" t="s">
        <v>41</v>
      </c>
      <c r="K8" s="18" t="s">
        <v>42</v>
      </c>
      <c r="L8" s="18" t="s">
        <v>43</v>
      </c>
      <c r="M8" s="18" t="s">
        <v>163</v>
      </c>
      <c r="N8" s="18" t="s">
        <v>44</v>
      </c>
      <c r="O8" s="18"/>
      <c r="P8" s="18"/>
      <c r="Q8" s="18" t="s">
        <v>45</v>
      </c>
      <c r="R8" s="18" t="s">
        <v>46</v>
      </c>
      <c r="S8" s="18"/>
      <c r="T8" s="18"/>
      <c r="U8" s="18"/>
      <c r="V8" s="18"/>
      <c r="W8" s="18"/>
      <c r="X8" s="18"/>
      <c r="Y8" s="18" t="s">
        <v>46</v>
      </c>
    </row>
    <row r="9" spans="1:25" s="17" customFormat="1" ht="20.100000000000001" customHeight="1">
      <c r="A9" s="252"/>
      <c r="B9" s="196"/>
      <c r="C9" s="19"/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47</v>
      </c>
      <c r="O9" s="18"/>
      <c r="P9" s="18"/>
      <c r="Q9" s="18"/>
      <c r="R9" s="190" t="s">
        <v>48</v>
      </c>
      <c r="S9" s="190"/>
      <c r="T9" s="190"/>
      <c r="U9" s="20"/>
      <c r="V9" s="190"/>
      <c r="W9" s="21"/>
      <c r="X9" s="20"/>
      <c r="Y9" s="190"/>
    </row>
    <row r="10" spans="1:25" s="17" customFormat="1" ht="20.100000000000001" customHeight="1">
      <c r="A10" s="190"/>
      <c r="B10" s="23"/>
      <c r="C10" s="22"/>
      <c r="D10" s="190"/>
      <c r="E10" s="23"/>
      <c r="F10" s="190"/>
      <c r="G10" s="190"/>
      <c r="H10" s="24"/>
      <c r="I10" s="25"/>
      <c r="J10" s="190"/>
      <c r="K10" s="190"/>
      <c r="L10" s="190"/>
      <c r="M10" s="190"/>
      <c r="N10" s="190"/>
      <c r="O10" s="190"/>
      <c r="P10" s="190"/>
      <c r="Q10" s="190"/>
      <c r="R10" s="190" t="s">
        <v>49</v>
      </c>
      <c r="S10" s="190"/>
      <c r="T10" s="190"/>
      <c r="U10" s="190"/>
      <c r="V10" s="190"/>
      <c r="W10" s="190"/>
      <c r="X10" s="190"/>
      <c r="Y10" s="190"/>
    </row>
    <row r="11" spans="1:25" s="17" customFormat="1" ht="20.100000000000001" customHeight="1">
      <c r="A11" s="190"/>
      <c r="B11" s="23"/>
      <c r="C11" s="22" t="s">
        <v>50</v>
      </c>
      <c r="D11" s="190"/>
      <c r="E11" s="190"/>
      <c r="F11" s="190"/>
      <c r="G11" s="190"/>
      <c r="H11" s="190"/>
      <c r="I11" s="26"/>
      <c r="J11" s="190"/>
      <c r="K11" s="190"/>
      <c r="L11" s="190"/>
      <c r="M11" s="190"/>
      <c r="N11" s="190" t="s">
        <v>51</v>
      </c>
      <c r="O11" s="190" t="s">
        <v>52</v>
      </c>
      <c r="P11" s="190"/>
      <c r="Q11" s="190" t="s">
        <v>53</v>
      </c>
      <c r="R11" s="27" t="s">
        <v>54</v>
      </c>
      <c r="S11" s="24"/>
      <c r="T11" s="23"/>
      <c r="U11" s="190"/>
      <c r="V11" s="190"/>
      <c r="W11" s="23"/>
      <c r="X11" s="190"/>
      <c r="Y11" s="190" t="s">
        <v>55</v>
      </c>
    </row>
    <row r="12" spans="1:25" s="17" customFormat="1" ht="20.100000000000001" customHeight="1">
      <c r="A12" s="190" t="s">
        <v>56</v>
      </c>
      <c r="B12" s="197" t="s">
        <v>57</v>
      </c>
      <c r="C12" s="190" t="s">
        <v>58</v>
      </c>
      <c r="D12" s="190" t="s">
        <v>59</v>
      </c>
      <c r="E12" s="190"/>
      <c r="F12" s="190" t="s">
        <v>60</v>
      </c>
      <c r="G12" s="190" t="s">
        <v>61</v>
      </c>
      <c r="H12" s="190" t="s">
        <v>62</v>
      </c>
      <c r="I12" s="26"/>
      <c r="J12" s="190" t="s">
        <v>63</v>
      </c>
      <c r="K12" s="190" t="s">
        <v>64</v>
      </c>
      <c r="L12" s="190" t="s">
        <v>65</v>
      </c>
      <c r="M12" s="190" t="s">
        <v>66</v>
      </c>
      <c r="N12" s="190" t="s">
        <v>67</v>
      </c>
      <c r="O12" s="190" t="s">
        <v>68</v>
      </c>
      <c r="P12" s="190" t="s">
        <v>69</v>
      </c>
      <c r="Q12" s="190" t="s">
        <v>70</v>
      </c>
      <c r="R12" s="27" t="s">
        <v>71</v>
      </c>
      <c r="S12" s="190"/>
      <c r="T12" s="190"/>
      <c r="U12" s="190"/>
      <c r="V12" s="190" t="s">
        <v>72</v>
      </c>
      <c r="W12" s="190"/>
      <c r="X12" s="190" t="s">
        <v>73</v>
      </c>
      <c r="Y12" s="190" t="s">
        <v>74</v>
      </c>
    </row>
    <row r="13" spans="1:25" s="17" customFormat="1" ht="23.1" customHeight="1">
      <c r="A13" s="28"/>
      <c r="B13" s="197" t="s">
        <v>75</v>
      </c>
      <c r="C13" s="190" t="s">
        <v>76</v>
      </c>
      <c r="D13" s="190" t="s">
        <v>77</v>
      </c>
      <c r="E13" s="190" t="s">
        <v>78</v>
      </c>
      <c r="F13" s="190" t="s">
        <v>79</v>
      </c>
      <c r="G13" s="190" t="s">
        <v>80</v>
      </c>
      <c r="H13" s="190" t="s">
        <v>81</v>
      </c>
      <c r="I13" s="190" t="s">
        <v>82</v>
      </c>
      <c r="J13" s="190" t="s">
        <v>83</v>
      </c>
      <c r="K13" s="190" t="s">
        <v>84</v>
      </c>
      <c r="L13" s="190" t="s">
        <v>85</v>
      </c>
      <c r="M13" s="190" t="s">
        <v>86</v>
      </c>
      <c r="N13" s="190" t="s">
        <v>87</v>
      </c>
      <c r="O13" s="190" t="s">
        <v>88</v>
      </c>
      <c r="P13" s="190" t="s">
        <v>89</v>
      </c>
      <c r="Q13" s="190" t="s">
        <v>90</v>
      </c>
      <c r="R13" s="27" t="s">
        <v>91</v>
      </c>
      <c r="S13" s="190" t="s">
        <v>92</v>
      </c>
      <c r="T13" s="190" t="s">
        <v>93</v>
      </c>
      <c r="U13" s="190" t="s">
        <v>94</v>
      </c>
      <c r="V13" s="190" t="s">
        <v>95</v>
      </c>
      <c r="W13" s="190" t="s">
        <v>96</v>
      </c>
      <c r="X13" s="190" t="s">
        <v>97</v>
      </c>
      <c r="Y13" s="190" t="s">
        <v>98</v>
      </c>
    </row>
    <row r="14" spans="1:25" s="33" customFormat="1" ht="35.1" customHeight="1">
      <c r="A14" s="29" t="s">
        <v>99</v>
      </c>
      <c r="B14" s="31">
        <v>1000.000000000001</v>
      </c>
      <c r="C14" s="31">
        <v>162.1</v>
      </c>
      <c r="D14" s="31">
        <v>22.7</v>
      </c>
      <c r="E14" s="31">
        <v>27.7</v>
      </c>
      <c r="F14" s="31">
        <v>28.3</v>
      </c>
      <c r="G14" s="31">
        <v>11.2</v>
      </c>
      <c r="H14" s="32">
        <v>1.3</v>
      </c>
      <c r="I14" s="30">
        <v>20.100000000000001</v>
      </c>
      <c r="J14" s="31">
        <v>18.899999999999999</v>
      </c>
      <c r="K14" s="31">
        <v>11</v>
      </c>
      <c r="L14" s="31">
        <v>12.5</v>
      </c>
      <c r="M14" s="31">
        <v>2.9</v>
      </c>
      <c r="N14" s="31">
        <v>5.5</v>
      </c>
      <c r="O14" s="31">
        <v>16</v>
      </c>
      <c r="P14" s="32">
        <v>68.5</v>
      </c>
      <c r="Q14" s="30">
        <v>117.1</v>
      </c>
      <c r="R14" s="31">
        <v>55.8</v>
      </c>
      <c r="S14" s="31">
        <v>86.1</v>
      </c>
      <c r="T14" s="31">
        <v>121.6</v>
      </c>
      <c r="U14" s="31">
        <v>58.1</v>
      </c>
      <c r="V14" s="31">
        <v>60.5</v>
      </c>
      <c r="W14" s="31">
        <v>81.400000000000006</v>
      </c>
      <c r="X14" s="31">
        <v>115.6</v>
      </c>
      <c r="Y14" s="32">
        <v>57.2</v>
      </c>
    </row>
    <row r="15" spans="1:25" s="33" customFormat="1" ht="35.1" customHeight="1">
      <c r="A15" s="34" t="s">
        <v>100</v>
      </c>
      <c r="B15" s="36">
        <v>458</v>
      </c>
      <c r="C15" s="36">
        <v>133</v>
      </c>
      <c r="D15" s="36">
        <v>18</v>
      </c>
      <c r="E15" s="36">
        <v>6</v>
      </c>
      <c r="F15" s="36">
        <v>18</v>
      </c>
      <c r="G15" s="36">
        <v>5</v>
      </c>
      <c r="H15" s="37">
        <v>2</v>
      </c>
      <c r="I15" s="35">
        <v>16</v>
      </c>
      <c r="J15" s="36">
        <v>30</v>
      </c>
      <c r="K15" s="36">
        <v>11</v>
      </c>
      <c r="L15" s="36">
        <v>19</v>
      </c>
      <c r="M15" s="36">
        <v>2</v>
      </c>
      <c r="N15" s="36">
        <v>6</v>
      </c>
      <c r="O15" s="36">
        <v>7</v>
      </c>
      <c r="P15" s="37">
        <v>30</v>
      </c>
      <c r="Q15" s="35">
        <v>15</v>
      </c>
      <c r="R15" s="36">
        <v>49</v>
      </c>
      <c r="S15" s="36">
        <v>32</v>
      </c>
      <c r="T15" s="36">
        <v>31</v>
      </c>
      <c r="U15" s="36">
        <v>6</v>
      </c>
      <c r="V15" s="36">
        <v>55</v>
      </c>
      <c r="W15" s="36">
        <v>20</v>
      </c>
      <c r="X15" s="36">
        <v>44</v>
      </c>
      <c r="Y15" s="37">
        <v>36</v>
      </c>
    </row>
    <row r="16" spans="1:25" s="33" customFormat="1" ht="27.95" customHeight="1">
      <c r="A16" s="38">
        <v>2015</v>
      </c>
      <c r="B16" s="40">
        <v>100</v>
      </c>
      <c r="C16" s="40">
        <v>100</v>
      </c>
      <c r="D16" s="40">
        <v>100</v>
      </c>
      <c r="E16" s="40">
        <v>100</v>
      </c>
      <c r="F16" s="40">
        <v>100</v>
      </c>
      <c r="G16" s="40">
        <v>100</v>
      </c>
      <c r="H16" s="41">
        <v>100</v>
      </c>
      <c r="I16" s="39">
        <v>100</v>
      </c>
      <c r="J16" s="40">
        <v>100</v>
      </c>
      <c r="K16" s="40">
        <v>100</v>
      </c>
      <c r="L16" s="40">
        <v>100</v>
      </c>
      <c r="M16" s="40">
        <v>100</v>
      </c>
      <c r="N16" s="40">
        <v>100</v>
      </c>
      <c r="O16" s="40">
        <v>100</v>
      </c>
      <c r="P16" s="41">
        <v>100</v>
      </c>
      <c r="Q16" s="39">
        <v>100</v>
      </c>
      <c r="R16" s="40">
        <v>100</v>
      </c>
      <c r="S16" s="40">
        <v>100</v>
      </c>
      <c r="T16" s="40">
        <v>100</v>
      </c>
      <c r="U16" s="40">
        <v>100</v>
      </c>
      <c r="V16" s="40">
        <v>100</v>
      </c>
      <c r="W16" s="40">
        <v>100</v>
      </c>
      <c r="X16" s="40">
        <v>100</v>
      </c>
      <c r="Y16" s="41">
        <v>100</v>
      </c>
    </row>
    <row r="17" spans="1:25" s="33" customFormat="1" ht="27.95" customHeight="1">
      <c r="A17" s="38">
        <v>2016</v>
      </c>
      <c r="B17" s="43">
        <v>101.36</v>
      </c>
      <c r="C17" s="43">
        <v>104.27</v>
      </c>
      <c r="D17" s="43">
        <v>98.93</v>
      </c>
      <c r="E17" s="43">
        <v>105.68</v>
      </c>
      <c r="F17" s="43">
        <v>105</v>
      </c>
      <c r="G17" s="43">
        <v>99.31</v>
      </c>
      <c r="H17" s="44">
        <v>102.12</v>
      </c>
      <c r="I17" s="42">
        <v>102.91</v>
      </c>
      <c r="J17" s="43">
        <v>117.92</v>
      </c>
      <c r="K17" s="43">
        <v>101.83</v>
      </c>
      <c r="L17" s="43">
        <v>99.95</v>
      </c>
      <c r="M17" s="43">
        <v>100.54</v>
      </c>
      <c r="N17" s="43">
        <v>100.84</v>
      </c>
      <c r="O17" s="43">
        <v>100.07</v>
      </c>
      <c r="P17" s="44">
        <v>101.65</v>
      </c>
      <c r="Q17" s="42">
        <v>97.97</v>
      </c>
      <c r="R17" s="43">
        <v>102.16</v>
      </c>
      <c r="S17" s="43">
        <v>100.95</v>
      </c>
      <c r="T17" s="43">
        <v>96.51</v>
      </c>
      <c r="U17" s="43">
        <v>100.08</v>
      </c>
      <c r="V17" s="43">
        <v>101.54</v>
      </c>
      <c r="W17" s="43">
        <v>106.23</v>
      </c>
      <c r="X17" s="43">
        <v>101.72</v>
      </c>
      <c r="Y17" s="44">
        <v>103.71</v>
      </c>
    </row>
    <row r="18" spans="1:25" s="33" customFormat="1" ht="27.95" customHeight="1">
      <c r="A18" s="38">
        <v>2017</v>
      </c>
      <c r="B18" s="43">
        <v>103.57</v>
      </c>
      <c r="C18" s="43">
        <v>108.23</v>
      </c>
      <c r="D18" s="43">
        <v>98.67</v>
      </c>
      <c r="E18" s="43">
        <v>109.45</v>
      </c>
      <c r="F18" s="43">
        <v>108.44</v>
      </c>
      <c r="G18" s="43">
        <v>110.36</v>
      </c>
      <c r="H18" s="44">
        <v>105.24</v>
      </c>
      <c r="I18" s="42">
        <v>115.38</v>
      </c>
      <c r="J18" s="43">
        <v>116.72</v>
      </c>
      <c r="K18" s="43">
        <v>107.52</v>
      </c>
      <c r="L18" s="43">
        <v>102.87</v>
      </c>
      <c r="M18" s="43">
        <v>95.85</v>
      </c>
      <c r="N18" s="43">
        <v>101.65</v>
      </c>
      <c r="O18" s="43">
        <v>101.44</v>
      </c>
      <c r="P18" s="44">
        <v>102.85</v>
      </c>
      <c r="Q18" s="42">
        <v>99.09</v>
      </c>
      <c r="R18" s="43">
        <v>104.15</v>
      </c>
      <c r="S18" s="43">
        <v>102.03</v>
      </c>
      <c r="T18" s="43">
        <v>101.44</v>
      </c>
      <c r="U18" s="43">
        <v>100.37</v>
      </c>
      <c r="V18" s="43">
        <v>101.29</v>
      </c>
      <c r="W18" s="43">
        <v>107.79</v>
      </c>
      <c r="X18" s="43">
        <v>103.34</v>
      </c>
      <c r="Y18" s="44">
        <v>107.44</v>
      </c>
    </row>
    <row r="19" spans="1:25" s="33" customFormat="1" ht="27.95" customHeight="1">
      <c r="A19" s="38">
        <v>2018</v>
      </c>
      <c r="B19" s="43">
        <v>104.87</v>
      </c>
      <c r="C19" s="43">
        <v>111.35</v>
      </c>
      <c r="D19" s="43">
        <v>109.04</v>
      </c>
      <c r="E19" s="43">
        <v>110.52</v>
      </c>
      <c r="F19" s="43">
        <v>113.86</v>
      </c>
      <c r="G19" s="43">
        <v>102.38</v>
      </c>
      <c r="H19" s="44">
        <v>100.5</v>
      </c>
      <c r="I19" s="42">
        <v>114.05</v>
      </c>
      <c r="J19" s="43">
        <v>121.53</v>
      </c>
      <c r="K19" s="43">
        <v>107.56</v>
      </c>
      <c r="L19" s="43">
        <v>110.69</v>
      </c>
      <c r="M19" s="43">
        <v>98.94</v>
      </c>
      <c r="N19" s="43">
        <v>102.33</v>
      </c>
      <c r="O19" s="43">
        <v>101.66</v>
      </c>
      <c r="P19" s="44">
        <v>104.04</v>
      </c>
      <c r="Q19" s="42">
        <v>99.67</v>
      </c>
      <c r="R19" s="43">
        <v>105.58</v>
      </c>
      <c r="S19" s="43">
        <v>101.88</v>
      </c>
      <c r="T19" s="43">
        <v>103.56</v>
      </c>
      <c r="U19" s="43">
        <v>99.49</v>
      </c>
      <c r="V19" s="43">
        <v>101.97</v>
      </c>
      <c r="W19" s="43">
        <v>109.08</v>
      </c>
      <c r="X19" s="43">
        <v>104.8</v>
      </c>
      <c r="Y19" s="44">
        <v>108.03</v>
      </c>
    </row>
    <row r="20" spans="1:25" s="33" customFormat="1" ht="27.95" customHeight="1">
      <c r="A20" s="198">
        <v>2019</v>
      </c>
      <c r="B20" s="199">
        <v>104.9</v>
      </c>
      <c r="C20" s="199">
        <v>111.57</v>
      </c>
      <c r="D20" s="199">
        <v>115.18</v>
      </c>
      <c r="E20" s="199">
        <v>110.59</v>
      </c>
      <c r="F20" s="199">
        <v>118.9</v>
      </c>
      <c r="G20" s="199">
        <v>105.61</v>
      </c>
      <c r="H20" s="200">
        <v>98.01</v>
      </c>
      <c r="I20" s="201">
        <v>103.92</v>
      </c>
      <c r="J20" s="199">
        <v>114.94</v>
      </c>
      <c r="K20" s="199">
        <v>110.56</v>
      </c>
      <c r="L20" s="199">
        <v>110.94</v>
      </c>
      <c r="M20" s="199">
        <v>99.35</v>
      </c>
      <c r="N20" s="199">
        <v>104.15</v>
      </c>
      <c r="O20" s="199">
        <v>102.12</v>
      </c>
      <c r="P20" s="200">
        <v>104.01</v>
      </c>
      <c r="Q20" s="201">
        <v>101.25</v>
      </c>
      <c r="R20" s="199">
        <v>107.49</v>
      </c>
      <c r="S20" s="199">
        <v>102.38</v>
      </c>
      <c r="T20" s="199">
        <v>101.57</v>
      </c>
      <c r="U20" s="199">
        <v>97.19</v>
      </c>
      <c r="V20" s="199">
        <v>101.56</v>
      </c>
      <c r="W20" s="199">
        <v>108.18</v>
      </c>
      <c r="X20" s="199">
        <v>105.22</v>
      </c>
      <c r="Y20" s="200">
        <v>109.87</v>
      </c>
    </row>
    <row r="21" spans="1:25" s="154" customFormat="1" ht="27.95" customHeight="1">
      <c r="A21" s="150">
        <v>2020</v>
      </c>
      <c r="B21" s="152">
        <v>105.88</v>
      </c>
      <c r="C21" s="152">
        <v>117.8</v>
      </c>
      <c r="D21" s="152">
        <v>115.77</v>
      </c>
      <c r="E21" s="152">
        <v>118.34</v>
      </c>
      <c r="F21" s="152">
        <v>123.01</v>
      </c>
      <c r="G21" s="152">
        <v>108.25</v>
      </c>
      <c r="H21" s="153">
        <v>101.1</v>
      </c>
      <c r="I21" s="151">
        <v>120.6</v>
      </c>
      <c r="J21" s="152">
        <v>130.29</v>
      </c>
      <c r="K21" s="152">
        <v>114.44</v>
      </c>
      <c r="L21" s="152">
        <v>112.25</v>
      </c>
      <c r="M21" s="152">
        <v>99.12</v>
      </c>
      <c r="N21" s="152">
        <v>105.04</v>
      </c>
      <c r="O21" s="152">
        <v>102.37</v>
      </c>
      <c r="P21" s="153">
        <v>104.02</v>
      </c>
      <c r="Q21" s="151">
        <v>101.22</v>
      </c>
      <c r="R21" s="152">
        <v>107.17</v>
      </c>
      <c r="S21" s="152">
        <v>103.73</v>
      </c>
      <c r="T21" s="152">
        <v>99.83</v>
      </c>
      <c r="U21" s="152">
        <v>95.14</v>
      </c>
      <c r="V21" s="152">
        <v>100.64</v>
      </c>
      <c r="W21" s="152">
        <v>104.6</v>
      </c>
      <c r="X21" s="152">
        <v>107.85</v>
      </c>
      <c r="Y21" s="153">
        <v>112.36</v>
      </c>
    </row>
    <row r="22" spans="1:25" s="33" customFormat="1" ht="23.1" customHeight="1">
      <c r="A22" s="149"/>
      <c r="B22" s="233" t="s">
        <v>101</v>
      </c>
      <c r="C22" s="233"/>
      <c r="D22" s="233"/>
      <c r="E22" s="233"/>
      <c r="F22" s="233"/>
      <c r="G22" s="233"/>
      <c r="H22" s="234"/>
      <c r="I22" s="235" t="s">
        <v>102</v>
      </c>
      <c r="J22" s="236"/>
      <c r="K22" s="236"/>
      <c r="L22" s="236"/>
      <c r="M22" s="236"/>
      <c r="N22" s="236"/>
      <c r="O22" s="236"/>
      <c r="P22" s="237"/>
      <c r="Q22" s="238" t="s">
        <v>101</v>
      </c>
      <c r="R22" s="236"/>
      <c r="S22" s="236"/>
      <c r="T22" s="236"/>
      <c r="U22" s="236"/>
      <c r="V22" s="236"/>
      <c r="W22" s="236"/>
      <c r="X22" s="236"/>
      <c r="Y22" s="237"/>
    </row>
    <row r="23" spans="1:25" s="33" customFormat="1" ht="27.95" customHeight="1">
      <c r="A23" s="38">
        <v>2015</v>
      </c>
      <c r="B23" s="45">
        <v>-0.1</v>
      </c>
      <c r="C23" s="45">
        <v>1.3</v>
      </c>
      <c r="D23" s="45">
        <v>1</v>
      </c>
      <c r="E23" s="45">
        <v>4.5999999999999996</v>
      </c>
      <c r="F23" s="45">
        <v>-3.3</v>
      </c>
      <c r="G23" s="45">
        <v>0.2</v>
      </c>
      <c r="H23" s="46">
        <v>-1.9</v>
      </c>
      <c r="I23" s="45">
        <v>-2.4</v>
      </c>
      <c r="J23" s="45">
        <v>7.6</v>
      </c>
      <c r="K23" s="45">
        <v>0.9</v>
      </c>
      <c r="L23" s="45">
        <v>2.8</v>
      </c>
      <c r="M23" s="45">
        <v>0.5</v>
      </c>
      <c r="N23" s="45">
        <v>1.7</v>
      </c>
      <c r="O23" s="45">
        <v>51.1</v>
      </c>
      <c r="P23" s="46">
        <v>1.4</v>
      </c>
      <c r="Q23" s="45">
        <v>-3.1</v>
      </c>
      <c r="R23" s="45">
        <v>2.2999999999999998</v>
      </c>
      <c r="S23" s="45">
        <v>1.4</v>
      </c>
      <c r="T23" s="45">
        <v>-9.5</v>
      </c>
      <c r="U23" s="45">
        <v>-0.2</v>
      </c>
      <c r="V23" s="45">
        <v>-0.6</v>
      </c>
      <c r="W23" s="45">
        <v>0.6</v>
      </c>
      <c r="X23" s="45">
        <v>1.3</v>
      </c>
      <c r="Y23" s="46">
        <v>2.1</v>
      </c>
    </row>
    <row r="24" spans="1:25" s="33" customFormat="1" ht="27.95" customHeight="1">
      <c r="A24" s="38">
        <v>2016</v>
      </c>
      <c r="B24" s="45">
        <v>1.4</v>
      </c>
      <c r="C24" s="45">
        <v>4.3</v>
      </c>
      <c r="D24" s="45">
        <v>-1.1000000000000001</v>
      </c>
      <c r="E24" s="45">
        <v>5.7</v>
      </c>
      <c r="F24" s="45">
        <v>5</v>
      </c>
      <c r="G24" s="45">
        <v>-0.7</v>
      </c>
      <c r="H24" s="46">
        <v>2.1</v>
      </c>
      <c r="I24" s="45">
        <v>2.9</v>
      </c>
      <c r="J24" s="45">
        <v>17.899999999999999</v>
      </c>
      <c r="K24" s="45">
        <v>1.8</v>
      </c>
      <c r="L24" s="45">
        <v>-0.1</v>
      </c>
      <c r="M24" s="45">
        <v>0.5</v>
      </c>
      <c r="N24" s="45">
        <v>0.8</v>
      </c>
      <c r="O24" s="45">
        <v>0.1</v>
      </c>
      <c r="P24" s="46">
        <v>1.7</v>
      </c>
      <c r="Q24" s="45">
        <v>-2</v>
      </c>
      <c r="R24" s="45">
        <v>2.2000000000000002</v>
      </c>
      <c r="S24" s="45">
        <v>1</v>
      </c>
      <c r="T24" s="45">
        <v>-3.5</v>
      </c>
      <c r="U24" s="45">
        <v>0.1</v>
      </c>
      <c r="V24" s="45">
        <v>1.5</v>
      </c>
      <c r="W24" s="45">
        <v>6.2</v>
      </c>
      <c r="X24" s="45">
        <v>1.7</v>
      </c>
      <c r="Y24" s="46">
        <v>3.7</v>
      </c>
    </row>
    <row r="25" spans="1:25" s="33" customFormat="1" ht="27.95" customHeight="1">
      <c r="A25" s="38">
        <v>2017</v>
      </c>
      <c r="B25" s="45">
        <v>2.2099999999999937</v>
      </c>
      <c r="C25" s="45">
        <v>3.960000000000008</v>
      </c>
      <c r="D25" s="45">
        <v>-0.26000000000000512</v>
      </c>
      <c r="E25" s="45">
        <v>3.769999999999996</v>
      </c>
      <c r="F25" s="45">
        <v>3.4399999999999977</v>
      </c>
      <c r="G25" s="45">
        <v>11.049999999999997</v>
      </c>
      <c r="H25" s="46">
        <v>3.1199999999999903</v>
      </c>
      <c r="I25" s="45">
        <v>12.469999999999999</v>
      </c>
      <c r="J25" s="45">
        <v>-1.2000000000000028</v>
      </c>
      <c r="K25" s="45">
        <v>5.6899999999999977</v>
      </c>
      <c r="L25" s="45">
        <v>2.9200000000000017</v>
      </c>
      <c r="M25" s="45">
        <v>-4.6900000000000119</v>
      </c>
      <c r="N25" s="45">
        <v>0.81000000000000227</v>
      </c>
      <c r="O25" s="45">
        <v>1.3700000000000045</v>
      </c>
      <c r="P25" s="46">
        <v>1.1999999999999886</v>
      </c>
      <c r="Q25" s="45">
        <v>1.1200000000000045</v>
      </c>
      <c r="R25" s="45">
        <v>1.9900000000000091</v>
      </c>
      <c r="S25" s="45">
        <v>1.0799999999999983</v>
      </c>
      <c r="T25" s="45">
        <v>4.9299999999999926</v>
      </c>
      <c r="U25" s="45">
        <v>0.29000000000000625</v>
      </c>
      <c r="V25" s="45">
        <v>-0.25</v>
      </c>
      <c r="W25" s="45">
        <v>1.5600000000000023</v>
      </c>
      <c r="X25" s="45">
        <v>1.6200000000000045</v>
      </c>
      <c r="Y25" s="46">
        <v>3.730000000000004</v>
      </c>
    </row>
    <row r="26" spans="1:25" s="33" customFormat="1" ht="27.95" customHeight="1">
      <c r="A26" s="38">
        <v>2018</v>
      </c>
      <c r="B26" s="45">
        <v>1.3000000000000114</v>
      </c>
      <c r="C26" s="45">
        <v>3.1199999999999903</v>
      </c>
      <c r="D26" s="45">
        <v>10.370000000000005</v>
      </c>
      <c r="E26" s="45">
        <v>1.0699999999999932</v>
      </c>
      <c r="F26" s="45">
        <v>5.4200000000000017</v>
      </c>
      <c r="G26" s="45">
        <v>-7.980000000000004</v>
      </c>
      <c r="H26" s="46">
        <v>-4.7399999999999949</v>
      </c>
      <c r="I26" s="45">
        <v>-1.3299999999999983</v>
      </c>
      <c r="J26" s="45">
        <v>4.8100000000000023</v>
      </c>
      <c r="K26" s="45">
        <v>4.0000000000006253E-2</v>
      </c>
      <c r="L26" s="45">
        <v>7.8199999999999932</v>
      </c>
      <c r="M26" s="45">
        <v>3.0900000000000034</v>
      </c>
      <c r="N26" s="45">
        <v>0.67999999999999261</v>
      </c>
      <c r="O26" s="45">
        <v>0.21999999999999886</v>
      </c>
      <c r="P26" s="46">
        <v>1.1900000000000119</v>
      </c>
      <c r="Q26" s="45">
        <v>0.57999999999999829</v>
      </c>
      <c r="R26" s="45">
        <v>1.4299999999999926</v>
      </c>
      <c r="S26" s="45">
        <v>-0.15000000000000568</v>
      </c>
      <c r="T26" s="45">
        <v>2.1200000000000045</v>
      </c>
      <c r="U26" s="45">
        <v>-0.88000000000000966</v>
      </c>
      <c r="V26" s="45">
        <v>0.67999999999999261</v>
      </c>
      <c r="W26" s="45">
        <v>1.289999999999992</v>
      </c>
      <c r="X26" s="45">
        <v>1.4599999999999937</v>
      </c>
      <c r="Y26" s="46">
        <v>0.59000000000000341</v>
      </c>
    </row>
    <row r="27" spans="1:25" s="33" customFormat="1" ht="27.95" customHeight="1">
      <c r="A27" s="198">
        <v>2019</v>
      </c>
      <c r="B27" s="191">
        <v>3.0000000000001137E-2</v>
      </c>
      <c r="C27" s="191">
        <v>0.21999999999999886</v>
      </c>
      <c r="D27" s="191">
        <v>6.1400000000000006</v>
      </c>
      <c r="E27" s="191">
        <v>7.000000000000739E-2</v>
      </c>
      <c r="F27" s="191">
        <v>5.0400000000000063</v>
      </c>
      <c r="G27" s="191">
        <v>3.230000000000004</v>
      </c>
      <c r="H27" s="217">
        <v>-2.4899999999999949</v>
      </c>
      <c r="I27" s="192">
        <v>-10.129999999999995</v>
      </c>
      <c r="J27" s="192">
        <v>-6.5900000000000034</v>
      </c>
      <c r="K27" s="192">
        <v>3</v>
      </c>
      <c r="L27" s="192">
        <v>0.25</v>
      </c>
      <c r="M27" s="192">
        <v>0.40999999999999659</v>
      </c>
      <c r="N27" s="192">
        <v>1.8200000000000074</v>
      </c>
      <c r="O27" s="192">
        <v>0.46000000000000796</v>
      </c>
      <c r="P27" s="193">
        <v>-3.0000000000001137E-2</v>
      </c>
      <c r="Q27" s="192">
        <v>1.5799999999999983</v>
      </c>
      <c r="R27" s="192">
        <v>1.9099999999999966</v>
      </c>
      <c r="S27" s="192">
        <v>0.5</v>
      </c>
      <c r="T27" s="192">
        <v>-1.9900000000000091</v>
      </c>
      <c r="U27" s="192">
        <v>-2.2999999999999972</v>
      </c>
      <c r="V27" s="192">
        <v>-0.40999999999999659</v>
      </c>
      <c r="W27" s="192">
        <v>-0.89999999999999147</v>
      </c>
      <c r="X27" s="192">
        <v>0.42000000000000171</v>
      </c>
      <c r="Y27" s="193">
        <v>1.8400000000000034</v>
      </c>
    </row>
    <row r="28" spans="1:25" s="154" customFormat="1" ht="27.95" customHeight="1">
      <c r="A28" s="155">
        <v>2020</v>
      </c>
      <c r="B28" s="156">
        <v>0.9</v>
      </c>
      <c r="C28" s="156">
        <v>5.5</v>
      </c>
      <c r="D28" s="156">
        <v>0.5</v>
      </c>
      <c r="E28" s="156">
        <v>7</v>
      </c>
      <c r="F28" s="156">
        <v>3.4</v>
      </c>
      <c r="G28" s="156">
        <v>2.4</v>
      </c>
      <c r="H28" s="218">
        <v>6.4</v>
      </c>
      <c r="I28" s="157">
        <v>1</v>
      </c>
      <c r="J28" s="157">
        <v>13.35</v>
      </c>
      <c r="K28" s="157">
        <v>3.5</v>
      </c>
      <c r="L28" s="157">
        <v>1.18</v>
      </c>
      <c r="M28" s="157">
        <v>-0.23</v>
      </c>
      <c r="N28" s="157">
        <v>2.85</v>
      </c>
      <c r="O28" s="157">
        <v>0.24</v>
      </c>
      <c r="P28" s="158">
        <v>0</v>
      </c>
      <c r="Q28" s="157">
        <v>-0.03</v>
      </c>
      <c r="R28" s="157">
        <v>-0.3</v>
      </c>
      <c r="S28" s="157">
        <v>1.32</v>
      </c>
      <c r="T28" s="157">
        <v>-1.74</v>
      </c>
      <c r="U28" s="157">
        <v>-2.15</v>
      </c>
      <c r="V28" s="157">
        <v>-0.9</v>
      </c>
      <c r="W28" s="157">
        <v>-3.42</v>
      </c>
      <c r="X28" s="157">
        <v>2.5</v>
      </c>
      <c r="Y28" s="158">
        <v>2.2599999999999998</v>
      </c>
    </row>
    <row r="29" spans="1:25" s="33" customFormat="1" ht="15.95" customHeight="1">
      <c r="A29" s="227" t="s">
        <v>103</v>
      </c>
      <c r="B29" s="227"/>
      <c r="C29" s="227"/>
      <c r="D29" s="227"/>
      <c r="E29" s="227"/>
      <c r="F29" s="227"/>
      <c r="G29" s="47"/>
      <c r="H29" s="48"/>
      <c r="I29" s="228" t="s">
        <v>164</v>
      </c>
      <c r="J29" s="229"/>
      <c r="K29" s="229"/>
      <c r="L29" s="229"/>
      <c r="M29" s="229"/>
      <c r="N29" s="49"/>
      <c r="O29" s="49"/>
      <c r="P29" s="49"/>
      <c r="Q29" s="227" t="s">
        <v>103</v>
      </c>
      <c r="R29" s="227"/>
      <c r="S29" s="227"/>
      <c r="T29" s="227"/>
      <c r="U29" s="227"/>
      <c r="V29" s="227"/>
      <c r="W29" s="48"/>
      <c r="X29" s="227"/>
      <c r="Y29" s="227"/>
    </row>
    <row r="30" spans="1:25" s="53" customFormat="1" ht="15.95" customHeight="1">
      <c r="A30" s="230" t="s">
        <v>104</v>
      </c>
      <c r="B30" s="230"/>
      <c r="C30" s="231"/>
      <c r="D30" s="231"/>
      <c r="E30" s="231"/>
      <c r="F30" s="50"/>
      <c r="G30" s="50"/>
      <c r="H30" s="50"/>
      <c r="I30" s="230" t="s">
        <v>104</v>
      </c>
      <c r="J30" s="230"/>
      <c r="K30" s="231"/>
      <c r="L30" s="231"/>
      <c r="M30" s="231"/>
      <c r="N30" s="50"/>
      <c r="O30" s="51"/>
      <c r="P30" s="51"/>
      <c r="Q30" s="232" t="s">
        <v>105</v>
      </c>
      <c r="R30" s="231"/>
      <c r="S30" s="231"/>
      <c r="T30" s="231"/>
      <c r="U30" s="231"/>
      <c r="V30" s="231"/>
      <c r="W30" s="52"/>
      <c r="X30" s="50"/>
      <c r="Y30" s="51"/>
    </row>
    <row r="31" spans="1:25" ht="23.1" customHeight="1">
      <c r="D31" s="147"/>
    </row>
    <row r="32" spans="1:25" ht="23.1" customHeight="1">
      <c r="D32" s="147"/>
    </row>
    <row r="33" spans="1:1" ht="15.95" customHeight="1">
      <c r="A33" s="4"/>
    </row>
    <row r="34" spans="1:1" ht="15.95" customHeight="1">
      <c r="A34" s="4"/>
    </row>
    <row r="35" spans="1:1" ht="17.25" customHeight="1">
      <c r="A35" s="4"/>
    </row>
    <row r="36" spans="1:1" ht="17.25" customHeight="1">
      <c r="A36" s="4"/>
    </row>
  </sheetData>
  <mergeCells count="21">
    <mergeCell ref="B22:H22"/>
    <mergeCell ref="I22:P22"/>
    <mergeCell ref="Q22:Y22"/>
    <mergeCell ref="A3:H3"/>
    <mergeCell ref="I3:P3"/>
    <mergeCell ref="Q3:Y3"/>
    <mergeCell ref="A4:H4"/>
    <mergeCell ref="I4:P4"/>
    <mergeCell ref="Q4:Y4"/>
    <mergeCell ref="C5:G5"/>
    <mergeCell ref="V5:W5"/>
    <mergeCell ref="C6:H6"/>
    <mergeCell ref="I6:N6"/>
    <mergeCell ref="A8:A9"/>
    <mergeCell ref="A29:F29"/>
    <mergeCell ref="I29:M29"/>
    <mergeCell ref="Q29:V29"/>
    <mergeCell ref="X29:Y29"/>
    <mergeCell ref="A30:E30"/>
    <mergeCell ref="I30:M30"/>
    <mergeCell ref="Q30:V30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view="pageBreakPreview" topLeftCell="A4" zoomScaleSheetLayoutView="100" workbookViewId="0">
      <selection activeCell="Q14" sqref="Q14"/>
    </sheetView>
  </sheetViews>
  <sheetFormatPr defaultColWidth="9" defaultRowHeight="14.25"/>
  <cols>
    <col min="1" max="1" width="6.25" style="82" customWidth="1"/>
    <col min="2" max="2" width="8.375" style="82" customWidth="1"/>
    <col min="3" max="3" width="8.375" style="55" customWidth="1"/>
    <col min="4" max="4" width="8.5" style="55" customWidth="1"/>
    <col min="5" max="5" width="8.125" style="55" customWidth="1"/>
    <col min="6" max="6" width="6.625" style="55" customWidth="1"/>
    <col min="7" max="7" width="7.375" style="55" customWidth="1"/>
    <col min="8" max="8" width="7.625" style="55" customWidth="1"/>
    <col min="9" max="9" width="7.75" style="55" customWidth="1"/>
    <col min="10" max="10" width="7.375" style="55" customWidth="1"/>
    <col min="11" max="11" width="8.125" style="55" customWidth="1"/>
    <col min="12" max="16384" width="9" style="55"/>
  </cols>
  <sheetData>
    <row r="1" spans="1:18" ht="5.0999999999999996" customHeight="1">
      <c r="A1" s="58"/>
      <c r="B1" s="58"/>
      <c r="C1" s="59"/>
      <c r="D1" s="59"/>
      <c r="E1" s="59"/>
      <c r="F1" s="59"/>
      <c r="G1" s="59"/>
      <c r="H1" s="59"/>
      <c r="I1" s="59"/>
      <c r="J1" s="59"/>
      <c r="K1" s="59"/>
    </row>
    <row r="2" spans="1:18" ht="12.7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59"/>
      <c r="M2" s="59"/>
      <c r="N2" s="59"/>
      <c r="O2" s="59"/>
      <c r="P2" s="59"/>
      <c r="Q2" s="59"/>
      <c r="R2" s="59"/>
    </row>
    <row r="3" spans="1:18" s="56" customFormat="1" ht="38.25" customHeight="1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8" s="60" customFormat="1" ht="24.75" customHeight="1">
      <c r="A4" s="256" t="s">
        <v>165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8" s="63" customFormat="1" ht="20.100000000000001" customHeight="1">
      <c r="A5" s="61" t="s">
        <v>166</v>
      </c>
      <c r="B5" s="57"/>
      <c r="C5" s="62"/>
      <c r="D5" s="62"/>
      <c r="E5" s="62"/>
      <c r="F5" s="62"/>
      <c r="G5" s="62"/>
      <c r="H5" s="148"/>
      <c r="I5" s="258" t="s">
        <v>167</v>
      </c>
      <c r="J5" s="258"/>
      <c r="K5" s="258"/>
    </row>
    <row r="6" spans="1:18" s="63" customFormat="1" ht="21.95" customHeight="1">
      <c r="A6" s="64"/>
      <c r="B6" s="259" t="s">
        <v>168</v>
      </c>
      <c r="C6" s="260"/>
      <c r="D6" s="260"/>
      <c r="E6" s="260"/>
      <c r="F6" s="260"/>
      <c r="G6" s="260"/>
      <c r="H6" s="260"/>
      <c r="I6" s="260"/>
      <c r="J6" s="260"/>
      <c r="K6" s="261"/>
    </row>
    <row r="7" spans="1:18" s="66" customFormat="1" ht="39.950000000000003" customHeight="1">
      <c r="A7" s="65" t="s">
        <v>169</v>
      </c>
      <c r="B7" s="262" t="s">
        <v>170</v>
      </c>
      <c r="C7" s="261"/>
      <c r="D7" s="263" t="s">
        <v>171</v>
      </c>
      <c r="E7" s="264"/>
      <c r="F7" s="263" t="s">
        <v>172</v>
      </c>
      <c r="G7" s="264"/>
      <c r="H7" s="265" t="s">
        <v>173</v>
      </c>
      <c r="I7" s="266"/>
      <c r="J7" s="263" t="s">
        <v>174</v>
      </c>
      <c r="K7" s="264"/>
    </row>
    <row r="8" spans="1:18" s="66" customFormat="1" ht="21.95" customHeight="1">
      <c r="A8" s="65"/>
      <c r="B8" s="67" t="s">
        <v>175</v>
      </c>
      <c r="C8" s="68" t="s">
        <v>106</v>
      </c>
      <c r="D8" s="68" t="s">
        <v>175</v>
      </c>
      <c r="E8" s="68" t="s">
        <v>106</v>
      </c>
      <c r="F8" s="69" t="s">
        <v>175</v>
      </c>
      <c r="G8" s="68" t="s">
        <v>106</v>
      </c>
      <c r="H8" s="68" t="s">
        <v>175</v>
      </c>
      <c r="I8" s="68" t="s">
        <v>106</v>
      </c>
      <c r="J8" s="68" t="s">
        <v>175</v>
      </c>
      <c r="K8" s="68" t="s">
        <v>106</v>
      </c>
    </row>
    <row r="9" spans="1:18" s="63" customFormat="1" ht="32.25" customHeight="1">
      <c r="A9" s="159" t="s">
        <v>176</v>
      </c>
      <c r="B9" s="160" t="s">
        <v>177</v>
      </c>
      <c r="C9" s="161" t="s">
        <v>178</v>
      </c>
      <c r="D9" s="162" t="s">
        <v>177</v>
      </c>
      <c r="E9" s="161" t="s">
        <v>178</v>
      </c>
      <c r="F9" s="160" t="s">
        <v>177</v>
      </c>
      <c r="G9" s="161" t="s">
        <v>178</v>
      </c>
      <c r="H9" s="162" t="s">
        <v>177</v>
      </c>
      <c r="I9" s="161" t="s">
        <v>178</v>
      </c>
      <c r="J9" s="163" t="s">
        <v>179</v>
      </c>
      <c r="K9" s="164" t="s">
        <v>178</v>
      </c>
    </row>
    <row r="10" spans="1:18" s="74" customFormat="1" ht="78" customHeight="1">
      <c r="A10" s="204">
        <v>2015</v>
      </c>
      <c r="B10" s="205">
        <v>59936</v>
      </c>
      <c r="C10" s="205">
        <v>107404</v>
      </c>
      <c r="D10" s="205">
        <v>14237</v>
      </c>
      <c r="E10" s="205">
        <v>28859</v>
      </c>
      <c r="F10" s="206" t="s">
        <v>0</v>
      </c>
      <c r="G10" s="206" t="s">
        <v>0</v>
      </c>
      <c r="H10" s="205">
        <v>21479</v>
      </c>
      <c r="I10" s="205">
        <v>27237</v>
      </c>
      <c r="J10" s="206">
        <v>24220</v>
      </c>
      <c r="K10" s="207">
        <v>51308</v>
      </c>
    </row>
    <row r="11" spans="1:18" s="74" customFormat="1" ht="78" customHeight="1">
      <c r="A11" s="70">
        <v>2016</v>
      </c>
      <c r="B11" s="71">
        <v>58670</v>
      </c>
      <c r="C11" s="71">
        <v>111251</v>
      </c>
      <c r="D11" s="71">
        <v>13550</v>
      </c>
      <c r="E11" s="71">
        <v>29551</v>
      </c>
      <c r="F11" s="72">
        <v>0</v>
      </c>
      <c r="G11" s="72">
        <v>0</v>
      </c>
      <c r="H11" s="71">
        <v>19526</v>
      </c>
      <c r="I11" s="71">
        <v>27476</v>
      </c>
      <c r="J11" s="72">
        <v>25594</v>
      </c>
      <c r="K11" s="73">
        <v>54224</v>
      </c>
    </row>
    <row r="12" spans="1:18" s="74" customFormat="1" ht="78" customHeight="1">
      <c r="A12" s="70">
        <v>2017</v>
      </c>
      <c r="B12" s="71">
        <v>57127</v>
      </c>
      <c r="C12" s="71">
        <v>108323</v>
      </c>
      <c r="D12" s="71">
        <v>11597</v>
      </c>
      <c r="E12" s="71">
        <v>26621</v>
      </c>
      <c r="F12" s="72" t="s">
        <v>0</v>
      </c>
      <c r="G12" s="72" t="s">
        <v>0</v>
      </c>
      <c r="H12" s="71">
        <v>18617</v>
      </c>
      <c r="I12" s="71">
        <v>24683</v>
      </c>
      <c r="J12" s="72">
        <v>26913</v>
      </c>
      <c r="K12" s="73">
        <v>57019</v>
      </c>
    </row>
    <row r="13" spans="1:18" s="74" customFormat="1" ht="78" customHeight="1">
      <c r="A13" s="70">
        <v>2018</v>
      </c>
      <c r="B13" s="71">
        <f>D13+H13+J13</f>
        <v>56741</v>
      </c>
      <c r="C13" s="71">
        <f>E13+I13+K13</f>
        <v>112529</v>
      </c>
      <c r="D13" s="71">
        <v>10556</v>
      </c>
      <c r="E13" s="71">
        <v>26740</v>
      </c>
      <c r="F13" s="72">
        <v>0</v>
      </c>
      <c r="G13" s="72">
        <v>0</v>
      </c>
      <c r="H13" s="71">
        <v>18165</v>
      </c>
      <c r="I13" s="71">
        <v>24805</v>
      </c>
      <c r="J13" s="72">
        <v>28020</v>
      </c>
      <c r="K13" s="73">
        <v>60984</v>
      </c>
    </row>
    <row r="14" spans="1:18" s="74" customFormat="1" ht="78" customHeight="1">
      <c r="A14" s="209">
        <v>2019</v>
      </c>
      <c r="B14" s="202">
        <f>SUM(D14,F14,H14,J14)</f>
        <v>57369</v>
      </c>
      <c r="C14" s="202">
        <v>112464</v>
      </c>
      <c r="D14" s="202">
        <v>10235</v>
      </c>
      <c r="E14" s="202">
        <v>25400</v>
      </c>
      <c r="F14" s="203">
        <v>0</v>
      </c>
      <c r="G14" s="203">
        <v>0</v>
      </c>
      <c r="H14" s="202">
        <v>18644</v>
      </c>
      <c r="I14" s="202">
        <v>25058</v>
      </c>
      <c r="J14" s="203">
        <v>28490</v>
      </c>
      <c r="K14" s="208">
        <v>62006</v>
      </c>
    </row>
    <row r="15" spans="1:18" s="168" customFormat="1" ht="78" customHeight="1">
      <c r="A15" s="167">
        <v>2020</v>
      </c>
      <c r="B15" s="211">
        <f>D15+H15+J15</f>
        <v>53960</v>
      </c>
      <c r="C15" s="211">
        <f>E15+I15+K15</f>
        <v>111592</v>
      </c>
      <c r="D15" s="211">
        <v>8880</v>
      </c>
      <c r="E15" s="211">
        <v>25246</v>
      </c>
      <c r="F15" s="212">
        <v>0</v>
      </c>
      <c r="G15" s="212">
        <v>0</v>
      </c>
      <c r="H15" s="211">
        <v>16990</v>
      </c>
      <c r="I15" s="211">
        <v>25948</v>
      </c>
      <c r="J15" s="212">
        <v>28090</v>
      </c>
      <c r="K15" s="213">
        <v>60398</v>
      </c>
    </row>
    <row r="16" spans="1:18" ht="15.95" customHeight="1">
      <c r="A16" s="165" t="s">
        <v>180</v>
      </c>
      <c r="B16" s="166"/>
      <c r="C16" s="59"/>
      <c r="D16" s="59"/>
      <c r="E16" s="59"/>
      <c r="F16" s="59"/>
      <c r="G16" s="253"/>
      <c r="H16" s="253"/>
      <c r="I16" s="253"/>
      <c r="J16" s="253"/>
      <c r="K16" s="253"/>
    </row>
    <row r="17" spans="1:11" ht="14.25" customHeight="1">
      <c r="A17" s="75"/>
      <c r="B17" s="55"/>
      <c r="C17" s="76"/>
      <c r="D17" s="77"/>
    </row>
    <row r="18" spans="1:11" ht="14.25" customHeight="1">
      <c r="A18" s="75"/>
      <c r="B18" s="78"/>
      <c r="C18" s="79"/>
      <c r="D18" s="78"/>
      <c r="E18" s="79"/>
      <c r="F18" s="79"/>
      <c r="G18" s="79"/>
      <c r="H18" s="79"/>
      <c r="I18" s="79"/>
      <c r="J18" s="78"/>
      <c r="K18" s="80"/>
    </row>
    <row r="19" spans="1:11" ht="14.25" customHeight="1">
      <c r="A19" s="81"/>
    </row>
    <row r="20" spans="1:11" ht="14.25" customHeight="1">
      <c r="A20" s="81"/>
    </row>
    <row r="21" spans="1:11" ht="14.25" customHeight="1">
      <c r="A21" s="81"/>
    </row>
    <row r="22" spans="1:11" ht="14.25" customHeight="1">
      <c r="A22" s="81"/>
    </row>
    <row r="23" spans="1:11" ht="14.25" customHeight="1">
      <c r="A23" s="81"/>
    </row>
    <row r="24" spans="1:11" ht="14.25" customHeight="1">
      <c r="A24" s="81"/>
    </row>
  </sheetData>
  <mergeCells count="11">
    <mergeCell ref="G16:K16"/>
    <mergeCell ref="A2:K2"/>
    <mergeCell ref="A3:K3"/>
    <mergeCell ref="A4:K4"/>
    <mergeCell ref="I5:K5"/>
    <mergeCell ref="B6:K6"/>
    <mergeCell ref="B7:C7"/>
    <mergeCell ref="D7:E7"/>
    <mergeCell ref="F7:G7"/>
    <mergeCell ref="H7:I7"/>
    <mergeCell ref="J7:K7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0000"/>
  </sheetPr>
  <dimension ref="A1:R23"/>
  <sheetViews>
    <sheetView view="pageBreakPreview" zoomScale="85" zoomScaleSheetLayoutView="85" workbookViewId="0">
      <selection activeCell="R25" sqref="R25"/>
    </sheetView>
  </sheetViews>
  <sheetFormatPr defaultColWidth="9" defaultRowHeight="14.25"/>
  <cols>
    <col min="1" max="1" width="10.625" style="105" customWidth="1"/>
    <col min="2" max="5" width="18.125" style="106" customWidth="1"/>
    <col min="6" max="16384" width="9" style="85"/>
  </cols>
  <sheetData>
    <row r="1" spans="1:18" ht="5.0999999999999996" customHeight="1">
      <c r="A1" s="83"/>
      <c r="B1" s="84"/>
      <c r="C1" s="84"/>
      <c r="D1" s="84"/>
      <c r="E1" s="84"/>
    </row>
    <row r="2" spans="1:18" ht="33.75" customHeight="1">
      <c r="A2" s="268"/>
      <c r="B2" s="268"/>
      <c r="C2" s="268"/>
      <c r="D2" s="268"/>
      <c r="E2" s="268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87" customFormat="1" ht="21" customHeight="1">
      <c r="A3" s="269" t="s">
        <v>185</v>
      </c>
      <c r="B3" s="270"/>
      <c r="C3" s="270"/>
      <c r="D3" s="270"/>
      <c r="E3" s="270"/>
    </row>
    <row r="4" spans="1:18" s="87" customFormat="1" ht="20.100000000000001" customHeight="1">
      <c r="A4" s="271" t="s">
        <v>108</v>
      </c>
      <c r="B4" s="272"/>
      <c r="C4" s="272"/>
      <c r="D4" s="272"/>
      <c r="E4" s="272"/>
    </row>
    <row r="5" spans="1:18" s="91" customFormat="1" ht="20.100000000000001" customHeight="1">
      <c r="A5" s="88" t="s">
        <v>109</v>
      </c>
      <c r="B5" s="89"/>
      <c r="C5" s="273"/>
      <c r="D5" s="274"/>
      <c r="E5" s="90" t="s">
        <v>110</v>
      </c>
    </row>
    <row r="6" spans="1:18" s="95" customFormat="1" ht="22.5" customHeight="1">
      <c r="A6" s="92" t="s">
        <v>111</v>
      </c>
      <c r="B6" s="93" t="s">
        <v>112</v>
      </c>
      <c r="C6" s="94" t="s">
        <v>113</v>
      </c>
      <c r="D6" s="94" t="s">
        <v>114</v>
      </c>
      <c r="E6" s="94" t="s">
        <v>115</v>
      </c>
    </row>
    <row r="7" spans="1:18" s="95" customFormat="1" ht="35.1" customHeight="1">
      <c r="A7" s="182" t="s">
        <v>116</v>
      </c>
      <c r="B7" s="183" t="s">
        <v>117</v>
      </c>
      <c r="C7" s="184" t="s">
        <v>118</v>
      </c>
      <c r="D7" s="183" t="s">
        <v>119</v>
      </c>
      <c r="E7" s="185" t="s">
        <v>120</v>
      </c>
    </row>
    <row r="8" spans="1:18" s="98" customFormat="1" ht="93.6" customHeight="1">
      <c r="A8" s="219">
        <v>2015</v>
      </c>
      <c r="B8" s="220">
        <f t="shared" ref="B8:B13" si="0">SUM(C8:D8)</f>
        <v>82997</v>
      </c>
      <c r="C8" s="220">
        <v>20060</v>
      </c>
      <c r="D8" s="221">
        <v>62937</v>
      </c>
      <c r="E8" s="222">
        <v>-42877</v>
      </c>
    </row>
    <row r="9" spans="1:18" s="98" customFormat="1" ht="93.6" customHeight="1">
      <c r="A9" s="186">
        <v>2016</v>
      </c>
      <c r="B9" s="96">
        <f t="shared" si="0"/>
        <v>95246</v>
      </c>
      <c r="C9" s="96">
        <v>36847</v>
      </c>
      <c r="D9" s="126">
        <v>58399</v>
      </c>
      <c r="E9" s="97">
        <v>-21552</v>
      </c>
    </row>
    <row r="10" spans="1:18" s="99" customFormat="1" ht="93.6" customHeight="1">
      <c r="A10" s="186">
        <v>2017</v>
      </c>
      <c r="B10" s="96">
        <f t="shared" si="0"/>
        <v>140953</v>
      </c>
      <c r="C10" s="96">
        <v>45502</v>
      </c>
      <c r="D10" s="96">
        <v>95451</v>
      </c>
      <c r="E10" s="97">
        <v>-49949</v>
      </c>
    </row>
    <row r="11" spans="1:18" s="99" customFormat="1" ht="93.6" customHeight="1">
      <c r="A11" s="186">
        <v>2018</v>
      </c>
      <c r="B11" s="96">
        <f t="shared" si="0"/>
        <v>101491</v>
      </c>
      <c r="C11" s="96">
        <v>43882</v>
      </c>
      <c r="D11" s="96">
        <v>57609</v>
      </c>
      <c r="E11" s="97">
        <v>-13728</v>
      </c>
    </row>
    <row r="12" spans="1:18" s="99" customFormat="1" ht="93.6" customHeight="1">
      <c r="A12" s="186">
        <v>2019</v>
      </c>
      <c r="B12" s="96">
        <f t="shared" si="0"/>
        <v>117187</v>
      </c>
      <c r="C12" s="96">
        <v>61296</v>
      </c>
      <c r="D12" s="96">
        <v>55891</v>
      </c>
      <c r="E12" s="97">
        <f>C12-D12</f>
        <v>5405</v>
      </c>
    </row>
    <row r="13" spans="1:18" s="98" customFormat="1" ht="93.6" customHeight="1">
      <c r="A13" s="187">
        <v>2020</v>
      </c>
      <c r="B13" s="214">
        <f t="shared" si="0"/>
        <v>116766</v>
      </c>
      <c r="C13" s="215">
        <v>53030</v>
      </c>
      <c r="D13" s="215">
        <v>63736</v>
      </c>
      <c r="E13" s="216">
        <f>C13-D13</f>
        <v>-10706</v>
      </c>
    </row>
    <row r="14" spans="1:18" s="102" customFormat="1" ht="15.95" customHeight="1">
      <c r="A14" s="267" t="s">
        <v>121</v>
      </c>
      <c r="B14" s="267"/>
      <c r="C14" s="100"/>
      <c r="D14" s="101"/>
      <c r="E14" s="101"/>
    </row>
    <row r="15" spans="1:18" s="102" customFormat="1" ht="15.95" customHeight="1">
      <c r="A15" s="267" t="s">
        <v>188</v>
      </c>
      <c r="B15" s="267"/>
      <c r="C15" s="100"/>
      <c r="D15" s="101"/>
      <c r="E15" s="101"/>
    </row>
    <row r="16" spans="1:18" ht="14.25" customHeight="1">
      <c r="A16" s="103"/>
      <c r="B16" s="104"/>
      <c r="C16" s="104"/>
      <c r="D16" s="104"/>
      <c r="E16" s="104"/>
    </row>
    <row r="17" spans="1:5" ht="14.25" customHeight="1">
      <c r="A17" s="103"/>
      <c r="B17" s="104"/>
      <c r="C17" s="104"/>
      <c r="D17" s="104"/>
      <c r="E17" s="104"/>
    </row>
    <row r="18" spans="1:5" ht="14.25" customHeight="1">
      <c r="A18" s="103"/>
      <c r="B18" s="104"/>
      <c r="C18" s="104"/>
      <c r="D18" s="104"/>
      <c r="E18" s="104"/>
    </row>
    <row r="19" spans="1:5" ht="14.25" customHeight="1">
      <c r="A19" s="103"/>
      <c r="B19" s="104"/>
      <c r="C19" s="104"/>
      <c r="D19" s="104"/>
      <c r="E19" s="104"/>
    </row>
    <row r="20" spans="1:5" ht="14.25" customHeight="1">
      <c r="A20" s="103"/>
      <c r="B20" s="104"/>
      <c r="C20" s="104"/>
      <c r="D20" s="104"/>
      <c r="E20" s="104"/>
    </row>
    <row r="21" spans="1:5" ht="14.25" customHeight="1">
      <c r="A21" s="103"/>
      <c r="B21" s="104"/>
      <c r="C21" s="104"/>
      <c r="D21" s="104"/>
      <c r="E21" s="104"/>
    </row>
    <row r="22" spans="1:5" ht="14.25" customHeight="1">
      <c r="B22" s="104"/>
      <c r="C22" s="104"/>
      <c r="D22" s="104"/>
      <c r="E22" s="104"/>
    </row>
    <row r="23" spans="1:5" ht="14.25" customHeight="1">
      <c r="B23" s="104"/>
      <c r="C23" s="104"/>
      <c r="D23" s="104"/>
      <c r="E23" s="104"/>
    </row>
  </sheetData>
  <mergeCells count="6">
    <mergeCell ref="A15:B15"/>
    <mergeCell ref="A2:E2"/>
    <mergeCell ref="A3:E3"/>
    <mergeCell ref="A4:E4"/>
    <mergeCell ref="C5:D5"/>
    <mergeCell ref="A14:B1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FF0000"/>
  </sheetPr>
  <dimension ref="A1:R35"/>
  <sheetViews>
    <sheetView view="pageBreakPreview" zoomScaleNormal="115" zoomScaleSheetLayoutView="100" workbookViewId="0">
      <selection activeCell="I18" sqref="I18"/>
    </sheetView>
  </sheetViews>
  <sheetFormatPr defaultColWidth="9" defaultRowHeight="14.25"/>
  <cols>
    <col min="1" max="1" width="5.75" style="117" customWidth="1"/>
    <col min="2" max="2" width="6" style="106" customWidth="1"/>
    <col min="3" max="3" width="5.5" style="106" customWidth="1"/>
    <col min="4" max="4" width="6.5" style="106" customWidth="1"/>
    <col min="5" max="5" width="6.125" style="106" customWidth="1"/>
    <col min="6" max="6" width="7.625" style="106" customWidth="1"/>
    <col min="7" max="7" width="7.5" style="106" customWidth="1"/>
    <col min="8" max="8" width="6.875" style="106" customWidth="1"/>
    <col min="9" max="9" width="8" style="106" customWidth="1"/>
    <col min="10" max="10" width="7.125" style="106" customWidth="1"/>
    <col min="11" max="11" width="9" style="106" customWidth="1"/>
    <col min="12" max="12" width="8" style="106" customWidth="1"/>
    <col min="13" max="16384" width="9" style="85"/>
  </cols>
  <sheetData>
    <row r="1" spans="1:18" ht="5.0999999999999996" customHeight="1">
      <c r="A1" s="107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ht="24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6"/>
      <c r="O2" s="86"/>
      <c r="P2" s="86"/>
      <c r="Q2" s="86"/>
      <c r="R2" s="86"/>
    </row>
    <row r="3" spans="1:18" s="188" customFormat="1" ht="30.75" customHeight="1">
      <c r="A3" s="269" t="s">
        <v>186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8" s="87" customFormat="1" ht="24" customHeight="1">
      <c r="A4" s="271" t="s">
        <v>122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8" s="91" customFormat="1" ht="20.100000000000001" customHeight="1">
      <c r="A5" s="275" t="s">
        <v>123</v>
      </c>
      <c r="B5" s="275"/>
      <c r="C5" s="108"/>
      <c r="D5" s="108"/>
      <c r="E5" s="108"/>
      <c r="F5" s="108"/>
      <c r="G5" s="108"/>
      <c r="H5" s="108"/>
      <c r="I5" s="108"/>
      <c r="J5" s="276" t="s">
        <v>124</v>
      </c>
      <c r="K5" s="277"/>
      <c r="L5" s="277"/>
    </row>
    <row r="6" spans="1:18" s="95" customFormat="1" ht="55.5" customHeight="1">
      <c r="A6" s="109" t="s">
        <v>125</v>
      </c>
      <c r="B6" s="110" t="s">
        <v>126</v>
      </c>
      <c r="C6" s="111" t="s">
        <v>127</v>
      </c>
      <c r="D6" s="111" t="s">
        <v>128</v>
      </c>
      <c r="E6" s="111" t="s">
        <v>129</v>
      </c>
      <c r="F6" s="111" t="s">
        <v>130</v>
      </c>
      <c r="G6" s="111" t="s">
        <v>131</v>
      </c>
      <c r="H6" s="111" t="s">
        <v>132</v>
      </c>
      <c r="I6" s="111" t="s">
        <v>133</v>
      </c>
      <c r="J6" s="111" t="s">
        <v>134</v>
      </c>
      <c r="K6" s="111" t="s">
        <v>135</v>
      </c>
      <c r="L6" s="111" t="s">
        <v>136</v>
      </c>
    </row>
    <row r="7" spans="1:18" s="95" customFormat="1" ht="62.25" customHeight="1">
      <c r="A7" s="170" t="s">
        <v>137</v>
      </c>
      <c r="B7" s="171" t="s">
        <v>107</v>
      </c>
      <c r="C7" s="172" t="s">
        <v>138</v>
      </c>
      <c r="D7" s="172" t="s">
        <v>139</v>
      </c>
      <c r="E7" s="172" t="s">
        <v>140</v>
      </c>
      <c r="F7" s="172" t="s">
        <v>141</v>
      </c>
      <c r="G7" s="172" t="s">
        <v>142</v>
      </c>
      <c r="H7" s="172" t="s">
        <v>143</v>
      </c>
      <c r="I7" s="172" t="s">
        <v>144</v>
      </c>
      <c r="J7" s="172" t="s">
        <v>145</v>
      </c>
      <c r="K7" s="172" t="s">
        <v>146</v>
      </c>
      <c r="L7" s="172" t="s">
        <v>147</v>
      </c>
    </row>
    <row r="8" spans="1:18" s="112" customFormat="1" ht="27" customHeight="1">
      <c r="A8" s="223">
        <v>2015</v>
      </c>
      <c r="B8" s="224">
        <v>20060</v>
      </c>
      <c r="C8" s="224">
        <f t="shared" ref="C8:C11" si="0">B8-SUM(D8:L8)</f>
        <v>3920</v>
      </c>
      <c r="D8" s="225">
        <v>0</v>
      </c>
      <c r="E8" s="224">
        <v>12290</v>
      </c>
      <c r="F8" s="225">
        <v>0</v>
      </c>
      <c r="G8" s="225">
        <v>0</v>
      </c>
      <c r="H8" s="224">
        <v>121</v>
      </c>
      <c r="I8" s="224">
        <v>2438</v>
      </c>
      <c r="J8" s="224">
        <v>1077</v>
      </c>
      <c r="K8" s="224">
        <v>206</v>
      </c>
      <c r="L8" s="226">
        <v>8</v>
      </c>
    </row>
    <row r="9" spans="1:18" s="112" customFormat="1" ht="27" customHeight="1">
      <c r="A9" s="178">
        <v>2016</v>
      </c>
      <c r="B9" s="127">
        <v>36847</v>
      </c>
      <c r="C9" s="127">
        <f t="shared" si="0"/>
        <v>4630</v>
      </c>
      <c r="D9" s="128">
        <v>0</v>
      </c>
      <c r="E9" s="127">
        <v>23673</v>
      </c>
      <c r="F9" s="129">
        <v>0</v>
      </c>
      <c r="G9" s="128">
        <v>0</v>
      </c>
      <c r="H9" s="127">
        <v>38</v>
      </c>
      <c r="I9" s="127">
        <v>5303</v>
      </c>
      <c r="J9" s="127">
        <v>3138</v>
      </c>
      <c r="K9" s="127">
        <v>56</v>
      </c>
      <c r="L9" s="130">
        <v>9</v>
      </c>
    </row>
    <row r="10" spans="1:18" s="113" customFormat="1" ht="27" customHeight="1">
      <c r="A10" s="178">
        <v>2017</v>
      </c>
      <c r="B10" s="127">
        <v>45502</v>
      </c>
      <c r="C10" s="127">
        <f t="shared" si="0"/>
        <v>10908</v>
      </c>
      <c r="D10" s="127">
        <v>3</v>
      </c>
      <c r="E10" s="127">
        <v>33165</v>
      </c>
      <c r="F10" s="129">
        <v>0</v>
      </c>
      <c r="G10" s="128">
        <v>0</v>
      </c>
      <c r="H10" s="127">
        <v>0</v>
      </c>
      <c r="I10" s="127">
        <v>922</v>
      </c>
      <c r="J10" s="127">
        <v>498</v>
      </c>
      <c r="K10" s="127">
        <v>6</v>
      </c>
      <c r="L10" s="130">
        <v>0</v>
      </c>
    </row>
    <row r="11" spans="1:18" s="113" customFormat="1" ht="27" customHeight="1">
      <c r="A11" s="178">
        <v>2018</v>
      </c>
      <c r="B11" s="128">
        <v>43882</v>
      </c>
      <c r="C11" s="128">
        <f t="shared" si="0"/>
        <v>6614</v>
      </c>
      <c r="D11" s="128">
        <v>17</v>
      </c>
      <c r="E11" s="128">
        <v>29787</v>
      </c>
      <c r="F11" s="128">
        <v>0</v>
      </c>
      <c r="G11" s="128">
        <v>0</v>
      </c>
      <c r="H11" s="128">
        <v>33</v>
      </c>
      <c r="I11" s="128">
        <v>282</v>
      </c>
      <c r="J11" s="128">
        <v>7031</v>
      </c>
      <c r="K11" s="128">
        <v>118</v>
      </c>
      <c r="L11" s="139">
        <v>0</v>
      </c>
    </row>
    <row r="12" spans="1:18" s="113" customFormat="1" ht="27" customHeight="1">
      <c r="A12" s="178">
        <v>2019</v>
      </c>
      <c r="B12" s="128">
        <v>61296</v>
      </c>
      <c r="C12" s="128">
        <v>13010</v>
      </c>
      <c r="D12" s="128">
        <v>4</v>
      </c>
      <c r="E12" s="128">
        <v>30764</v>
      </c>
      <c r="F12" s="128">
        <f t="shared" ref="F12:L12" si="1">SUM(F13:F24)</f>
        <v>0</v>
      </c>
      <c r="G12" s="128">
        <f t="shared" si="1"/>
        <v>0</v>
      </c>
      <c r="H12" s="128">
        <v>15</v>
      </c>
      <c r="I12" s="128">
        <v>235</v>
      </c>
      <c r="J12" s="128">
        <v>17238</v>
      </c>
      <c r="K12" s="128">
        <v>30</v>
      </c>
      <c r="L12" s="139">
        <f t="shared" si="1"/>
        <v>0</v>
      </c>
    </row>
    <row r="13" spans="1:18" s="112" customFormat="1" ht="27" customHeight="1">
      <c r="A13" s="179">
        <v>2020</v>
      </c>
      <c r="B13" s="136">
        <v>53030</v>
      </c>
      <c r="C13" s="136">
        <v>42964</v>
      </c>
      <c r="D13" s="136">
        <v>326</v>
      </c>
      <c r="E13" s="136">
        <v>489</v>
      </c>
      <c r="F13" s="136">
        <v>0</v>
      </c>
      <c r="G13" s="136">
        <v>0</v>
      </c>
      <c r="H13" s="136">
        <v>5627</v>
      </c>
      <c r="I13" s="136">
        <v>476</v>
      </c>
      <c r="J13" s="136">
        <v>3007</v>
      </c>
      <c r="K13" s="136">
        <v>141</v>
      </c>
      <c r="L13" s="138">
        <v>0</v>
      </c>
    </row>
    <row r="14" spans="1:18" s="112" customFormat="1" ht="27" customHeight="1">
      <c r="A14" s="180" t="s">
        <v>159</v>
      </c>
      <c r="B14" s="136">
        <v>1291</v>
      </c>
      <c r="C14" s="136">
        <v>509</v>
      </c>
      <c r="D14" s="136">
        <v>0</v>
      </c>
      <c r="E14" s="136">
        <v>140</v>
      </c>
      <c r="F14" s="136">
        <v>0</v>
      </c>
      <c r="G14" s="136">
        <v>0</v>
      </c>
      <c r="H14" s="136">
        <v>630</v>
      </c>
      <c r="I14" s="136">
        <v>0</v>
      </c>
      <c r="J14" s="136">
        <v>12</v>
      </c>
      <c r="K14" s="136">
        <v>0</v>
      </c>
      <c r="L14" s="138">
        <v>0</v>
      </c>
    </row>
    <row r="15" spans="1:18" s="112" customFormat="1" ht="27" customHeight="1">
      <c r="A15" s="180" t="s">
        <v>160</v>
      </c>
      <c r="B15" s="136">
        <v>1639</v>
      </c>
      <c r="C15" s="136">
        <v>1186</v>
      </c>
      <c r="D15" s="136">
        <v>0</v>
      </c>
      <c r="E15" s="136">
        <v>83</v>
      </c>
      <c r="F15" s="136">
        <v>0</v>
      </c>
      <c r="G15" s="136">
        <v>0</v>
      </c>
      <c r="H15" s="136">
        <v>366</v>
      </c>
      <c r="I15" s="136">
        <v>1</v>
      </c>
      <c r="J15" s="136">
        <v>3</v>
      </c>
      <c r="K15" s="136">
        <v>0</v>
      </c>
      <c r="L15" s="138">
        <v>0</v>
      </c>
    </row>
    <row r="16" spans="1:18" s="112" customFormat="1" ht="27" customHeight="1">
      <c r="A16" s="180" t="s">
        <v>161</v>
      </c>
      <c r="B16" s="136">
        <v>5079</v>
      </c>
      <c r="C16" s="136">
        <v>4178</v>
      </c>
      <c r="D16" s="136">
        <v>26</v>
      </c>
      <c r="E16" s="136">
        <v>39</v>
      </c>
      <c r="F16" s="136">
        <v>0</v>
      </c>
      <c r="G16" s="136">
        <v>0</v>
      </c>
      <c r="H16" s="136">
        <v>440</v>
      </c>
      <c r="I16" s="136">
        <v>396</v>
      </c>
      <c r="J16" s="136">
        <v>0</v>
      </c>
      <c r="K16" s="136">
        <v>0</v>
      </c>
      <c r="L16" s="138">
        <v>0</v>
      </c>
    </row>
    <row r="17" spans="1:12" s="112" customFormat="1" ht="27" customHeight="1">
      <c r="A17" s="180" t="s">
        <v>151</v>
      </c>
      <c r="B17" s="136">
        <v>2652</v>
      </c>
      <c r="C17" s="136">
        <v>1976</v>
      </c>
      <c r="D17" s="136">
        <v>0</v>
      </c>
      <c r="E17" s="136">
        <v>0</v>
      </c>
      <c r="F17" s="136">
        <v>0</v>
      </c>
      <c r="G17" s="136">
        <v>0</v>
      </c>
      <c r="H17" s="136">
        <v>673</v>
      </c>
      <c r="I17" s="136">
        <v>3</v>
      </c>
      <c r="J17" s="136">
        <v>0</v>
      </c>
      <c r="K17" s="136">
        <v>0</v>
      </c>
      <c r="L17" s="138">
        <v>0</v>
      </c>
    </row>
    <row r="18" spans="1:12" s="112" customFormat="1" ht="27" customHeight="1">
      <c r="A18" s="180" t="s">
        <v>152</v>
      </c>
      <c r="B18" s="136">
        <v>4811</v>
      </c>
      <c r="C18" s="136">
        <v>4485</v>
      </c>
      <c r="D18" s="136">
        <v>17</v>
      </c>
      <c r="E18" s="136">
        <v>0</v>
      </c>
      <c r="F18" s="136">
        <v>0</v>
      </c>
      <c r="G18" s="136">
        <v>0</v>
      </c>
      <c r="H18" s="136">
        <v>300</v>
      </c>
      <c r="I18" s="136">
        <v>0</v>
      </c>
      <c r="J18" s="136">
        <v>9</v>
      </c>
      <c r="K18" s="136">
        <v>0</v>
      </c>
      <c r="L18" s="138">
        <v>0</v>
      </c>
    </row>
    <row r="19" spans="1:12" s="112" customFormat="1" ht="27" customHeight="1">
      <c r="A19" s="180" t="s">
        <v>153</v>
      </c>
      <c r="B19" s="136">
        <v>4522</v>
      </c>
      <c r="C19" s="136">
        <v>3987</v>
      </c>
      <c r="D19" s="136">
        <v>0</v>
      </c>
      <c r="E19" s="136">
        <v>0</v>
      </c>
      <c r="F19" s="136">
        <v>0</v>
      </c>
      <c r="G19" s="136">
        <v>0</v>
      </c>
      <c r="H19" s="136">
        <v>506</v>
      </c>
      <c r="I19" s="136">
        <v>29</v>
      </c>
      <c r="J19" s="136">
        <v>0</v>
      </c>
      <c r="K19" s="136">
        <v>0</v>
      </c>
      <c r="L19" s="138">
        <v>0</v>
      </c>
    </row>
    <row r="20" spans="1:12" s="112" customFormat="1" ht="27" customHeight="1">
      <c r="A20" s="180" t="s">
        <v>154</v>
      </c>
      <c r="B20" s="136">
        <v>12512</v>
      </c>
      <c r="C20" s="136">
        <v>12265</v>
      </c>
      <c r="D20" s="136">
        <v>1</v>
      </c>
      <c r="E20" s="136">
        <v>0</v>
      </c>
      <c r="F20" s="136">
        <v>0</v>
      </c>
      <c r="G20" s="136">
        <v>0</v>
      </c>
      <c r="H20" s="136">
        <v>174</v>
      </c>
      <c r="I20" s="136">
        <v>11</v>
      </c>
      <c r="J20" s="136">
        <v>0</v>
      </c>
      <c r="K20" s="136">
        <v>61</v>
      </c>
      <c r="L20" s="138">
        <v>0</v>
      </c>
    </row>
    <row r="21" spans="1:12" s="112" customFormat="1" ht="27" customHeight="1">
      <c r="A21" s="180" t="s">
        <v>155</v>
      </c>
      <c r="B21" s="136">
        <v>2726</v>
      </c>
      <c r="C21" s="136">
        <v>2373</v>
      </c>
      <c r="D21" s="136">
        <v>0</v>
      </c>
      <c r="E21" s="136">
        <v>24</v>
      </c>
      <c r="F21" s="136">
        <v>0</v>
      </c>
      <c r="G21" s="136">
        <v>0</v>
      </c>
      <c r="H21" s="136">
        <v>326</v>
      </c>
      <c r="I21" s="136">
        <v>3</v>
      </c>
      <c r="J21" s="136">
        <v>0</v>
      </c>
      <c r="K21" s="136">
        <v>0</v>
      </c>
      <c r="L21" s="138">
        <v>0</v>
      </c>
    </row>
    <row r="22" spans="1:12" s="112" customFormat="1" ht="27" customHeight="1">
      <c r="A22" s="180" t="s">
        <v>156</v>
      </c>
      <c r="B22" s="136">
        <v>6163</v>
      </c>
      <c r="C22" s="136">
        <v>2498</v>
      </c>
      <c r="D22" s="136">
        <v>0</v>
      </c>
      <c r="E22" s="136">
        <v>55</v>
      </c>
      <c r="F22" s="136">
        <v>0</v>
      </c>
      <c r="G22" s="136">
        <v>0</v>
      </c>
      <c r="H22" s="136">
        <v>611</v>
      </c>
      <c r="I22" s="136">
        <v>16</v>
      </c>
      <c r="J22" s="136">
        <v>2983</v>
      </c>
      <c r="K22" s="136">
        <v>0</v>
      </c>
      <c r="L22" s="138">
        <v>0</v>
      </c>
    </row>
    <row r="23" spans="1:12" s="112" customFormat="1" ht="27" customHeight="1">
      <c r="A23" s="180" t="s">
        <v>157</v>
      </c>
      <c r="B23" s="136">
        <v>3352</v>
      </c>
      <c r="C23" s="136">
        <v>2543</v>
      </c>
      <c r="D23" s="136">
        <v>188</v>
      </c>
      <c r="E23" s="136">
        <v>55</v>
      </c>
      <c r="F23" s="136">
        <v>0</v>
      </c>
      <c r="G23" s="136">
        <v>0</v>
      </c>
      <c r="H23" s="136">
        <v>560</v>
      </c>
      <c r="I23" s="136">
        <v>6</v>
      </c>
      <c r="J23" s="136">
        <v>0</v>
      </c>
      <c r="K23" s="136">
        <v>0</v>
      </c>
      <c r="L23" s="138">
        <v>0</v>
      </c>
    </row>
    <row r="24" spans="1:12" s="112" customFormat="1" ht="27" customHeight="1">
      <c r="A24" s="180" t="s">
        <v>158</v>
      </c>
      <c r="B24" s="136">
        <v>3254</v>
      </c>
      <c r="C24" s="136">
        <v>2727</v>
      </c>
      <c r="D24" s="136">
        <v>35</v>
      </c>
      <c r="E24" s="136">
        <v>41</v>
      </c>
      <c r="F24" s="136">
        <v>0</v>
      </c>
      <c r="G24" s="136">
        <v>0</v>
      </c>
      <c r="H24" s="136">
        <v>441</v>
      </c>
      <c r="I24" s="136">
        <v>10</v>
      </c>
      <c r="J24" s="136">
        <v>0</v>
      </c>
      <c r="K24" s="136">
        <v>0</v>
      </c>
      <c r="L24" s="138">
        <v>0</v>
      </c>
    </row>
    <row r="25" spans="1:12" s="112" customFormat="1" ht="27" customHeight="1">
      <c r="A25" s="181" t="s">
        <v>162</v>
      </c>
      <c r="B25" s="176">
        <v>5029</v>
      </c>
      <c r="C25" s="176">
        <v>4237</v>
      </c>
      <c r="D25" s="176">
        <v>59</v>
      </c>
      <c r="E25" s="176">
        <v>52</v>
      </c>
      <c r="F25" s="176">
        <v>0</v>
      </c>
      <c r="G25" s="176">
        <v>0</v>
      </c>
      <c r="H25" s="176">
        <v>600</v>
      </c>
      <c r="I25" s="176">
        <v>1</v>
      </c>
      <c r="J25" s="176">
        <v>0</v>
      </c>
      <c r="K25" s="176">
        <v>80</v>
      </c>
      <c r="L25" s="177">
        <v>0</v>
      </c>
    </row>
    <row r="26" spans="1:12" s="102" customFormat="1" ht="15.95" customHeight="1">
      <c r="A26" s="173" t="s">
        <v>148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 s="102" customFormat="1" ht="15.95" customHeight="1">
      <c r="A27" s="115" t="s">
        <v>189</v>
      </c>
      <c r="B27" s="115"/>
      <c r="C27" s="100"/>
      <c r="D27" s="100"/>
      <c r="E27" s="100"/>
      <c r="F27" s="100"/>
      <c r="G27" s="101"/>
      <c r="H27" s="101"/>
      <c r="I27" s="101"/>
      <c r="J27" s="101"/>
      <c r="K27" s="101"/>
      <c r="L27" s="101"/>
    </row>
    <row r="28" spans="1:12" ht="14.25" customHeight="1">
      <c r="A28" s="116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ht="14.25" customHeight="1">
      <c r="A29" s="116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14.25" customHeight="1">
      <c r="A30" s="116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ht="14.25" customHeight="1">
      <c r="A31" s="116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ht="14.25" customHeight="1">
      <c r="A32" s="116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ht="14.25" customHeight="1">
      <c r="A33" s="116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ht="14.25" customHeight="1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ht="14.25" customHeight="1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</sheetData>
  <mergeCells count="5">
    <mergeCell ref="A2:L2"/>
    <mergeCell ref="A3:L3"/>
    <mergeCell ref="A4:L4"/>
    <mergeCell ref="A5:B5"/>
    <mergeCell ref="J5:L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0000"/>
  </sheetPr>
  <dimension ref="A1:R35"/>
  <sheetViews>
    <sheetView view="pageBreakPreview" topLeftCell="A10" zoomScale="130" zoomScaleNormal="100" zoomScaleSheetLayoutView="130" workbookViewId="0">
      <selection activeCell="R9" sqref="R9"/>
    </sheetView>
  </sheetViews>
  <sheetFormatPr defaultColWidth="9" defaultRowHeight="14.25"/>
  <cols>
    <col min="1" max="1" width="5.625" style="105" customWidth="1"/>
    <col min="2" max="2" width="6.875" style="106" customWidth="1"/>
    <col min="3" max="3" width="5.875" style="106" customWidth="1"/>
    <col min="4" max="4" width="6.125" style="106" customWidth="1"/>
    <col min="5" max="5" width="6" style="106" customWidth="1"/>
    <col min="6" max="6" width="7.875" style="106" customWidth="1"/>
    <col min="7" max="7" width="7.25" style="106" customWidth="1"/>
    <col min="8" max="8" width="6.625" style="106" customWidth="1"/>
    <col min="9" max="9" width="7.375" style="106" customWidth="1"/>
    <col min="10" max="10" width="7.125" style="106" customWidth="1"/>
    <col min="11" max="11" width="8.875" style="106" customWidth="1"/>
    <col min="12" max="12" width="8.25" style="106" customWidth="1"/>
    <col min="13" max="16384" width="9" style="85"/>
  </cols>
  <sheetData>
    <row r="1" spans="1:18" ht="5.0999999999999996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ht="27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3"/>
      <c r="O2" s="83"/>
      <c r="P2" s="83"/>
      <c r="Q2" s="83"/>
      <c r="R2" s="83"/>
    </row>
    <row r="3" spans="1:18" s="87" customFormat="1" ht="24" customHeight="1">
      <c r="A3" s="278" t="s">
        <v>187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8" s="87" customFormat="1" ht="20.100000000000001" customHeight="1">
      <c r="A4" s="271" t="s">
        <v>149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8" s="91" customFormat="1" ht="20.100000000000001" customHeight="1">
      <c r="A5" s="88" t="s">
        <v>123</v>
      </c>
      <c r="B5" s="89"/>
      <c r="C5" s="108"/>
      <c r="D5" s="108"/>
      <c r="E5" s="108"/>
      <c r="F5" s="108"/>
      <c r="G5" s="108"/>
      <c r="H5" s="108"/>
      <c r="I5" s="108"/>
      <c r="J5" s="276" t="s">
        <v>124</v>
      </c>
      <c r="K5" s="277"/>
      <c r="L5" s="277"/>
    </row>
    <row r="6" spans="1:18" s="95" customFormat="1" ht="51.75" customHeight="1">
      <c r="A6" s="109" t="s">
        <v>125</v>
      </c>
      <c r="B6" s="110" t="s">
        <v>126</v>
      </c>
      <c r="C6" s="111" t="s">
        <v>127</v>
      </c>
      <c r="D6" s="111" t="s">
        <v>128</v>
      </c>
      <c r="E6" s="111" t="s">
        <v>129</v>
      </c>
      <c r="F6" s="111" t="s">
        <v>130</v>
      </c>
      <c r="G6" s="111" t="s">
        <v>131</v>
      </c>
      <c r="H6" s="111" t="s">
        <v>132</v>
      </c>
      <c r="I6" s="111" t="s">
        <v>133</v>
      </c>
      <c r="J6" s="111" t="s">
        <v>134</v>
      </c>
      <c r="K6" s="111" t="s">
        <v>135</v>
      </c>
      <c r="L6" s="111" t="s">
        <v>136</v>
      </c>
    </row>
    <row r="7" spans="1:18" s="95" customFormat="1" ht="66.75" customHeight="1">
      <c r="A7" s="118" t="s">
        <v>137</v>
      </c>
      <c r="B7" s="134" t="s">
        <v>107</v>
      </c>
      <c r="C7" s="135" t="s">
        <v>138</v>
      </c>
      <c r="D7" s="135" t="s">
        <v>139</v>
      </c>
      <c r="E7" s="135" t="s">
        <v>140</v>
      </c>
      <c r="F7" s="135" t="s">
        <v>141</v>
      </c>
      <c r="G7" s="135" t="s">
        <v>142</v>
      </c>
      <c r="H7" s="135" t="s">
        <v>143</v>
      </c>
      <c r="I7" s="135" t="s">
        <v>144</v>
      </c>
      <c r="J7" s="135" t="s">
        <v>145</v>
      </c>
      <c r="K7" s="135" t="s">
        <v>146</v>
      </c>
      <c r="L7" s="135" t="s">
        <v>150</v>
      </c>
    </row>
    <row r="8" spans="1:18" s="120" customFormat="1" ht="27" customHeight="1">
      <c r="A8" s="119">
        <v>2015</v>
      </c>
      <c r="B8" s="131">
        <v>62937</v>
      </c>
      <c r="C8" s="124">
        <f t="shared" ref="C8:C10" si="0">B8-SUM(D8:L8)</f>
        <v>17446</v>
      </c>
      <c r="D8" s="124">
        <v>4</v>
      </c>
      <c r="E8" s="124">
        <v>3547</v>
      </c>
      <c r="F8" s="124">
        <v>145</v>
      </c>
      <c r="G8" s="132">
        <v>14</v>
      </c>
      <c r="H8" s="124">
        <v>688</v>
      </c>
      <c r="I8" s="124">
        <v>6491</v>
      </c>
      <c r="J8" s="124">
        <v>31341</v>
      </c>
      <c r="K8" s="124">
        <v>3261</v>
      </c>
      <c r="L8" s="133">
        <v>0</v>
      </c>
    </row>
    <row r="9" spans="1:18" s="120" customFormat="1" ht="27" customHeight="1">
      <c r="A9" s="119">
        <v>2016</v>
      </c>
      <c r="B9" s="131">
        <v>58399</v>
      </c>
      <c r="C9" s="124">
        <f t="shared" si="0"/>
        <v>26710</v>
      </c>
      <c r="D9" s="125">
        <v>65</v>
      </c>
      <c r="E9" s="124">
        <v>2577</v>
      </c>
      <c r="F9" s="124">
        <v>16</v>
      </c>
      <c r="G9" s="132">
        <v>38</v>
      </c>
      <c r="H9" s="124">
        <v>759</v>
      </c>
      <c r="I9" s="124">
        <v>8892</v>
      </c>
      <c r="J9" s="124">
        <v>16127</v>
      </c>
      <c r="K9" s="124">
        <v>3214</v>
      </c>
      <c r="L9" s="133">
        <v>1</v>
      </c>
    </row>
    <row r="10" spans="1:18" s="120" customFormat="1" ht="27" customHeight="1">
      <c r="A10" s="119">
        <v>2017</v>
      </c>
      <c r="B10" s="131">
        <v>95451</v>
      </c>
      <c r="C10" s="124">
        <f t="shared" si="0"/>
        <v>21414</v>
      </c>
      <c r="D10" s="125">
        <v>77</v>
      </c>
      <c r="E10" s="124">
        <v>4104</v>
      </c>
      <c r="F10" s="124">
        <v>279</v>
      </c>
      <c r="G10" s="132">
        <v>28</v>
      </c>
      <c r="H10" s="124">
        <v>515</v>
      </c>
      <c r="I10" s="124">
        <v>8909</v>
      </c>
      <c r="J10" s="124">
        <v>56182</v>
      </c>
      <c r="K10" s="124">
        <v>3943</v>
      </c>
      <c r="L10" s="133">
        <v>0</v>
      </c>
    </row>
    <row r="11" spans="1:18" s="120" customFormat="1" ht="27" customHeight="1">
      <c r="A11" s="119">
        <v>2018</v>
      </c>
      <c r="B11" s="131">
        <v>57609</v>
      </c>
      <c r="C11" s="124">
        <v>13313</v>
      </c>
      <c r="D11" s="125">
        <v>35</v>
      </c>
      <c r="E11" s="124">
        <v>20644</v>
      </c>
      <c r="F11" s="124">
        <v>1</v>
      </c>
      <c r="G11" s="132">
        <v>32</v>
      </c>
      <c r="H11" s="169">
        <v>683</v>
      </c>
      <c r="I11" s="124">
        <v>10101</v>
      </c>
      <c r="J11" s="124">
        <v>8184</v>
      </c>
      <c r="K11" s="124">
        <v>4514</v>
      </c>
      <c r="L11" s="133">
        <v>102</v>
      </c>
    </row>
    <row r="12" spans="1:18" s="120" customFormat="1" ht="27" customHeight="1">
      <c r="A12" s="119">
        <v>2019</v>
      </c>
      <c r="B12" s="131">
        <v>55891</v>
      </c>
      <c r="C12" s="124">
        <v>9894</v>
      </c>
      <c r="D12" s="125">
        <v>65</v>
      </c>
      <c r="E12" s="124">
        <v>15038</v>
      </c>
      <c r="F12" s="124">
        <v>2</v>
      </c>
      <c r="G12" s="132">
        <v>28</v>
      </c>
      <c r="H12" s="169">
        <v>1735</v>
      </c>
      <c r="I12" s="124">
        <v>10844</v>
      </c>
      <c r="J12" s="124">
        <v>13286</v>
      </c>
      <c r="K12" s="124">
        <v>4999</v>
      </c>
      <c r="L12" s="133">
        <v>0</v>
      </c>
    </row>
    <row r="13" spans="1:18" s="121" customFormat="1" ht="27" customHeight="1">
      <c r="A13" s="144">
        <v>2020</v>
      </c>
      <c r="B13" s="145">
        <v>63736</v>
      </c>
      <c r="C13" s="140">
        <v>11292</v>
      </c>
      <c r="D13" s="141">
        <v>58</v>
      </c>
      <c r="E13" s="140">
        <v>14</v>
      </c>
      <c r="F13" s="140">
        <v>8</v>
      </c>
      <c r="G13" s="142">
        <v>46</v>
      </c>
      <c r="H13" s="143">
        <v>6316</v>
      </c>
      <c r="I13" s="140">
        <v>34774</v>
      </c>
      <c r="J13" s="140">
        <v>5987</v>
      </c>
      <c r="K13" s="140">
        <v>5241</v>
      </c>
      <c r="L13" s="146">
        <v>0</v>
      </c>
    </row>
    <row r="14" spans="1:18" s="112" customFormat="1" ht="27" customHeight="1">
      <c r="A14" s="174" t="s">
        <v>159</v>
      </c>
      <c r="B14" s="137">
        <v>7492</v>
      </c>
      <c r="C14" s="136">
        <v>790</v>
      </c>
      <c r="D14" s="136">
        <v>2</v>
      </c>
      <c r="E14" s="136">
        <v>0</v>
      </c>
      <c r="F14" s="136">
        <v>0</v>
      </c>
      <c r="G14" s="136">
        <v>2</v>
      </c>
      <c r="H14" s="136">
        <v>664</v>
      </c>
      <c r="I14" s="136">
        <v>2408</v>
      </c>
      <c r="J14" s="136">
        <v>3518</v>
      </c>
      <c r="K14" s="136">
        <v>108</v>
      </c>
      <c r="L14" s="138">
        <v>0</v>
      </c>
    </row>
    <row r="15" spans="1:18" s="112" customFormat="1" ht="27" customHeight="1">
      <c r="A15" s="174" t="s">
        <v>160</v>
      </c>
      <c r="B15" s="137">
        <v>2162</v>
      </c>
      <c r="C15" s="136">
        <v>352</v>
      </c>
      <c r="D15" s="136">
        <v>2</v>
      </c>
      <c r="E15" s="136">
        <v>2</v>
      </c>
      <c r="F15" s="136">
        <v>1</v>
      </c>
      <c r="G15" s="136">
        <v>28</v>
      </c>
      <c r="H15" s="136">
        <v>0</v>
      </c>
      <c r="I15" s="136">
        <v>1510</v>
      </c>
      <c r="J15" s="136">
        <v>79</v>
      </c>
      <c r="K15" s="136">
        <v>188</v>
      </c>
      <c r="L15" s="138">
        <v>0</v>
      </c>
    </row>
    <row r="16" spans="1:18" s="112" customFormat="1" ht="27" customHeight="1">
      <c r="A16" s="174" t="s">
        <v>161</v>
      </c>
      <c r="B16" s="137">
        <v>4256</v>
      </c>
      <c r="C16" s="136">
        <v>445</v>
      </c>
      <c r="D16" s="136">
        <v>2</v>
      </c>
      <c r="E16" s="136">
        <v>0</v>
      </c>
      <c r="F16" s="136">
        <v>0</v>
      </c>
      <c r="G16" s="136">
        <v>2</v>
      </c>
      <c r="H16" s="136">
        <v>1608</v>
      </c>
      <c r="I16" s="136">
        <v>1917</v>
      </c>
      <c r="J16" s="136">
        <v>200</v>
      </c>
      <c r="K16" s="136">
        <v>82</v>
      </c>
      <c r="L16" s="138">
        <v>0</v>
      </c>
    </row>
    <row r="17" spans="1:12" s="112" customFormat="1" ht="27" customHeight="1">
      <c r="A17" s="174" t="s">
        <v>151</v>
      </c>
      <c r="B17" s="137">
        <v>3365</v>
      </c>
      <c r="C17" s="136">
        <v>839</v>
      </c>
      <c r="D17" s="136">
        <v>1</v>
      </c>
      <c r="E17" s="136">
        <v>0</v>
      </c>
      <c r="F17" s="136">
        <v>0</v>
      </c>
      <c r="G17" s="136">
        <v>1</v>
      </c>
      <c r="H17" s="136">
        <v>0</v>
      </c>
      <c r="I17" s="136">
        <v>2254</v>
      </c>
      <c r="J17" s="136">
        <v>99</v>
      </c>
      <c r="K17" s="136">
        <v>171</v>
      </c>
      <c r="L17" s="138">
        <v>0</v>
      </c>
    </row>
    <row r="18" spans="1:12" s="112" customFormat="1" ht="27" customHeight="1">
      <c r="A18" s="174" t="s">
        <v>152</v>
      </c>
      <c r="B18" s="137">
        <v>4831</v>
      </c>
      <c r="C18" s="136">
        <v>810</v>
      </c>
      <c r="D18" s="136">
        <v>2</v>
      </c>
      <c r="E18" s="136">
        <v>2</v>
      </c>
      <c r="F18" s="136">
        <v>2</v>
      </c>
      <c r="G18" s="136">
        <v>2</v>
      </c>
      <c r="H18" s="136">
        <v>770</v>
      </c>
      <c r="I18" s="136">
        <v>2670</v>
      </c>
      <c r="J18" s="136">
        <v>379</v>
      </c>
      <c r="K18" s="136">
        <v>194</v>
      </c>
      <c r="L18" s="138">
        <v>0</v>
      </c>
    </row>
    <row r="19" spans="1:12" s="112" customFormat="1" ht="27" customHeight="1">
      <c r="A19" s="174" t="s">
        <v>153</v>
      </c>
      <c r="B19" s="137">
        <v>5973</v>
      </c>
      <c r="C19" s="136">
        <v>874</v>
      </c>
      <c r="D19" s="136">
        <v>2</v>
      </c>
      <c r="E19" s="136">
        <v>2</v>
      </c>
      <c r="F19" s="136">
        <v>2</v>
      </c>
      <c r="G19" s="136">
        <v>1</v>
      </c>
      <c r="H19" s="136">
        <v>1027</v>
      </c>
      <c r="I19" s="136">
        <v>2333</v>
      </c>
      <c r="J19" s="136">
        <v>81</v>
      </c>
      <c r="K19" s="136">
        <v>1651</v>
      </c>
      <c r="L19" s="138">
        <v>0</v>
      </c>
    </row>
    <row r="20" spans="1:12" s="112" customFormat="1" ht="27" customHeight="1">
      <c r="A20" s="174" t="s">
        <v>154</v>
      </c>
      <c r="B20" s="137">
        <v>4492</v>
      </c>
      <c r="C20" s="136">
        <v>793</v>
      </c>
      <c r="D20" s="136">
        <v>2</v>
      </c>
      <c r="E20" s="136">
        <v>0</v>
      </c>
      <c r="F20" s="136">
        <v>0</v>
      </c>
      <c r="G20" s="136">
        <v>2</v>
      </c>
      <c r="H20" s="136">
        <v>0</v>
      </c>
      <c r="I20" s="136">
        <v>3148</v>
      </c>
      <c r="J20" s="136">
        <v>170</v>
      </c>
      <c r="K20" s="136">
        <v>377</v>
      </c>
      <c r="L20" s="138">
        <v>0</v>
      </c>
    </row>
    <row r="21" spans="1:12" s="112" customFormat="1" ht="27" customHeight="1">
      <c r="A21" s="174" t="s">
        <v>155</v>
      </c>
      <c r="B21" s="137">
        <v>7047</v>
      </c>
      <c r="C21" s="136">
        <v>1366</v>
      </c>
      <c r="D21" s="136">
        <v>2</v>
      </c>
      <c r="E21" s="136">
        <v>0</v>
      </c>
      <c r="F21" s="136">
        <v>0</v>
      </c>
      <c r="G21" s="136">
        <v>1</v>
      </c>
      <c r="H21" s="136">
        <v>644</v>
      </c>
      <c r="I21" s="136">
        <v>3918</v>
      </c>
      <c r="J21" s="136">
        <v>154</v>
      </c>
      <c r="K21" s="136">
        <v>962</v>
      </c>
      <c r="L21" s="138">
        <v>0</v>
      </c>
    </row>
    <row r="22" spans="1:12" s="112" customFormat="1" ht="27" customHeight="1">
      <c r="A22" s="174" t="s">
        <v>156</v>
      </c>
      <c r="B22" s="137">
        <v>5120</v>
      </c>
      <c r="C22" s="136">
        <v>886</v>
      </c>
      <c r="D22" s="136">
        <v>2</v>
      </c>
      <c r="E22" s="136">
        <v>4</v>
      </c>
      <c r="F22" s="136">
        <v>1</v>
      </c>
      <c r="G22" s="136">
        <v>2</v>
      </c>
      <c r="H22" s="136">
        <v>0</v>
      </c>
      <c r="I22" s="136">
        <v>3971</v>
      </c>
      <c r="J22" s="136">
        <v>56</v>
      </c>
      <c r="K22" s="136">
        <v>198</v>
      </c>
      <c r="L22" s="138">
        <v>0</v>
      </c>
    </row>
    <row r="23" spans="1:12" s="112" customFormat="1" ht="27" customHeight="1">
      <c r="A23" s="174" t="s">
        <v>157</v>
      </c>
      <c r="B23" s="137">
        <v>6144</v>
      </c>
      <c r="C23" s="136">
        <v>1120</v>
      </c>
      <c r="D23" s="136">
        <v>2</v>
      </c>
      <c r="E23" s="136">
        <v>2</v>
      </c>
      <c r="F23" s="136">
        <v>2</v>
      </c>
      <c r="G23" s="136">
        <v>1</v>
      </c>
      <c r="H23" s="136">
        <v>442</v>
      </c>
      <c r="I23" s="136">
        <v>3742</v>
      </c>
      <c r="J23" s="136">
        <v>202</v>
      </c>
      <c r="K23" s="136">
        <v>631</v>
      </c>
      <c r="L23" s="138">
        <v>0</v>
      </c>
    </row>
    <row r="24" spans="1:12" s="112" customFormat="1" ht="27" customHeight="1">
      <c r="A24" s="174" t="s">
        <v>158</v>
      </c>
      <c r="B24" s="137">
        <v>7591</v>
      </c>
      <c r="C24" s="136">
        <v>2180</v>
      </c>
      <c r="D24" s="136">
        <v>2</v>
      </c>
      <c r="E24" s="136">
        <v>0</v>
      </c>
      <c r="F24" s="136">
        <v>0</v>
      </c>
      <c r="G24" s="136">
        <v>2</v>
      </c>
      <c r="H24" s="136">
        <v>749</v>
      </c>
      <c r="I24" s="136">
        <v>3528</v>
      </c>
      <c r="J24" s="136">
        <v>914</v>
      </c>
      <c r="K24" s="136">
        <v>216</v>
      </c>
      <c r="L24" s="138">
        <v>0</v>
      </c>
    </row>
    <row r="25" spans="1:12" s="112" customFormat="1" ht="27" customHeight="1">
      <c r="A25" s="175" t="s">
        <v>162</v>
      </c>
      <c r="B25" s="210">
        <v>5263</v>
      </c>
      <c r="C25" s="176">
        <v>837</v>
      </c>
      <c r="D25" s="176">
        <v>37</v>
      </c>
      <c r="E25" s="176">
        <v>2</v>
      </c>
      <c r="F25" s="176">
        <v>0</v>
      </c>
      <c r="G25" s="176">
        <v>2</v>
      </c>
      <c r="H25" s="176">
        <v>412</v>
      </c>
      <c r="I25" s="176">
        <v>3375</v>
      </c>
      <c r="J25" s="176">
        <v>135</v>
      </c>
      <c r="K25" s="176">
        <v>463</v>
      </c>
      <c r="L25" s="177">
        <v>0</v>
      </c>
    </row>
    <row r="26" spans="1:12" s="102" customFormat="1" ht="15.95" customHeight="1">
      <c r="A26" s="114" t="s">
        <v>148</v>
      </c>
      <c r="B26" s="122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s="102" customFormat="1" ht="15.95" customHeight="1">
      <c r="A27" s="115" t="s">
        <v>189</v>
      </c>
      <c r="B27" s="115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ht="14.25" customHeight="1">
      <c r="C28" s="123"/>
      <c r="D28" s="123"/>
      <c r="E28" s="123"/>
      <c r="F28" s="123"/>
      <c r="G28" s="104"/>
      <c r="H28" s="104"/>
      <c r="I28" s="104"/>
      <c r="J28" s="104"/>
      <c r="K28" s="104"/>
      <c r="L28" s="104"/>
    </row>
    <row r="29" spans="1:12" ht="14.25" customHeight="1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14.25" customHeight="1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ht="14.25" customHeight="1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ht="14.25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ht="14.25" customHeight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ht="14.25" customHeight="1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ht="14.25" customHeight="1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</sheetData>
  <mergeCells count="4">
    <mergeCell ref="A2:L2"/>
    <mergeCell ref="A3:L3"/>
    <mergeCell ref="A4:L4"/>
    <mergeCell ref="J5:L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1.소비자물가지수</vt:lpstr>
      <vt:lpstr>2.농수산물도매시장별유통량</vt:lpstr>
      <vt:lpstr>3.수출입통관실적</vt:lpstr>
      <vt:lpstr>3-1.수출실적</vt:lpstr>
      <vt:lpstr>3-2.수입실적</vt:lpstr>
      <vt:lpstr>Sheet1</vt:lpstr>
      <vt:lpstr>'1.소비자물가지수'!Print_Area</vt:lpstr>
      <vt:lpstr>'2.농수산물도매시장별유통량'!Print_Area</vt:lpstr>
      <vt:lpstr>'3.수출입통관실적'!Print_Area</vt:lpstr>
      <vt:lpstr>'3-1.수출실적'!Print_Area</vt:lpstr>
      <vt:lpstr>'3-2.수입실적'!Print_Area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2021-12-02T00:34:48Z</cp:lastPrinted>
  <dcterms:created xsi:type="dcterms:W3CDTF">2019-12-05T06:52:32Z</dcterms:created>
  <dcterms:modified xsi:type="dcterms:W3CDTF">2022-06-21T05:57:19Z</dcterms:modified>
</cp:coreProperties>
</file>